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purvajhunjhunwala/Desktop/solo project/"/>
    </mc:Choice>
  </mc:AlternateContent>
  <xr:revisionPtr revIDLastSave="0" documentId="13_ncr:1_{07931B0B-8851-6140-92AC-41575903263D}" xr6:coauthVersionLast="47" xr6:coauthVersionMax="47" xr10:uidLastSave="{00000000-0000-0000-0000-000000000000}"/>
  <bookViews>
    <workbookView xWindow="380" yWindow="500" windowWidth="28040" windowHeight="16480" activeTab="6" xr2:uid="{CA3B4088-62B8-314D-BCC3-35E00404A9D6}"/>
  </bookViews>
  <sheets>
    <sheet name="CUMULATIVE DATA " sheetId="1" r:id="rId1"/>
    <sheet name="PARTICIPANT 1 RESULT" sheetId="2" r:id="rId2"/>
    <sheet name="PARTICIPANT 2 RESULT" sheetId="3" r:id="rId3"/>
    <sheet name="PARTICIPANT 3 RESULT" sheetId="4" r:id="rId4"/>
    <sheet name="PARTICIPANT 4 RESULT" sheetId="5" r:id="rId5"/>
    <sheet name="PARTICIPANT 5 RESULT" sheetId="7" r:id="rId6"/>
    <sheet name="CUMULATIVE RESULT"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 i="8" l="1"/>
  <c r="K35" i="8"/>
  <c r="K28" i="8"/>
  <c r="K20" i="8"/>
  <c r="K13" i="8"/>
  <c r="K6" i="8"/>
  <c r="I42" i="8"/>
  <c r="I35" i="8"/>
  <c r="I28" i="8"/>
  <c r="I20" i="8"/>
  <c r="I13" i="8"/>
  <c r="I6" i="8"/>
  <c r="J26" i="4"/>
  <c r="G42" i="8"/>
  <c r="G35" i="8"/>
  <c r="G28" i="8"/>
  <c r="G13" i="8"/>
  <c r="G20" i="8"/>
  <c r="G6" i="8"/>
  <c r="E42" i="8"/>
  <c r="E35" i="8"/>
  <c r="E28" i="8"/>
  <c r="E20" i="8"/>
  <c r="E13" i="8"/>
  <c r="E6" i="8"/>
  <c r="C28" i="8"/>
  <c r="C42" i="8"/>
  <c r="C35" i="8"/>
  <c r="C20" i="8"/>
  <c r="C13" i="8"/>
  <c r="C6" i="8"/>
  <c r="M33" i="7"/>
  <c r="M32" i="7"/>
  <c r="M31" i="7"/>
  <c r="M30" i="7"/>
  <c r="M28" i="7"/>
  <c r="M27" i="7"/>
  <c r="M26" i="7"/>
  <c r="M25" i="7"/>
  <c r="M23" i="7"/>
  <c r="M22" i="7"/>
  <c r="M21" i="7"/>
  <c r="M20" i="7"/>
  <c r="M15" i="7"/>
  <c r="M14" i="7"/>
  <c r="M13" i="7"/>
  <c r="M12" i="7"/>
  <c r="M10" i="7"/>
  <c r="M9" i="7"/>
  <c r="M8" i="7"/>
  <c r="M7" i="7"/>
  <c r="M5" i="7"/>
  <c r="M4" i="7"/>
  <c r="M3" i="7"/>
  <c r="M2" i="7"/>
  <c r="M33" i="5"/>
  <c r="M32" i="5"/>
  <c r="M31" i="5"/>
  <c r="M30" i="5"/>
  <c r="M28" i="5"/>
  <c r="M27" i="5"/>
  <c r="M26" i="5"/>
  <c r="M25" i="5"/>
  <c r="M23" i="5"/>
  <c r="M22" i="5"/>
  <c r="M21" i="5"/>
  <c r="M20" i="5"/>
  <c r="M15" i="5"/>
  <c r="M14" i="5"/>
  <c r="M13" i="5"/>
  <c r="M12" i="5"/>
  <c r="M10" i="5"/>
  <c r="M9" i="5"/>
  <c r="M8" i="5"/>
  <c r="M7" i="5"/>
  <c r="M5" i="5"/>
  <c r="M4" i="5"/>
  <c r="M3" i="5"/>
  <c r="M2" i="5"/>
  <c r="M33" i="4"/>
  <c r="M32" i="4"/>
  <c r="M31" i="4"/>
  <c r="M30" i="4"/>
  <c r="M28" i="4"/>
  <c r="M27" i="4"/>
  <c r="M26" i="4"/>
  <c r="M25" i="4"/>
  <c r="M23" i="4"/>
  <c r="M22" i="4"/>
  <c r="M21" i="4"/>
  <c r="M20" i="4"/>
  <c r="M15" i="4"/>
  <c r="M14" i="4"/>
  <c r="M13" i="4"/>
  <c r="M12" i="4"/>
  <c r="M10" i="4"/>
  <c r="M9" i="4"/>
  <c r="M8" i="4"/>
  <c r="M7" i="4"/>
  <c r="M5" i="4"/>
  <c r="M4" i="4"/>
  <c r="M3" i="4"/>
  <c r="M2" i="4"/>
  <c r="M33" i="3"/>
  <c r="M32" i="3"/>
  <c r="M31" i="3"/>
  <c r="M30" i="3"/>
  <c r="M28" i="3"/>
  <c r="M27" i="3"/>
  <c r="M26" i="3"/>
  <c r="M25" i="3"/>
  <c r="M23" i="3"/>
  <c r="M22" i="3"/>
  <c r="M21" i="3"/>
  <c r="M20" i="3"/>
  <c r="M15" i="3"/>
  <c r="M14" i="3"/>
  <c r="M13" i="3"/>
  <c r="M12" i="3"/>
  <c r="M10" i="3"/>
  <c r="M9" i="3"/>
  <c r="M8" i="3"/>
  <c r="M7" i="3"/>
  <c r="M5" i="3"/>
  <c r="M4" i="3"/>
  <c r="M3" i="3"/>
  <c r="M2" i="3"/>
  <c r="J30" i="7"/>
  <c r="J25" i="7"/>
  <c r="J20" i="7"/>
  <c r="J12" i="7"/>
  <c r="J7" i="7"/>
  <c r="J2" i="7"/>
  <c r="J30" i="5"/>
  <c r="J25" i="5"/>
  <c r="J20" i="5"/>
  <c r="J12" i="5"/>
  <c r="J7" i="5"/>
  <c r="J2" i="5"/>
  <c r="J30" i="4"/>
  <c r="J20" i="4"/>
  <c r="J12" i="4"/>
  <c r="J7" i="4"/>
  <c r="J2" i="4"/>
  <c r="H30" i="4"/>
  <c r="H25" i="4"/>
  <c r="H20" i="4"/>
  <c r="H30" i="5"/>
  <c r="H25" i="5"/>
  <c r="H20" i="5"/>
  <c r="H30" i="7"/>
  <c r="H25" i="7"/>
  <c r="H20" i="7"/>
  <c r="J30" i="3"/>
  <c r="J25" i="3"/>
  <c r="J20" i="3"/>
  <c r="J12" i="3"/>
  <c r="J7" i="3"/>
  <c r="J2" i="3"/>
  <c r="H7" i="7"/>
  <c r="H3" i="7"/>
  <c r="H12" i="7"/>
  <c r="H8" i="7"/>
  <c r="H4" i="7"/>
  <c r="H13" i="7"/>
  <c r="H14" i="7"/>
  <c r="H15" i="7"/>
  <c r="H16" i="7"/>
  <c r="H5" i="7"/>
  <c r="H9" i="7"/>
  <c r="H10" i="7"/>
  <c r="H11" i="7"/>
  <c r="H6" i="7"/>
  <c r="H31" i="7"/>
  <c r="H26" i="7"/>
  <c r="H27" i="7"/>
  <c r="H28" i="7"/>
  <c r="H32" i="7"/>
  <c r="H21" i="7"/>
  <c r="H22" i="7"/>
  <c r="H23" i="7"/>
  <c r="H24" i="7"/>
  <c r="H33" i="7"/>
  <c r="H34" i="7"/>
  <c r="H29" i="7"/>
  <c r="H2" i="7"/>
  <c r="H31" i="5"/>
  <c r="H21" i="5"/>
  <c r="H26" i="5"/>
  <c r="H32" i="5"/>
  <c r="H22" i="5"/>
  <c r="H27" i="5"/>
  <c r="H23" i="5"/>
  <c r="H24" i="5"/>
  <c r="H33" i="5"/>
  <c r="H28" i="5"/>
  <c r="H29" i="5"/>
  <c r="H34" i="5"/>
  <c r="H2" i="5"/>
  <c r="H13" i="5"/>
  <c r="H3" i="5"/>
  <c r="H7" i="5"/>
  <c r="H4" i="5"/>
  <c r="H8" i="5"/>
  <c r="H5" i="5"/>
  <c r="H6" i="5"/>
  <c r="H14" i="5"/>
  <c r="H9" i="5"/>
  <c r="H15" i="5"/>
  <c r="H16" i="5"/>
  <c r="H10" i="5"/>
  <c r="H11" i="5"/>
  <c r="H12" i="5"/>
  <c r="H26" i="4"/>
  <c r="H27" i="4"/>
  <c r="H28" i="4"/>
  <c r="H29" i="4"/>
  <c r="H21" i="4"/>
  <c r="H22" i="4"/>
  <c r="H23" i="4"/>
  <c r="H24" i="4"/>
  <c r="H31" i="4"/>
  <c r="H32" i="4"/>
  <c r="H33" i="4"/>
  <c r="H34" i="4"/>
  <c r="H3" i="4"/>
  <c r="H12" i="4"/>
  <c r="H13" i="4"/>
  <c r="H14" i="4"/>
  <c r="H4" i="4"/>
  <c r="H7" i="4"/>
  <c r="H5" i="4"/>
  <c r="H15" i="4"/>
  <c r="H8" i="4"/>
  <c r="H9" i="4"/>
  <c r="H16" i="4"/>
  <c r="H6" i="4"/>
  <c r="H10" i="4"/>
  <c r="H11" i="4"/>
  <c r="H2" i="4"/>
  <c r="H20" i="3"/>
  <c r="H25" i="3"/>
  <c r="H26" i="3"/>
  <c r="H30" i="3"/>
  <c r="H21" i="3"/>
  <c r="H22" i="3"/>
  <c r="H31" i="3"/>
  <c r="H32" i="3"/>
  <c r="H27" i="3"/>
  <c r="H28" i="3"/>
  <c r="H33" i="3"/>
  <c r="H29" i="3"/>
  <c r="H34" i="3"/>
  <c r="H23" i="3"/>
  <c r="H24" i="3"/>
  <c r="H12" i="3"/>
  <c r="H3" i="3"/>
  <c r="H4" i="3"/>
  <c r="H5" i="3"/>
  <c r="H7" i="3"/>
  <c r="H8" i="3"/>
  <c r="H9" i="3"/>
  <c r="H10" i="3"/>
  <c r="H13" i="3"/>
  <c r="H14" i="3"/>
  <c r="H11" i="3"/>
  <c r="H6" i="3"/>
  <c r="H15" i="3"/>
  <c r="H16" i="3"/>
  <c r="H2" i="3"/>
  <c r="M33" i="2"/>
  <c r="M32" i="2"/>
  <c r="M31" i="2"/>
  <c r="M30" i="2"/>
  <c r="M28" i="2"/>
  <c r="M27" i="2"/>
  <c r="M26" i="2"/>
  <c r="M25" i="2"/>
  <c r="M23" i="2"/>
  <c r="M22" i="2"/>
  <c r="M21" i="2"/>
  <c r="M20" i="2"/>
  <c r="M15" i="2"/>
  <c r="M14" i="2"/>
  <c r="M13" i="2"/>
  <c r="M12" i="2"/>
  <c r="M10" i="2"/>
  <c r="M9" i="2"/>
  <c r="M8" i="2"/>
  <c r="M7" i="2"/>
  <c r="M2" i="2"/>
  <c r="M4" i="2" s="1"/>
  <c r="M5" i="2" s="1"/>
  <c r="J30" i="2"/>
  <c r="J25" i="2"/>
  <c r="J20" i="2"/>
  <c r="H20" i="2"/>
  <c r="H30" i="2"/>
  <c r="H21" i="2"/>
  <c r="H22" i="2"/>
  <c r="H25" i="2"/>
  <c r="H26" i="2"/>
  <c r="H31" i="2"/>
  <c r="H23" i="2"/>
  <c r="H27" i="2"/>
  <c r="H24" i="2"/>
  <c r="H32" i="2"/>
  <c r="H33" i="2"/>
  <c r="H34" i="2"/>
  <c r="H28" i="2"/>
  <c r="H29" i="2"/>
  <c r="J12" i="2"/>
  <c r="J7" i="2"/>
  <c r="J2" i="2"/>
  <c r="H3" i="2"/>
  <c r="H4" i="2"/>
  <c r="H5" i="2"/>
  <c r="H6" i="2"/>
  <c r="H7" i="2"/>
  <c r="H8" i="2"/>
  <c r="H9" i="2"/>
  <c r="H10" i="2"/>
  <c r="H11" i="2"/>
  <c r="H12" i="2"/>
  <c r="H13" i="2"/>
  <c r="H14" i="2"/>
  <c r="H15" i="2"/>
  <c r="H16" i="2"/>
  <c r="H2" i="2"/>
  <c r="M3" i="2" s="1"/>
</calcChain>
</file>

<file path=xl/sharedStrings.xml><?xml version="1.0" encoding="utf-8"?>
<sst xmlns="http://schemas.openxmlformats.org/spreadsheetml/2006/main" count="3182" uniqueCount="179">
  <si>
    <t>stim1</t>
  </si>
  <si>
    <t>stim2</t>
  </si>
  <si>
    <t>stim3</t>
  </si>
  <si>
    <t>correctAns</t>
  </si>
  <si>
    <t>difficulty</t>
  </si>
  <si>
    <t>thisN</t>
  </si>
  <si>
    <t>thisTrialN</t>
  </si>
  <si>
    <t>thisRepN</t>
  </si>
  <si>
    <t>key_resp_2.keys</t>
  </si>
  <si>
    <t>key_resp_2.rt</t>
  </si>
  <si>
    <t>key_resp_2.duration</t>
  </si>
  <si>
    <t>key_resp_3.keys</t>
  </si>
  <si>
    <t>key_resp_3.rt</t>
  </si>
  <si>
    <t>key_resp_3.duration</t>
  </si>
  <si>
    <t>trials_2.thisRepN</t>
  </si>
  <si>
    <t>trials_2.thisTrialN</t>
  </si>
  <si>
    <t>trials_2.thisN</t>
  </si>
  <si>
    <t>trials_2.thisIndex</t>
  </si>
  <si>
    <t>trials.thisRepN</t>
  </si>
  <si>
    <t>trials.thisTrialN</t>
  </si>
  <si>
    <t>trials.thisN</t>
  </si>
  <si>
    <t>trials.thisIndex</t>
  </si>
  <si>
    <t>thisRow.t</t>
  </si>
  <si>
    <t>notes</t>
  </si>
  <si>
    <t>instructions.started</t>
  </si>
  <si>
    <t>instruction_text.started</t>
  </si>
  <si>
    <t>start_key.started</t>
  </si>
  <si>
    <t>instructions.stopped</t>
  </si>
  <si>
    <t>start_key.keys</t>
  </si>
  <si>
    <t>start_key.rt</t>
  </si>
  <si>
    <t>start_key.duration</t>
  </si>
  <si>
    <t>fixation.started</t>
  </si>
  <si>
    <t>fixation_cross.started</t>
  </si>
  <si>
    <t>fixation.stopped</t>
  </si>
  <si>
    <t>time_condition</t>
  </si>
  <si>
    <t>odd_out_routine.started</t>
  </si>
  <si>
    <t>word_one.started</t>
  </si>
  <si>
    <t>word_two.started</t>
  </si>
  <si>
    <t>word_three.started</t>
  </si>
  <si>
    <t>key_resp_2.started</t>
  </si>
  <si>
    <t>odd_out_routine.stopped</t>
  </si>
  <si>
    <t>trials_2.key_resp_2.keys</t>
  </si>
  <si>
    <t>fixation_cross.stopped</t>
  </si>
  <si>
    <t>trials_2.key_resp_2.rt</t>
  </si>
  <si>
    <t>trials_2.key_resp_2.duration</t>
  </si>
  <si>
    <t>instruction.started</t>
  </si>
  <si>
    <t>text.started</t>
  </si>
  <si>
    <t>text.stopped</t>
  </si>
  <si>
    <t>instruction.stopped</t>
  </si>
  <si>
    <t>cc.started</t>
  </si>
  <si>
    <t>text_countdown.started</t>
  </si>
  <si>
    <t>cc.stopped</t>
  </si>
  <si>
    <t>fixation_2.started</t>
  </si>
  <si>
    <t>fixation_cross_2.started</t>
  </si>
  <si>
    <t>fixation_2.stopped</t>
  </si>
  <si>
    <t>odd_out_routine_2.started</t>
  </si>
  <si>
    <t>word_one_2.started</t>
  </si>
  <si>
    <t>word_two_2.started</t>
  </si>
  <si>
    <t>word_three_2.started</t>
  </si>
  <si>
    <t>key_resp_3.started</t>
  </si>
  <si>
    <t>odd_out_routine_2.stopped</t>
  </si>
  <si>
    <t>trials.key_resp_3.keys</t>
  </si>
  <si>
    <t>trials.key_resp_3.rt</t>
  </si>
  <si>
    <t>trials.key_resp_3.duration</t>
  </si>
  <si>
    <t>fixation_cross_2.stopped</t>
  </si>
  <si>
    <t>EndInstruction.started</t>
  </si>
  <si>
    <t>text_2.started</t>
  </si>
  <si>
    <t>text_2.stopped</t>
  </si>
  <si>
    <t>EndInstruction.stopped</t>
  </si>
  <si>
    <t>participant</t>
  </si>
  <si>
    <t>session</t>
  </si>
  <si>
    <t>date</t>
  </si>
  <si>
    <t>expName</t>
  </si>
  <si>
    <t>psychopyVersion</t>
  </si>
  <si>
    <t>frameRate</t>
  </si>
  <si>
    <t>expStart</t>
  </si>
  <si>
    <t>space</t>
  </si>
  <si>
    <t>None</t>
  </si>
  <si>
    <t>2024-12-03_15h47.57.248</t>
  </si>
  <si>
    <t>OddOneOut_Experiment</t>
  </si>
  <si>
    <t>2024.2.1</t>
  </si>
  <si>
    <t>2024-12-03 15h48.14.733415 +0530</t>
  </si>
  <si>
    <t>sunflower</t>
  </si>
  <si>
    <t>winter</t>
  </si>
  <si>
    <t>rain</t>
  </si>
  <si>
    <t>easy</t>
  </si>
  <si>
    <t>Pressure</t>
  </si>
  <si>
    <t>apple</t>
  </si>
  <si>
    <t>banana</t>
  </si>
  <si>
    <t>pencil</t>
  </si>
  <si>
    <t>sofa</t>
  </si>
  <si>
    <t>table</t>
  </si>
  <si>
    <t>lamp</t>
  </si>
  <si>
    <t>medium</t>
  </si>
  <si>
    <t>cat</t>
  </si>
  <si>
    <t>dog</t>
  </si>
  <si>
    <t>lion</t>
  </si>
  <si>
    <t>hard</t>
  </si>
  <si>
    <t>pluto</t>
  </si>
  <si>
    <t>earth</t>
  </si>
  <si>
    <t>mars</t>
  </si>
  <si>
    <t>octopus </t>
  </si>
  <si>
    <t>penguin</t>
  </si>
  <si>
    <t>squid</t>
  </si>
  <si>
    <t>trumpet </t>
  </si>
  <si>
    <t>flute</t>
  </si>
  <si>
    <t>violin</t>
  </si>
  <si>
    <t>fish</t>
  </si>
  <si>
    <t>bird</t>
  </si>
  <si>
    <t>shark</t>
  </si>
  <si>
    <t>bicycle</t>
  </si>
  <si>
    <t>apple </t>
  </si>
  <si>
    <t>train</t>
  </si>
  <si>
    <t>rose</t>
  </si>
  <si>
    <t>daisy</t>
  </si>
  <si>
    <t>chair</t>
  </si>
  <si>
    <t>car</t>
  </si>
  <si>
    <t>square</t>
  </si>
  <si>
    <t>rectangle </t>
  </si>
  <si>
    <t>triangle</t>
  </si>
  <si>
    <t>sun</t>
  </si>
  <si>
    <t>book</t>
  </si>
  <si>
    <t>moon</t>
  </si>
  <si>
    <t>cheetah</t>
  </si>
  <si>
    <t>dolphin</t>
  </si>
  <si>
    <t>leopard</t>
  </si>
  <si>
    <t>bus</t>
  </si>
  <si>
    <t> aeroplane</t>
  </si>
  <si>
    <t>No Pressure</t>
  </si>
  <si>
    <t>2024-12-03_16h10.55.915</t>
  </si>
  <si>
    <t>2024-12-03 16h11.02.234640 +0530</t>
  </si>
  <si>
    <t>2024-12-03_16h13.35.924</t>
  </si>
  <si>
    <t>2024-12-03 16h14.31.014119 +0530</t>
  </si>
  <si>
    <t>word_one.stopped</t>
  </si>
  <si>
    <t>word_two.stopped</t>
  </si>
  <si>
    <t>word_three.stopped</t>
  </si>
  <si>
    <t>key_resp_2.stopped</t>
  </si>
  <si>
    <t>2024-12-03_16h23.06.980</t>
  </si>
  <si>
    <t>2024-12-03 16h25.48.145374 +0530</t>
  </si>
  <si>
    <t>2024-12-03_16h29.58.981</t>
  </si>
  <si>
    <t>2024-12-03 16h30.21.206378 +0530</t>
  </si>
  <si>
    <t>total responses</t>
  </si>
  <si>
    <t>correct response</t>
  </si>
  <si>
    <t>Easy</t>
  </si>
  <si>
    <t>Medium</t>
  </si>
  <si>
    <t>Hard</t>
  </si>
  <si>
    <t>PARTICIPANT 1</t>
  </si>
  <si>
    <t>PARTICIPANT 2</t>
  </si>
  <si>
    <t>PARTICIPANT 3</t>
  </si>
  <si>
    <t>PARTICIPANT 4</t>
  </si>
  <si>
    <t>PARTICIPANT 5</t>
  </si>
  <si>
    <t>Correctness</t>
  </si>
  <si>
    <t>Time Limit</t>
  </si>
  <si>
    <t>2 seconds</t>
  </si>
  <si>
    <t>No time limit</t>
  </si>
  <si>
    <t>error rate(%)</t>
  </si>
  <si>
    <t>accuracy rate (%)</t>
  </si>
  <si>
    <t>when 2 seconds as time limit</t>
  </si>
  <si>
    <t>when there is no time limit</t>
  </si>
  <si>
    <t>difficulty level</t>
  </si>
  <si>
    <t>Average of RTs for every difficulty level</t>
  </si>
  <si>
    <t>Result</t>
  </si>
  <si>
    <t>2024-12-06_10h48.06.095</t>
  </si>
  <si>
    <t>2024-12-06 10h48.14.496366 +0530</t>
  </si>
  <si>
    <t>2024-12-06_11h05.38.061</t>
  </si>
  <si>
    <t>2024-12-06 11h05.48.612014 +0530</t>
  </si>
  <si>
    <t>2024-12-06_11h22.27.933</t>
  </si>
  <si>
    <t>2024-12-06 11h22.39.561841 +0530</t>
  </si>
  <si>
    <t>The analysis shows that the accuracy rate for combinations having no time limit was higher than the one having a time limit of 2 seconds. Also, seeing the accuracy according to the difficulty level, participant 1 has performed better in all the three levels while having no time limit.</t>
  </si>
  <si>
    <t xml:space="preserve">The analysis for participant 2 shows that the accruracy rate for finding the odd word with no time limit was better even while comparing across difficulty levels as the participant gets the time to think and respond, hence the reaction time for no time limit is more while the reaction time for the combinations with a time limit of 2 seconds is less due to time constraint. </t>
  </si>
  <si>
    <t>The analysis shows that accuracy rate is high for combinations performed having no time limit. If we see, the accuracy rate for easy level is 60% when with a 2 second time limit,  on the other hand 100% when with no time limit. For medium level combinations, the accuracy level is 60% with 2 second time limit whereas 80% with no limit. lastly, if we see for hard level, the accuracy rate is 20% in the case of 2 sec time limit and 80% with no time limit.</t>
  </si>
  <si>
    <t>we see that the average of reaction time for all the difficulty level with 2 second time limit is less in comparison to the average of reaction times across all difficulty levels for no time limit due to the constraint.</t>
  </si>
  <si>
    <t>we observe here that the error rate is likely to be higher when there is a time constraint to the error rate when there is no time constraint due to reduced cognitive load.</t>
  </si>
  <si>
    <t>EASY LEVEL</t>
  </si>
  <si>
    <t>WITH 2 SECOND TIME LIMIT</t>
  </si>
  <si>
    <t xml:space="preserve"> Average of RTs for every difficulty level</t>
  </si>
  <si>
    <t>MEDIUM LEVEL</t>
  </si>
  <si>
    <t xml:space="preserve">HARD LEVEL </t>
  </si>
  <si>
    <t>WITH NO TIME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</si>
</sst>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0"/>
      <color rgb="FF000000"/>
      <name val="Helvetica Neue"/>
      <family val="2"/>
    </font>
    <font>
      <b/>
      <sz val="10"/>
      <color rgb="FF000000"/>
      <name val="Helvetica Neue"/>
      <family val="2"/>
    </font>
    <font>
      <sz val="12"/>
      <color theme="1"/>
      <name val="Helvetica"/>
    </font>
    <font>
      <b/>
      <sz val="12"/>
      <color theme="1"/>
      <name val="Aptos Narrow"/>
      <scheme val="minor"/>
    </font>
    <font>
      <b/>
      <sz val="12"/>
      <color theme="1"/>
      <name val="Helvetica"/>
    </font>
    <font>
      <sz val="12"/>
      <color rgb="FF000000"/>
      <name val="Aptos Narrow"/>
      <family val="2"/>
      <scheme val="minor"/>
    </font>
    <font>
      <sz val="12"/>
      <color rgb="FF000000"/>
      <name val="Helvetica"/>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1" fillId="0" borderId="0" xfId="0" applyFont="1"/>
    <xf numFmtId="0" fontId="0" fillId="2" borderId="0" xfId="0" applyFill="1"/>
    <xf numFmtId="0" fontId="4" fillId="0" borderId="0" xfId="0" applyFont="1"/>
    <xf numFmtId="0" fontId="4" fillId="2" borderId="0" xfId="0" applyFont="1" applyFill="1"/>
    <xf numFmtId="0" fontId="5" fillId="0" borderId="0" xfId="0" applyFont="1"/>
    <xf numFmtId="0" fontId="2" fillId="2" borderId="0" xfId="0" applyFont="1" applyFill="1"/>
    <xf numFmtId="0" fontId="2" fillId="3" borderId="0" xfId="0" applyFont="1" applyFill="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13F8-AC27-3B4A-BF8F-E2E0946E57DA}">
  <dimension ref="A1:CD179"/>
  <sheetViews>
    <sheetView zoomScale="50" workbookViewId="0">
      <selection activeCell="J184" sqref="J184"/>
    </sheetView>
  </sheetViews>
  <sheetFormatPr baseColWidth="10" defaultRowHeight="16" x14ac:dyDescent="0.2"/>
  <cols>
    <col min="1" max="1" width="19.33203125" customWidth="1"/>
    <col min="10" max="10" width="16.6640625" customWidth="1"/>
    <col min="11" max="11" width="16.1640625" customWidth="1"/>
    <col min="12" max="12" width="16.6640625" customWidth="1"/>
    <col min="13" max="13" width="15.33203125" customWidth="1"/>
    <col min="14" max="14" width="16.6640625" customWidth="1"/>
  </cols>
  <sheetData>
    <row r="1" spans="1:78" x14ac:dyDescent="0.2">
      <c r="A1" s="6" t="s">
        <v>146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2"/>
    </row>
    <row r="2" spans="1:78" x14ac:dyDescent="0.2">
      <c r="B2" s="2"/>
      <c r="C2" s="2"/>
      <c r="D2" s="2"/>
      <c r="E2" s="2"/>
      <c r="F2" s="2"/>
      <c r="G2" s="2"/>
      <c r="H2" s="2"/>
      <c r="I2" s="2"/>
      <c r="J2" s="2"/>
      <c r="K2" s="2"/>
      <c r="L2" s="2"/>
      <c r="M2" s="2"/>
      <c r="N2" s="2"/>
      <c r="O2" s="2"/>
      <c r="P2" s="2"/>
      <c r="Q2" s="2"/>
      <c r="R2" s="2"/>
      <c r="S2" s="2"/>
      <c r="T2" s="2"/>
      <c r="U2" s="2"/>
      <c r="V2" s="2"/>
      <c r="W2" s="2"/>
      <c r="X2" s="2"/>
      <c r="Y2" s="2"/>
      <c r="Z2" s="3">
        <v>6.2026000014157E-3</v>
      </c>
      <c r="AA2" s="3">
        <v>2.36176010002964E-2</v>
      </c>
      <c r="AB2" s="3">
        <v>2.36176010002964E-2</v>
      </c>
      <c r="AC2" s="3">
        <v>1.2326586510025701</v>
      </c>
      <c r="AD2" s="3" t="s">
        <v>76</v>
      </c>
      <c r="AE2" s="3">
        <v>0.98582687199814301</v>
      </c>
      <c r="AF2" s="3" t="s">
        <v>77</v>
      </c>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3">
        <v>612683</v>
      </c>
      <c r="BT2" s="3">
        <v>1</v>
      </c>
      <c r="BU2" s="3" t="s">
        <v>78</v>
      </c>
      <c r="BV2" s="3" t="s">
        <v>79</v>
      </c>
      <c r="BW2" s="3" t="s">
        <v>80</v>
      </c>
      <c r="BX2" s="3" t="s">
        <v>77</v>
      </c>
      <c r="BY2" s="3" t="s">
        <v>81</v>
      </c>
      <c r="BZ2" s="2"/>
    </row>
    <row r="3" spans="1:78" x14ac:dyDescent="0.2">
      <c r="B3" s="3" t="s">
        <v>82</v>
      </c>
      <c r="C3" s="3" t="s">
        <v>83</v>
      </c>
      <c r="D3" s="3" t="s">
        <v>84</v>
      </c>
      <c r="E3" s="3">
        <v>1</v>
      </c>
      <c r="F3" s="3" t="s">
        <v>85</v>
      </c>
      <c r="G3" s="3">
        <v>0</v>
      </c>
      <c r="H3" s="3">
        <v>0</v>
      </c>
      <c r="I3" s="3">
        <v>0</v>
      </c>
      <c r="J3" s="3" t="s">
        <v>77</v>
      </c>
      <c r="K3" s="2"/>
      <c r="L3" s="2"/>
      <c r="M3" s="2"/>
      <c r="N3" s="2"/>
      <c r="O3" s="2"/>
      <c r="P3" s="3">
        <v>0</v>
      </c>
      <c r="Q3" s="3">
        <v>0</v>
      </c>
      <c r="R3" s="3">
        <v>0</v>
      </c>
      <c r="S3" s="3">
        <v>9</v>
      </c>
      <c r="T3" s="2"/>
      <c r="U3" s="2"/>
      <c r="V3" s="2"/>
      <c r="W3" s="2"/>
      <c r="X3" s="3">
        <v>1.26766927599965</v>
      </c>
      <c r="Y3" s="2"/>
      <c r="Z3" s="2"/>
      <c r="AA3" s="2"/>
      <c r="AB3" s="2"/>
      <c r="AC3" s="2"/>
      <c r="AD3" s="2"/>
      <c r="AE3" s="2"/>
      <c r="AF3" s="2"/>
      <c r="AG3" s="3">
        <v>1.2453668029993401</v>
      </c>
      <c r="AH3" s="3">
        <v>1.26766927599965</v>
      </c>
      <c r="AI3" s="3">
        <v>1.73306318699906</v>
      </c>
      <c r="AJ3" s="3" t="s">
        <v>86</v>
      </c>
      <c r="AK3" s="3">
        <v>1.74485816500237</v>
      </c>
      <c r="AL3" s="3">
        <v>1.75508389299648</v>
      </c>
      <c r="AM3" s="3">
        <v>1.75508389299648</v>
      </c>
      <c r="AN3" s="3">
        <v>1.75508389299648</v>
      </c>
      <c r="AO3" s="3">
        <v>1.75508389299648</v>
      </c>
      <c r="AP3" s="3">
        <v>3.71840960899863</v>
      </c>
      <c r="AQ3" s="3" t="s">
        <v>77</v>
      </c>
      <c r="AR3" s="2"/>
      <c r="AS3" s="2"/>
      <c r="AT3" s="2"/>
      <c r="AU3" s="2"/>
      <c r="AV3" s="2"/>
      <c r="AW3" s="2"/>
      <c r="AX3" s="2"/>
      <c r="AY3" s="2"/>
      <c r="AZ3" s="2"/>
      <c r="BA3" s="2"/>
      <c r="BB3" s="2"/>
      <c r="BC3" s="2"/>
      <c r="BD3" s="2"/>
      <c r="BE3" s="2"/>
      <c r="BF3" s="2"/>
      <c r="BG3" s="2"/>
      <c r="BH3" s="2"/>
      <c r="BI3" s="2"/>
      <c r="BJ3" s="2"/>
      <c r="BK3" s="2"/>
      <c r="BL3" s="2"/>
      <c r="BM3" s="2"/>
      <c r="BN3" s="2"/>
      <c r="BO3" s="2"/>
      <c r="BP3" s="2"/>
      <c r="BQ3" s="2"/>
      <c r="BR3" s="2"/>
      <c r="BS3" s="3">
        <v>612683</v>
      </c>
      <c r="BT3" s="3">
        <v>1</v>
      </c>
      <c r="BU3" s="3" t="s">
        <v>78</v>
      </c>
      <c r="BV3" s="3" t="s">
        <v>79</v>
      </c>
      <c r="BW3" s="3" t="s">
        <v>80</v>
      </c>
      <c r="BX3" s="3" t="s">
        <v>77</v>
      </c>
      <c r="BY3" s="3" t="s">
        <v>81</v>
      </c>
      <c r="BZ3" s="2"/>
    </row>
    <row r="4" spans="1:78" x14ac:dyDescent="0.2">
      <c r="B4" s="3" t="s">
        <v>87</v>
      </c>
      <c r="C4" s="3" t="s">
        <v>88</v>
      </c>
      <c r="D4" s="3" t="s">
        <v>89</v>
      </c>
      <c r="E4" s="3">
        <v>3</v>
      </c>
      <c r="F4" s="3" t="s">
        <v>85</v>
      </c>
      <c r="G4" s="3">
        <v>1</v>
      </c>
      <c r="H4" s="3">
        <v>1</v>
      </c>
      <c r="I4" s="3">
        <v>0</v>
      </c>
      <c r="J4" s="3">
        <v>3</v>
      </c>
      <c r="K4" s="3">
        <v>1.0170255749981201</v>
      </c>
      <c r="L4" s="3" t="s">
        <v>77</v>
      </c>
      <c r="M4" s="2"/>
      <c r="N4" s="2"/>
      <c r="O4" s="2"/>
      <c r="P4" s="3">
        <v>0</v>
      </c>
      <c r="Q4" s="3">
        <v>1</v>
      </c>
      <c r="R4" s="3">
        <v>1</v>
      </c>
      <c r="S4" s="3">
        <v>3</v>
      </c>
      <c r="T4" s="2"/>
      <c r="U4" s="2"/>
      <c r="V4" s="2"/>
      <c r="W4" s="2"/>
      <c r="X4" s="3">
        <v>3.7269280780019498</v>
      </c>
      <c r="Y4" s="2"/>
      <c r="Z4" s="2"/>
      <c r="AA4" s="2"/>
      <c r="AB4" s="2"/>
      <c r="AC4" s="2"/>
      <c r="AD4" s="2"/>
      <c r="AE4" s="2"/>
      <c r="AF4" s="2"/>
      <c r="AG4" s="3">
        <v>3.7188623719994198</v>
      </c>
      <c r="AH4" s="3">
        <v>3.7269280780019498</v>
      </c>
      <c r="AI4" s="3">
        <v>4.2115237890029702</v>
      </c>
      <c r="AJ4" s="3" t="s">
        <v>86</v>
      </c>
      <c r="AK4" s="3">
        <v>4.2205556289991399</v>
      </c>
      <c r="AL4" s="3">
        <v>4.2343574149999803</v>
      </c>
      <c r="AM4" s="3">
        <v>4.2343574149999803</v>
      </c>
      <c r="AN4" s="3">
        <v>4.2343574149999803</v>
      </c>
      <c r="AO4" s="3">
        <v>4.2343574149999803</v>
      </c>
      <c r="AP4" s="3">
        <v>5.2530688019978697</v>
      </c>
      <c r="AQ4" s="3">
        <v>3</v>
      </c>
      <c r="AR4" s="3">
        <v>4.2266434490011298</v>
      </c>
      <c r="AS4" s="3">
        <v>1.0170255749981201</v>
      </c>
      <c r="AT4" s="3" t="s">
        <v>77</v>
      </c>
      <c r="AU4" s="2"/>
      <c r="AV4" s="2"/>
      <c r="AW4" s="2"/>
      <c r="AX4" s="2"/>
      <c r="AY4" s="2"/>
      <c r="AZ4" s="2"/>
      <c r="BA4" s="2"/>
      <c r="BB4" s="2"/>
      <c r="BC4" s="2"/>
      <c r="BD4" s="2"/>
      <c r="BE4" s="2"/>
      <c r="BF4" s="2"/>
      <c r="BG4" s="2"/>
      <c r="BH4" s="2"/>
      <c r="BI4" s="2"/>
      <c r="BJ4" s="2"/>
      <c r="BK4" s="2"/>
      <c r="BL4" s="2"/>
      <c r="BM4" s="2"/>
      <c r="BN4" s="2"/>
      <c r="BO4" s="2"/>
      <c r="BP4" s="2"/>
      <c r="BQ4" s="2"/>
      <c r="BR4" s="2"/>
      <c r="BS4" s="3">
        <v>612683</v>
      </c>
      <c r="BT4" s="3">
        <v>1</v>
      </c>
      <c r="BU4" s="3" t="s">
        <v>78</v>
      </c>
      <c r="BV4" s="3" t="s">
        <v>79</v>
      </c>
      <c r="BW4" s="3" t="s">
        <v>80</v>
      </c>
      <c r="BX4" s="3" t="s">
        <v>77</v>
      </c>
      <c r="BY4" s="3" t="s">
        <v>81</v>
      </c>
      <c r="BZ4" s="2"/>
    </row>
    <row r="5" spans="1:78" x14ac:dyDescent="0.2">
      <c r="B5" s="3" t="s">
        <v>90</v>
      </c>
      <c r="C5" s="3" t="s">
        <v>91</v>
      </c>
      <c r="D5" s="3" t="s">
        <v>92</v>
      </c>
      <c r="E5" s="3">
        <v>3</v>
      </c>
      <c r="F5" s="3" t="s">
        <v>93</v>
      </c>
      <c r="G5" s="3">
        <v>2</v>
      </c>
      <c r="H5" s="3">
        <v>2</v>
      </c>
      <c r="I5" s="3">
        <v>0</v>
      </c>
      <c r="J5" s="3" t="s">
        <v>77</v>
      </c>
      <c r="K5" s="2"/>
      <c r="L5" s="2"/>
      <c r="M5" s="2"/>
      <c r="N5" s="2"/>
      <c r="O5" s="2"/>
      <c r="P5" s="3">
        <v>0</v>
      </c>
      <c r="Q5" s="3">
        <v>2</v>
      </c>
      <c r="R5" s="3">
        <v>2</v>
      </c>
      <c r="S5" s="3">
        <v>4</v>
      </c>
      <c r="T5" s="2"/>
      <c r="U5" s="2"/>
      <c r="V5" s="2"/>
      <c r="W5" s="2"/>
      <c r="X5" s="3">
        <v>5.2609315369991201</v>
      </c>
      <c r="Y5" s="2"/>
      <c r="Z5" s="2"/>
      <c r="AA5" s="2"/>
      <c r="AB5" s="2"/>
      <c r="AC5" s="2"/>
      <c r="AD5" s="2"/>
      <c r="AE5" s="2"/>
      <c r="AF5" s="2"/>
      <c r="AG5" s="3">
        <v>5.2532852860022103</v>
      </c>
      <c r="AH5" s="3">
        <v>5.2609315369991201</v>
      </c>
      <c r="AI5" s="3">
        <v>5.7462503040005704</v>
      </c>
      <c r="AJ5" s="3" t="s">
        <v>86</v>
      </c>
      <c r="AK5" s="3">
        <v>5.7569864429970004</v>
      </c>
      <c r="AL5" s="3">
        <v>5.7647169310002901</v>
      </c>
      <c r="AM5" s="3">
        <v>5.7647169310002901</v>
      </c>
      <c r="AN5" s="3">
        <v>5.7647169310002901</v>
      </c>
      <c r="AO5" s="3">
        <v>5.7647169310002901</v>
      </c>
      <c r="AP5" s="3">
        <v>7.7426650970010096</v>
      </c>
      <c r="AQ5" s="3" t="s">
        <v>77</v>
      </c>
      <c r="AR5" s="3">
        <v>5.7647169310002901</v>
      </c>
      <c r="AS5" s="2"/>
      <c r="AT5" s="2"/>
      <c r="AU5" s="2"/>
      <c r="AV5" s="2"/>
      <c r="AW5" s="2"/>
      <c r="AX5" s="2"/>
      <c r="AY5" s="2"/>
      <c r="AZ5" s="2"/>
      <c r="BA5" s="2"/>
      <c r="BB5" s="2"/>
      <c r="BC5" s="2"/>
      <c r="BD5" s="2"/>
      <c r="BE5" s="2"/>
      <c r="BF5" s="2"/>
      <c r="BG5" s="2"/>
      <c r="BH5" s="2"/>
      <c r="BI5" s="2"/>
      <c r="BJ5" s="2"/>
      <c r="BK5" s="2"/>
      <c r="BL5" s="2"/>
      <c r="BM5" s="2"/>
      <c r="BN5" s="2"/>
      <c r="BO5" s="2"/>
      <c r="BP5" s="2"/>
      <c r="BQ5" s="2"/>
      <c r="BR5" s="2"/>
      <c r="BS5" s="3">
        <v>612683</v>
      </c>
      <c r="BT5" s="3">
        <v>1</v>
      </c>
      <c r="BU5" s="3" t="s">
        <v>78</v>
      </c>
      <c r="BV5" s="3" t="s">
        <v>79</v>
      </c>
      <c r="BW5" s="3" t="s">
        <v>80</v>
      </c>
      <c r="BX5" s="3" t="s">
        <v>77</v>
      </c>
      <c r="BY5" s="3" t="s">
        <v>81</v>
      </c>
      <c r="BZ5" s="2"/>
    </row>
    <row r="6" spans="1:78" x14ac:dyDescent="0.2">
      <c r="B6" s="3" t="s">
        <v>94</v>
      </c>
      <c r="C6" s="3" t="s">
        <v>95</v>
      </c>
      <c r="D6" s="3" t="s">
        <v>96</v>
      </c>
      <c r="E6" s="3">
        <v>2</v>
      </c>
      <c r="F6" s="3" t="s">
        <v>97</v>
      </c>
      <c r="G6" s="3">
        <v>3</v>
      </c>
      <c r="H6" s="3">
        <v>3</v>
      </c>
      <c r="I6" s="3">
        <v>0</v>
      </c>
      <c r="J6" s="3">
        <v>2</v>
      </c>
      <c r="K6" s="3">
        <v>1.1186073739954701</v>
      </c>
      <c r="L6" s="3" t="s">
        <v>77</v>
      </c>
      <c r="M6" s="2"/>
      <c r="N6" s="2"/>
      <c r="O6" s="2"/>
      <c r="P6" s="3">
        <v>0</v>
      </c>
      <c r="Q6" s="3">
        <v>3</v>
      </c>
      <c r="R6" s="3">
        <v>3</v>
      </c>
      <c r="S6" s="3">
        <v>2</v>
      </c>
      <c r="T6" s="2"/>
      <c r="U6" s="2"/>
      <c r="V6" s="2"/>
      <c r="W6" s="2"/>
      <c r="X6" s="3">
        <v>7.7611086699980696</v>
      </c>
      <c r="Y6" s="2"/>
      <c r="Z6" s="2"/>
      <c r="AA6" s="2"/>
      <c r="AB6" s="2"/>
      <c r="AC6" s="2"/>
      <c r="AD6" s="2"/>
      <c r="AE6" s="2"/>
      <c r="AF6" s="2"/>
      <c r="AG6" s="3">
        <v>7.7430934770018203</v>
      </c>
      <c r="AH6" s="3">
        <v>7.7611086699980696</v>
      </c>
      <c r="AI6" s="3">
        <v>8.2495561999967304</v>
      </c>
      <c r="AJ6" s="3" t="s">
        <v>86</v>
      </c>
      <c r="AK6" s="3">
        <v>8.2602028879991902</v>
      </c>
      <c r="AL6" s="3">
        <v>8.2672251170006401</v>
      </c>
      <c r="AM6" s="3">
        <v>8.2672251170006401</v>
      </c>
      <c r="AN6" s="3">
        <v>8.2672251170006401</v>
      </c>
      <c r="AO6" s="3">
        <v>8.2672251170006401</v>
      </c>
      <c r="AP6" s="3">
        <v>9.3940758850003494</v>
      </c>
      <c r="AQ6" s="3">
        <v>2</v>
      </c>
      <c r="AR6" s="3">
        <v>8.2672251170006401</v>
      </c>
      <c r="AS6" s="3">
        <v>1.1186073739954701</v>
      </c>
      <c r="AT6" s="3" t="s">
        <v>77</v>
      </c>
      <c r="AU6" s="2"/>
      <c r="AV6" s="2"/>
      <c r="AW6" s="2"/>
      <c r="AX6" s="2"/>
      <c r="AY6" s="2"/>
      <c r="AZ6" s="2"/>
      <c r="BA6" s="2"/>
      <c r="BB6" s="2"/>
      <c r="BC6" s="2"/>
      <c r="BD6" s="2"/>
      <c r="BE6" s="2"/>
      <c r="BF6" s="2"/>
      <c r="BG6" s="2"/>
      <c r="BH6" s="2"/>
      <c r="BI6" s="2"/>
      <c r="BJ6" s="2"/>
      <c r="BK6" s="2"/>
      <c r="BL6" s="2"/>
      <c r="BM6" s="2"/>
      <c r="BN6" s="2"/>
      <c r="BO6" s="2"/>
      <c r="BP6" s="2"/>
      <c r="BQ6" s="2"/>
      <c r="BR6" s="2"/>
      <c r="BS6" s="3">
        <v>612683</v>
      </c>
      <c r="BT6" s="3">
        <v>1</v>
      </c>
      <c r="BU6" s="3" t="s">
        <v>78</v>
      </c>
      <c r="BV6" s="3" t="s">
        <v>79</v>
      </c>
      <c r="BW6" s="3" t="s">
        <v>80</v>
      </c>
      <c r="BX6" s="3" t="s">
        <v>77</v>
      </c>
      <c r="BY6" s="3" t="s">
        <v>81</v>
      </c>
      <c r="BZ6" s="2"/>
    </row>
    <row r="7" spans="1:78" x14ac:dyDescent="0.2">
      <c r="B7" s="3" t="s">
        <v>98</v>
      </c>
      <c r="C7" s="3" t="s">
        <v>99</v>
      </c>
      <c r="D7" s="3" t="s">
        <v>100</v>
      </c>
      <c r="E7" s="3">
        <v>1</v>
      </c>
      <c r="F7" s="3" t="s">
        <v>97</v>
      </c>
      <c r="G7" s="3">
        <v>4</v>
      </c>
      <c r="H7" s="3">
        <v>4</v>
      </c>
      <c r="I7" s="3">
        <v>0</v>
      </c>
      <c r="J7" s="3">
        <v>1</v>
      </c>
      <c r="K7" s="3">
        <v>1.50493812999775</v>
      </c>
      <c r="L7" s="3" t="s">
        <v>77</v>
      </c>
      <c r="M7" s="2"/>
      <c r="N7" s="2"/>
      <c r="O7" s="2"/>
      <c r="P7" s="3">
        <v>0</v>
      </c>
      <c r="Q7" s="3">
        <v>4</v>
      </c>
      <c r="R7" s="3">
        <v>4</v>
      </c>
      <c r="S7" s="3">
        <v>5</v>
      </c>
      <c r="T7" s="2"/>
      <c r="U7" s="2"/>
      <c r="V7" s="2"/>
      <c r="W7" s="2"/>
      <c r="X7" s="3">
        <v>9.4039728889983998</v>
      </c>
      <c r="Y7" s="2"/>
      <c r="Z7" s="2"/>
      <c r="AA7" s="2"/>
      <c r="AB7" s="2"/>
      <c r="AC7" s="2"/>
      <c r="AD7" s="2"/>
      <c r="AE7" s="2"/>
      <c r="AF7" s="2"/>
      <c r="AG7" s="3">
        <v>9.3943337259988802</v>
      </c>
      <c r="AH7" s="3">
        <v>9.4039728889983998</v>
      </c>
      <c r="AI7" s="3">
        <v>9.8932936929995794</v>
      </c>
      <c r="AJ7" s="3" t="s">
        <v>86</v>
      </c>
      <c r="AK7" s="3">
        <v>9.9015694870031403</v>
      </c>
      <c r="AL7" s="3">
        <v>9.9095470219981507</v>
      </c>
      <c r="AM7" s="3">
        <v>9.9095470219981507</v>
      </c>
      <c r="AN7" s="3">
        <v>9.9095470219981507</v>
      </c>
      <c r="AO7" s="3">
        <v>9.9095470219981507</v>
      </c>
      <c r="AP7" s="3">
        <v>11.418724442999499</v>
      </c>
      <c r="AQ7" s="3">
        <v>1</v>
      </c>
      <c r="AR7" s="3">
        <v>9.9095470219981507</v>
      </c>
      <c r="AS7" s="3">
        <v>1.50493812999775</v>
      </c>
      <c r="AT7" s="3" t="s">
        <v>77</v>
      </c>
      <c r="AU7" s="2"/>
      <c r="AV7" s="2"/>
      <c r="AW7" s="2"/>
      <c r="AX7" s="2"/>
      <c r="AY7" s="2"/>
      <c r="AZ7" s="2"/>
      <c r="BA7" s="2"/>
      <c r="BB7" s="2"/>
      <c r="BC7" s="2"/>
      <c r="BD7" s="2"/>
      <c r="BE7" s="2"/>
      <c r="BF7" s="2"/>
      <c r="BG7" s="2"/>
      <c r="BH7" s="2"/>
      <c r="BI7" s="2"/>
      <c r="BJ7" s="2"/>
      <c r="BK7" s="2"/>
      <c r="BL7" s="2"/>
      <c r="BM7" s="2"/>
      <c r="BN7" s="2"/>
      <c r="BO7" s="2"/>
      <c r="BP7" s="2"/>
      <c r="BQ7" s="2"/>
      <c r="BR7" s="2"/>
      <c r="BS7" s="3">
        <v>612683</v>
      </c>
      <c r="BT7" s="3">
        <v>1</v>
      </c>
      <c r="BU7" s="3" t="s">
        <v>78</v>
      </c>
      <c r="BV7" s="3" t="s">
        <v>79</v>
      </c>
      <c r="BW7" s="3" t="s">
        <v>80</v>
      </c>
      <c r="BX7" s="3" t="s">
        <v>77</v>
      </c>
      <c r="BY7" s="3" t="s">
        <v>81</v>
      </c>
      <c r="BZ7" s="2"/>
    </row>
    <row r="8" spans="1:78" x14ac:dyDescent="0.2">
      <c r="B8" s="3" t="s">
        <v>101</v>
      </c>
      <c r="C8" s="3" t="s">
        <v>102</v>
      </c>
      <c r="D8" s="3" t="s">
        <v>103</v>
      </c>
      <c r="E8" s="3">
        <v>2</v>
      </c>
      <c r="F8" s="3" t="s">
        <v>97</v>
      </c>
      <c r="G8" s="3">
        <v>5</v>
      </c>
      <c r="H8" s="3">
        <v>5</v>
      </c>
      <c r="I8" s="3">
        <v>0</v>
      </c>
      <c r="J8" s="3">
        <v>2</v>
      </c>
      <c r="K8" s="3">
        <v>1.2767664849961899</v>
      </c>
      <c r="L8" s="3" t="s">
        <v>77</v>
      </c>
      <c r="M8" s="2"/>
      <c r="N8" s="2"/>
      <c r="O8" s="2"/>
      <c r="P8" s="3">
        <v>0</v>
      </c>
      <c r="Q8" s="3">
        <v>5</v>
      </c>
      <c r="R8" s="3">
        <v>5</v>
      </c>
      <c r="S8" s="3">
        <v>14</v>
      </c>
      <c r="T8" s="2"/>
      <c r="U8" s="2"/>
      <c r="V8" s="2"/>
      <c r="W8" s="2"/>
      <c r="X8" s="3">
        <v>11.429036695997601</v>
      </c>
      <c r="Y8" s="2"/>
      <c r="Z8" s="2"/>
      <c r="AA8" s="2"/>
      <c r="AB8" s="2"/>
      <c r="AC8" s="2"/>
      <c r="AD8" s="2"/>
      <c r="AE8" s="2"/>
      <c r="AF8" s="2"/>
      <c r="AG8" s="3">
        <v>11.4189936050025</v>
      </c>
      <c r="AH8" s="3">
        <v>11.429036695997601</v>
      </c>
      <c r="AI8" s="3">
        <v>11.917745847000299</v>
      </c>
      <c r="AJ8" s="3" t="s">
        <v>86</v>
      </c>
      <c r="AK8" s="3">
        <v>11.930157310002</v>
      </c>
      <c r="AL8" s="3">
        <v>11.9375851689983</v>
      </c>
      <c r="AM8" s="3">
        <v>11.9375851689983</v>
      </c>
      <c r="AN8" s="3">
        <v>11.9375851689983</v>
      </c>
      <c r="AO8" s="3">
        <v>11.9375851689983</v>
      </c>
      <c r="AP8" s="3">
        <v>13.2189093190027</v>
      </c>
      <c r="AQ8" s="3">
        <v>2</v>
      </c>
      <c r="AR8" s="3">
        <v>11.9375851689983</v>
      </c>
      <c r="AS8" s="3">
        <v>1.2767664849961899</v>
      </c>
      <c r="AT8" s="3" t="s">
        <v>77</v>
      </c>
      <c r="AU8" s="2"/>
      <c r="AV8" s="2"/>
      <c r="AW8" s="2"/>
      <c r="AX8" s="2"/>
      <c r="AY8" s="2"/>
      <c r="AZ8" s="2"/>
      <c r="BA8" s="2"/>
      <c r="BB8" s="2"/>
      <c r="BC8" s="2"/>
      <c r="BD8" s="2"/>
      <c r="BE8" s="2"/>
      <c r="BF8" s="2"/>
      <c r="BG8" s="2"/>
      <c r="BH8" s="2"/>
      <c r="BI8" s="2"/>
      <c r="BJ8" s="2"/>
      <c r="BK8" s="2"/>
      <c r="BL8" s="2"/>
      <c r="BM8" s="2"/>
      <c r="BN8" s="2"/>
      <c r="BO8" s="2"/>
      <c r="BP8" s="2"/>
      <c r="BQ8" s="2"/>
      <c r="BR8" s="2"/>
      <c r="BS8" s="3">
        <v>612683</v>
      </c>
      <c r="BT8" s="3">
        <v>1</v>
      </c>
      <c r="BU8" s="3" t="s">
        <v>78</v>
      </c>
      <c r="BV8" s="3" t="s">
        <v>79</v>
      </c>
      <c r="BW8" s="3" t="s">
        <v>80</v>
      </c>
      <c r="BX8" s="3" t="s">
        <v>77</v>
      </c>
      <c r="BY8" s="3" t="s">
        <v>81</v>
      </c>
      <c r="BZ8" s="2"/>
    </row>
    <row r="9" spans="1:78" x14ac:dyDescent="0.2">
      <c r="B9" s="3" t="s">
        <v>104</v>
      </c>
      <c r="C9" s="3" t="s">
        <v>105</v>
      </c>
      <c r="D9" s="3" t="s">
        <v>106</v>
      </c>
      <c r="E9" s="3">
        <v>3</v>
      </c>
      <c r="F9" s="3" t="s">
        <v>97</v>
      </c>
      <c r="G9" s="3">
        <v>6</v>
      </c>
      <c r="H9" s="3">
        <v>6</v>
      </c>
      <c r="I9" s="3">
        <v>0</v>
      </c>
      <c r="J9" s="3">
        <v>3</v>
      </c>
      <c r="K9" s="3">
        <v>1.0340989079995799</v>
      </c>
      <c r="L9" s="3" t="s">
        <v>77</v>
      </c>
      <c r="M9" s="2"/>
      <c r="N9" s="2"/>
      <c r="O9" s="2"/>
      <c r="P9" s="3">
        <v>0</v>
      </c>
      <c r="Q9" s="3">
        <v>6</v>
      </c>
      <c r="R9" s="3">
        <v>6</v>
      </c>
      <c r="S9" s="3">
        <v>8</v>
      </c>
      <c r="T9" s="2"/>
      <c r="U9" s="2"/>
      <c r="V9" s="2"/>
      <c r="W9" s="2"/>
      <c r="X9" s="3">
        <v>13.229076556999599</v>
      </c>
      <c r="Y9" s="2"/>
      <c r="Z9" s="2"/>
      <c r="AA9" s="2"/>
      <c r="AB9" s="2"/>
      <c r="AC9" s="2"/>
      <c r="AD9" s="2"/>
      <c r="AE9" s="2"/>
      <c r="AF9" s="2"/>
      <c r="AG9" s="3">
        <v>13.2190978169965</v>
      </c>
      <c r="AH9" s="3">
        <v>13.229076556999599</v>
      </c>
      <c r="AI9" s="3">
        <v>13.717807651002699</v>
      </c>
      <c r="AJ9" s="3" t="s">
        <v>86</v>
      </c>
      <c r="AK9" s="3">
        <v>13.7294012889979</v>
      </c>
      <c r="AL9" s="3">
        <v>13.737157274997999</v>
      </c>
      <c r="AM9" s="3">
        <v>13.737157274997999</v>
      </c>
      <c r="AN9" s="3">
        <v>13.737157274997999</v>
      </c>
      <c r="AO9" s="3">
        <v>13.737157274997999</v>
      </c>
      <c r="AP9" s="3">
        <v>14.7763817800005</v>
      </c>
      <c r="AQ9" s="3">
        <v>3</v>
      </c>
      <c r="AR9" s="3">
        <v>13.737157274997999</v>
      </c>
      <c r="AS9" s="3">
        <v>1.0340989079995799</v>
      </c>
      <c r="AT9" s="3" t="s">
        <v>77</v>
      </c>
      <c r="AU9" s="2"/>
      <c r="AV9" s="2"/>
      <c r="AW9" s="2"/>
      <c r="AX9" s="2"/>
      <c r="AY9" s="2"/>
      <c r="AZ9" s="2"/>
      <c r="BA9" s="2"/>
      <c r="BB9" s="2"/>
      <c r="BC9" s="2"/>
      <c r="BD9" s="2"/>
      <c r="BE9" s="2"/>
      <c r="BF9" s="2"/>
      <c r="BG9" s="2"/>
      <c r="BH9" s="2"/>
      <c r="BI9" s="2"/>
      <c r="BJ9" s="2"/>
      <c r="BK9" s="2"/>
      <c r="BL9" s="2"/>
      <c r="BM9" s="2"/>
      <c r="BN9" s="2"/>
      <c r="BO9" s="2"/>
      <c r="BP9" s="2"/>
      <c r="BQ9" s="2"/>
      <c r="BR9" s="2"/>
      <c r="BS9" s="3">
        <v>612683</v>
      </c>
      <c r="BT9" s="3">
        <v>1</v>
      </c>
      <c r="BU9" s="3" t="s">
        <v>78</v>
      </c>
      <c r="BV9" s="3" t="s">
        <v>79</v>
      </c>
      <c r="BW9" s="3" t="s">
        <v>80</v>
      </c>
      <c r="BX9" s="3" t="s">
        <v>77</v>
      </c>
      <c r="BY9" s="3" t="s">
        <v>81</v>
      </c>
      <c r="BZ9" s="2"/>
    </row>
    <row r="10" spans="1:78" x14ac:dyDescent="0.2">
      <c r="B10" s="3" t="s">
        <v>107</v>
      </c>
      <c r="C10" s="3" t="s">
        <v>108</v>
      </c>
      <c r="D10" s="3" t="s">
        <v>109</v>
      </c>
      <c r="E10" s="3">
        <v>2</v>
      </c>
      <c r="F10" s="3" t="s">
        <v>93</v>
      </c>
      <c r="G10" s="3">
        <v>7</v>
      </c>
      <c r="H10" s="3">
        <v>7</v>
      </c>
      <c r="I10" s="3">
        <v>0</v>
      </c>
      <c r="J10" s="3">
        <v>2</v>
      </c>
      <c r="K10" s="3">
        <v>1.7437436250038401</v>
      </c>
      <c r="L10" s="3" t="s">
        <v>77</v>
      </c>
      <c r="M10" s="2"/>
      <c r="N10" s="2"/>
      <c r="O10" s="2"/>
      <c r="P10" s="3">
        <v>0</v>
      </c>
      <c r="Q10" s="3">
        <v>7</v>
      </c>
      <c r="R10" s="3">
        <v>7</v>
      </c>
      <c r="S10" s="3">
        <v>7</v>
      </c>
      <c r="T10" s="2"/>
      <c r="U10" s="2"/>
      <c r="V10" s="2"/>
      <c r="W10" s="2"/>
      <c r="X10" s="3">
        <v>14.7929079829992</v>
      </c>
      <c r="Y10" s="2"/>
      <c r="Z10" s="2"/>
      <c r="AA10" s="2"/>
      <c r="AB10" s="2"/>
      <c r="AC10" s="2"/>
      <c r="AD10" s="2"/>
      <c r="AE10" s="2"/>
      <c r="AF10" s="2"/>
      <c r="AG10" s="3">
        <v>14.776556133998399</v>
      </c>
      <c r="AH10" s="3">
        <v>14.7929079829992</v>
      </c>
      <c r="AI10" s="3">
        <v>15.278808009999899</v>
      </c>
      <c r="AJ10" s="3" t="s">
        <v>86</v>
      </c>
      <c r="AK10" s="3">
        <v>15.287510809997899</v>
      </c>
      <c r="AL10" s="3">
        <v>15.295457590997099</v>
      </c>
      <c r="AM10" s="3">
        <v>15.295457590997099</v>
      </c>
      <c r="AN10" s="3">
        <v>15.295457590997099</v>
      </c>
      <c r="AO10" s="3">
        <v>15.295457590997099</v>
      </c>
      <c r="AP10" s="3">
        <v>17.0453383569984</v>
      </c>
      <c r="AQ10" s="3">
        <v>2</v>
      </c>
      <c r="AR10" s="2"/>
      <c r="AS10" s="3">
        <v>1.7437436250038401</v>
      </c>
      <c r="AT10" s="3" t="s">
        <v>77</v>
      </c>
      <c r="AU10" s="2"/>
      <c r="AV10" s="2"/>
      <c r="AW10" s="2"/>
      <c r="AX10" s="2"/>
      <c r="AY10" s="2"/>
      <c r="AZ10" s="2"/>
      <c r="BA10" s="2"/>
      <c r="BB10" s="2"/>
      <c r="BC10" s="2"/>
      <c r="BD10" s="2"/>
      <c r="BE10" s="2"/>
      <c r="BF10" s="2"/>
      <c r="BG10" s="2"/>
      <c r="BH10" s="2"/>
      <c r="BI10" s="2"/>
      <c r="BJ10" s="2"/>
      <c r="BK10" s="2"/>
      <c r="BL10" s="2"/>
      <c r="BM10" s="2"/>
      <c r="BN10" s="2"/>
      <c r="BO10" s="2"/>
      <c r="BP10" s="2"/>
      <c r="BQ10" s="2"/>
      <c r="BR10" s="2"/>
      <c r="BS10" s="3">
        <v>612683</v>
      </c>
      <c r="BT10" s="3">
        <v>1</v>
      </c>
      <c r="BU10" s="3" t="s">
        <v>78</v>
      </c>
      <c r="BV10" s="3" t="s">
        <v>79</v>
      </c>
      <c r="BW10" s="3" t="s">
        <v>80</v>
      </c>
      <c r="BX10" s="3" t="s">
        <v>77</v>
      </c>
      <c r="BY10" s="3" t="s">
        <v>81</v>
      </c>
      <c r="BZ10" s="2"/>
    </row>
    <row r="11" spans="1:78" x14ac:dyDescent="0.2">
      <c r="B11" s="3" t="s">
        <v>110</v>
      </c>
      <c r="C11" s="3" t="s">
        <v>111</v>
      </c>
      <c r="D11" s="3" t="s">
        <v>112</v>
      </c>
      <c r="E11" s="3">
        <v>2</v>
      </c>
      <c r="F11" s="3" t="s">
        <v>85</v>
      </c>
      <c r="G11" s="3">
        <v>8</v>
      </c>
      <c r="H11" s="3">
        <v>8</v>
      </c>
      <c r="I11" s="3">
        <v>0</v>
      </c>
      <c r="J11" s="3">
        <v>3</v>
      </c>
      <c r="K11" s="3">
        <v>1.46411907099537</v>
      </c>
      <c r="L11" s="3" t="s">
        <v>77</v>
      </c>
      <c r="M11" s="2"/>
      <c r="N11" s="2"/>
      <c r="O11" s="2"/>
      <c r="P11" s="3">
        <v>0</v>
      </c>
      <c r="Q11" s="3">
        <v>8</v>
      </c>
      <c r="R11" s="3">
        <v>8</v>
      </c>
      <c r="S11" s="3">
        <v>6</v>
      </c>
      <c r="T11" s="2"/>
      <c r="U11" s="2"/>
      <c r="V11" s="2"/>
      <c r="W11" s="2"/>
      <c r="X11" s="3">
        <v>17.056148834999501</v>
      </c>
      <c r="Y11" s="2"/>
      <c r="Z11" s="2"/>
      <c r="AA11" s="2"/>
      <c r="AB11" s="2"/>
      <c r="AC11" s="2"/>
      <c r="AD11" s="2"/>
      <c r="AE11" s="2"/>
      <c r="AF11" s="2"/>
      <c r="AG11" s="3">
        <v>17.045597718999499</v>
      </c>
      <c r="AH11" s="3">
        <v>17.056148834999501</v>
      </c>
      <c r="AI11" s="3">
        <v>17.5436287039993</v>
      </c>
      <c r="AJ11" s="3" t="s">
        <v>86</v>
      </c>
      <c r="AK11" s="3">
        <v>17.5526036579977</v>
      </c>
      <c r="AL11" s="3">
        <v>17.560130676996799</v>
      </c>
      <c r="AM11" s="3">
        <v>17.560130676996799</v>
      </c>
      <c r="AN11" s="3">
        <v>17.560130676996799</v>
      </c>
      <c r="AO11" s="3">
        <v>17.560130676996799</v>
      </c>
      <c r="AP11" s="3">
        <v>19.027757768002601</v>
      </c>
      <c r="AQ11" s="3">
        <v>3</v>
      </c>
      <c r="AR11" s="3">
        <v>17.560130676996799</v>
      </c>
      <c r="AS11" s="3">
        <v>1.46411907099537</v>
      </c>
      <c r="AT11" s="3" t="s">
        <v>77</v>
      </c>
      <c r="AU11" s="2"/>
      <c r="AV11" s="2"/>
      <c r="AW11" s="2"/>
      <c r="AX11" s="2"/>
      <c r="AY11" s="2"/>
      <c r="AZ11" s="2"/>
      <c r="BA11" s="2"/>
      <c r="BB11" s="2"/>
      <c r="BC11" s="2"/>
      <c r="BD11" s="2"/>
      <c r="BE11" s="2"/>
      <c r="BF11" s="2"/>
      <c r="BG11" s="2"/>
      <c r="BH11" s="2"/>
      <c r="BI11" s="2"/>
      <c r="BJ11" s="2"/>
      <c r="BK11" s="2"/>
      <c r="BL11" s="2"/>
      <c r="BM11" s="2"/>
      <c r="BN11" s="2"/>
      <c r="BO11" s="2"/>
      <c r="BP11" s="2"/>
      <c r="BQ11" s="2"/>
      <c r="BR11" s="2"/>
      <c r="BS11" s="3">
        <v>612683</v>
      </c>
      <c r="BT11" s="3">
        <v>1</v>
      </c>
      <c r="BU11" s="3" t="s">
        <v>78</v>
      </c>
      <c r="BV11" s="3" t="s">
        <v>79</v>
      </c>
      <c r="BW11" s="3" t="s">
        <v>80</v>
      </c>
      <c r="BX11" s="3" t="s">
        <v>77</v>
      </c>
      <c r="BY11" s="3" t="s">
        <v>81</v>
      </c>
      <c r="BZ11" s="2"/>
    </row>
    <row r="12" spans="1:78" x14ac:dyDescent="0.2">
      <c r="B12" s="3" t="s">
        <v>113</v>
      </c>
      <c r="C12" s="3" t="s">
        <v>114</v>
      </c>
      <c r="D12" s="3" t="s">
        <v>115</v>
      </c>
      <c r="E12" s="3">
        <v>3</v>
      </c>
      <c r="F12" s="3" t="s">
        <v>93</v>
      </c>
      <c r="G12" s="3">
        <v>9</v>
      </c>
      <c r="H12" s="3">
        <v>9</v>
      </c>
      <c r="I12" s="3">
        <v>0</v>
      </c>
      <c r="J12" s="3" t="s">
        <v>77</v>
      </c>
      <c r="K12" s="2"/>
      <c r="L12" s="2"/>
      <c r="M12" s="2"/>
      <c r="N12" s="2"/>
      <c r="O12" s="2"/>
      <c r="P12" s="3">
        <v>0</v>
      </c>
      <c r="Q12" s="3">
        <v>9</v>
      </c>
      <c r="R12" s="3">
        <v>9</v>
      </c>
      <c r="S12" s="3">
        <v>1</v>
      </c>
      <c r="T12" s="2"/>
      <c r="U12" s="2"/>
      <c r="V12" s="2"/>
      <c r="W12" s="2"/>
      <c r="X12" s="3">
        <v>19.035920568996499</v>
      </c>
      <c r="Y12" s="2"/>
      <c r="Z12" s="2"/>
      <c r="AA12" s="2"/>
      <c r="AB12" s="2"/>
      <c r="AC12" s="2"/>
      <c r="AD12" s="2"/>
      <c r="AE12" s="2"/>
      <c r="AF12" s="2"/>
      <c r="AG12" s="3">
        <v>19.0279382750014</v>
      </c>
      <c r="AH12" s="3">
        <v>19.035920568996499</v>
      </c>
      <c r="AI12" s="3">
        <v>19.526883908998599</v>
      </c>
      <c r="AJ12" s="3" t="s">
        <v>86</v>
      </c>
      <c r="AK12" s="3">
        <v>19.535313105996501</v>
      </c>
      <c r="AL12" s="3">
        <v>19.5431125399991</v>
      </c>
      <c r="AM12" s="3">
        <v>19.5431125399991</v>
      </c>
      <c r="AN12" s="3">
        <v>19.5431125399991</v>
      </c>
      <c r="AO12" s="3">
        <v>19.5431125399991</v>
      </c>
      <c r="AP12" s="3">
        <v>21.517528076001302</v>
      </c>
      <c r="AQ12" s="3" t="s">
        <v>77</v>
      </c>
      <c r="AR12" s="3">
        <v>19.5431125399991</v>
      </c>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3">
        <v>612683</v>
      </c>
      <c r="BT12" s="3">
        <v>1</v>
      </c>
      <c r="BU12" s="3" t="s">
        <v>78</v>
      </c>
      <c r="BV12" s="3" t="s">
        <v>79</v>
      </c>
      <c r="BW12" s="3" t="s">
        <v>80</v>
      </c>
      <c r="BX12" s="3" t="s">
        <v>77</v>
      </c>
      <c r="BY12" s="3" t="s">
        <v>81</v>
      </c>
      <c r="BZ12" s="2"/>
    </row>
    <row r="13" spans="1:78" x14ac:dyDescent="0.2">
      <c r="B13" s="3" t="s">
        <v>95</v>
      </c>
      <c r="C13" s="3" t="s">
        <v>116</v>
      </c>
      <c r="D13" s="3" t="s">
        <v>94</v>
      </c>
      <c r="E13" s="3">
        <v>2</v>
      </c>
      <c r="F13" s="3" t="s">
        <v>85</v>
      </c>
      <c r="G13" s="3">
        <v>10</v>
      </c>
      <c r="H13" s="3">
        <v>10</v>
      </c>
      <c r="I13" s="3">
        <v>0</v>
      </c>
      <c r="J13" s="3">
        <v>2</v>
      </c>
      <c r="K13" s="3">
        <v>1.88958197800093</v>
      </c>
      <c r="L13" s="3" t="s">
        <v>77</v>
      </c>
      <c r="M13" s="2"/>
      <c r="N13" s="2"/>
      <c r="O13" s="2"/>
      <c r="P13" s="3">
        <v>0</v>
      </c>
      <c r="Q13" s="3">
        <v>10</v>
      </c>
      <c r="R13" s="3">
        <v>10</v>
      </c>
      <c r="S13" s="3">
        <v>0</v>
      </c>
      <c r="T13" s="2"/>
      <c r="U13" s="2"/>
      <c r="V13" s="2"/>
      <c r="W13" s="2"/>
      <c r="X13" s="3">
        <v>21.5270047259983</v>
      </c>
      <c r="Y13" s="2"/>
      <c r="Z13" s="2"/>
      <c r="AA13" s="2"/>
      <c r="AB13" s="2"/>
      <c r="AC13" s="2"/>
      <c r="AD13" s="2"/>
      <c r="AE13" s="2"/>
      <c r="AF13" s="2"/>
      <c r="AG13" s="3">
        <v>21.5180595159982</v>
      </c>
      <c r="AH13" s="3">
        <v>21.5270047259983</v>
      </c>
      <c r="AI13" s="3">
        <v>22.011311590999</v>
      </c>
      <c r="AJ13" s="3" t="s">
        <v>86</v>
      </c>
      <c r="AK13" s="3">
        <v>22.021050451003202</v>
      </c>
      <c r="AL13" s="3">
        <v>22.028537423000699</v>
      </c>
      <c r="AM13" s="3">
        <v>22.028537423000699</v>
      </c>
      <c r="AN13" s="3">
        <v>22.028537423000699</v>
      </c>
      <c r="AO13" s="3">
        <v>22.028537423000699</v>
      </c>
      <c r="AP13" s="3">
        <v>23.919792487002301</v>
      </c>
      <c r="AQ13" s="3">
        <v>2</v>
      </c>
      <c r="AR13" s="3">
        <v>22.028537423000699</v>
      </c>
      <c r="AS13" s="3">
        <v>1.88958197800093</v>
      </c>
      <c r="AT13" s="3" t="s">
        <v>77</v>
      </c>
      <c r="AU13" s="2"/>
      <c r="AV13" s="2"/>
      <c r="AW13" s="2"/>
      <c r="AX13" s="2"/>
      <c r="AY13" s="2"/>
      <c r="AZ13" s="2"/>
      <c r="BA13" s="2"/>
      <c r="BB13" s="2"/>
      <c r="BC13" s="2"/>
      <c r="BD13" s="2"/>
      <c r="BE13" s="2"/>
      <c r="BF13" s="2"/>
      <c r="BG13" s="2"/>
      <c r="BH13" s="2"/>
      <c r="BI13" s="2"/>
      <c r="BJ13" s="2"/>
      <c r="BK13" s="2"/>
      <c r="BL13" s="2"/>
      <c r="BM13" s="2"/>
      <c r="BN13" s="2"/>
      <c r="BO13" s="2"/>
      <c r="BP13" s="2"/>
      <c r="BQ13" s="2"/>
      <c r="BR13" s="2"/>
      <c r="BS13" s="3">
        <v>612683</v>
      </c>
      <c r="BT13" s="3">
        <v>1</v>
      </c>
      <c r="BU13" s="3" t="s">
        <v>78</v>
      </c>
      <c r="BV13" s="3" t="s">
        <v>79</v>
      </c>
      <c r="BW13" s="3" t="s">
        <v>80</v>
      </c>
      <c r="BX13" s="3" t="s">
        <v>77</v>
      </c>
      <c r="BY13" s="3" t="s">
        <v>81</v>
      </c>
      <c r="BZ13" s="2"/>
    </row>
    <row r="14" spans="1:78" x14ac:dyDescent="0.2">
      <c r="B14" s="3" t="s">
        <v>117</v>
      </c>
      <c r="C14" s="3" t="s">
        <v>118</v>
      </c>
      <c r="D14" s="3" t="s">
        <v>119</v>
      </c>
      <c r="E14" s="3">
        <v>3</v>
      </c>
      <c r="F14" s="3" t="s">
        <v>93</v>
      </c>
      <c r="G14" s="3">
        <v>11</v>
      </c>
      <c r="H14" s="3">
        <v>11</v>
      </c>
      <c r="I14" s="3">
        <v>0</v>
      </c>
      <c r="J14" s="3">
        <v>3</v>
      </c>
      <c r="K14" s="3">
        <v>1.59658198100078</v>
      </c>
      <c r="L14" s="3" t="s">
        <v>77</v>
      </c>
      <c r="M14" s="2"/>
      <c r="N14" s="2"/>
      <c r="O14" s="2"/>
      <c r="P14" s="3">
        <v>0</v>
      </c>
      <c r="Q14" s="3">
        <v>11</v>
      </c>
      <c r="R14" s="3">
        <v>11</v>
      </c>
      <c r="S14" s="3">
        <v>13</v>
      </c>
      <c r="T14" s="2"/>
      <c r="U14" s="2"/>
      <c r="V14" s="2"/>
      <c r="W14" s="2"/>
      <c r="X14" s="3">
        <v>23.9274864300023</v>
      </c>
      <c r="Y14" s="2"/>
      <c r="Z14" s="2"/>
      <c r="AA14" s="2"/>
      <c r="AB14" s="2"/>
      <c r="AC14" s="2"/>
      <c r="AD14" s="2"/>
      <c r="AE14" s="2"/>
      <c r="AF14" s="2"/>
      <c r="AG14" s="3">
        <v>23.919973992997299</v>
      </c>
      <c r="AH14" s="3">
        <v>23.9274864300023</v>
      </c>
      <c r="AI14" s="3">
        <v>24.4125739540032</v>
      </c>
      <c r="AJ14" s="3" t="s">
        <v>86</v>
      </c>
      <c r="AK14" s="3">
        <v>24.424323373001201</v>
      </c>
      <c r="AL14" s="3">
        <v>24.431493293995999</v>
      </c>
      <c r="AM14" s="3">
        <v>24.431493293995999</v>
      </c>
      <c r="AN14" s="3">
        <v>24.431493293995999</v>
      </c>
      <c r="AO14" s="3">
        <v>24.431493293995999</v>
      </c>
      <c r="AP14" s="3">
        <v>26.035017299000199</v>
      </c>
      <c r="AQ14" s="3">
        <v>3</v>
      </c>
      <c r="AR14" s="3">
        <v>24.431493293995999</v>
      </c>
      <c r="AS14" s="3">
        <v>1.59658198100078</v>
      </c>
      <c r="AT14" s="3" t="s">
        <v>77</v>
      </c>
      <c r="AU14" s="2"/>
      <c r="AV14" s="2"/>
      <c r="AW14" s="2"/>
      <c r="AX14" s="2"/>
      <c r="AY14" s="2"/>
      <c r="AZ14" s="2"/>
      <c r="BA14" s="2"/>
      <c r="BB14" s="2"/>
      <c r="BC14" s="2"/>
      <c r="BD14" s="2"/>
      <c r="BE14" s="2"/>
      <c r="BF14" s="2"/>
      <c r="BG14" s="2"/>
      <c r="BH14" s="2"/>
      <c r="BI14" s="2"/>
      <c r="BJ14" s="2"/>
      <c r="BK14" s="2"/>
      <c r="BL14" s="2"/>
      <c r="BM14" s="2"/>
      <c r="BN14" s="2"/>
      <c r="BO14" s="2"/>
      <c r="BP14" s="2"/>
      <c r="BQ14" s="2"/>
      <c r="BR14" s="2"/>
      <c r="BS14" s="3">
        <v>612683</v>
      </c>
      <c r="BT14" s="3">
        <v>1</v>
      </c>
      <c r="BU14" s="3" t="s">
        <v>78</v>
      </c>
      <c r="BV14" s="3" t="s">
        <v>79</v>
      </c>
      <c r="BW14" s="3" t="s">
        <v>80</v>
      </c>
      <c r="BX14" s="3" t="s">
        <v>77</v>
      </c>
      <c r="BY14" s="3" t="s">
        <v>81</v>
      </c>
      <c r="BZ14" s="2"/>
    </row>
    <row r="15" spans="1:78" x14ac:dyDescent="0.2">
      <c r="B15" s="3" t="s">
        <v>120</v>
      </c>
      <c r="C15" s="3" t="s">
        <v>121</v>
      </c>
      <c r="D15" s="3" t="s">
        <v>122</v>
      </c>
      <c r="E15" s="3">
        <v>2</v>
      </c>
      <c r="F15" s="3" t="s">
        <v>85</v>
      </c>
      <c r="G15" s="3">
        <v>12</v>
      </c>
      <c r="H15" s="3">
        <v>12</v>
      </c>
      <c r="I15" s="3">
        <v>0</v>
      </c>
      <c r="J15" s="3" t="s">
        <v>77</v>
      </c>
      <c r="K15" s="2"/>
      <c r="L15" s="2"/>
      <c r="M15" s="2"/>
      <c r="N15" s="2"/>
      <c r="O15" s="2"/>
      <c r="P15" s="3">
        <v>0</v>
      </c>
      <c r="Q15" s="3">
        <v>12</v>
      </c>
      <c r="R15" s="3">
        <v>12</v>
      </c>
      <c r="S15" s="3">
        <v>12</v>
      </c>
      <c r="T15" s="2"/>
      <c r="U15" s="2"/>
      <c r="V15" s="2"/>
      <c r="W15" s="2"/>
      <c r="X15" s="3">
        <v>26.045266930996199</v>
      </c>
      <c r="Y15" s="2"/>
      <c r="Z15" s="2"/>
      <c r="AA15" s="2"/>
      <c r="AB15" s="2"/>
      <c r="AC15" s="2"/>
      <c r="AD15" s="2"/>
      <c r="AE15" s="2"/>
      <c r="AF15" s="2"/>
      <c r="AG15" s="3">
        <v>26.0351941659974</v>
      </c>
      <c r="AH15" s="3">
        <v>26.045266930996199</v>
      </c>
      <c r="AI15" s="3">
        <v>26.532458556997899</v>
      </c>
      <c r="AJ15" s="3" t="s">
        <v>86</v>
      </c>
      <c r="AK15" s="3">
        <v>26.542056794998601</v>
      </c>
      <c r="AL15" s="3">
        <v>26.551165409997299</v>
      </c>
      <c r="AM15" s="3">
        <v>26.551165409997299</v>
      </c>
      <c r="AN15" s="3">
        <v>26.551165409997299</v>
      </c>
      <c r="AO15" s="3">
        <v>26.551165409997299</v>
      </c>
      <c r="AP15" s="3">
        <v>28.5265326860026</v>
      </c>
      <c r="AQ15" s="3" t="s">
        <v>77</v>
      </c>
      <c r="AR15" s="3">
        <v>26.551165409997299</v>
      </c>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3">
        <v>612683</v>
      </c>
      <c r="BT15" s="3">
        <v>1</v>
      </c>
      <c r="BU15" s="3" t="s">
        <v>78</v>
      </c>
      <c r="BV15" s="3" t="s">
        <v>79</v>
      </c>
      <c r="BW15" s="3" t="s">
        <v>80</v>
      </c>
      <c r="BX15" s="3" t="s">
        <v>77</v>
      </c>
      <c r="BY15" s="3" t="s">
        <v>81</v>
      </c>
      <c r="BZ15" s="2"/>
    </row>
    <row r="16" spans="1:78" x14ac:dyDescent="0.2">
      <c r="B16" s="3" t="s">
        <v>123</v>
      </c>
      <c r="C16" s="3" t="s">
        <v>124</v>
      </c>
      <c r="D16" s="3" t="s">
        <v>125</v>
      </c>
      <c r="E16" s="3">
        <v>2</v>
      </c>
      <c r="F16" s="3" t="s">
        <v>97</v>
      </c>
      <c r="G16" s="3">
        <v>13</v>
      </c>
      <c r="H16" s="3">
        <v>13</v>
      </c>
      <c r="I16" s="3">
        <v>0</v>
      </c>
      <c r="J16" s="3" t="s">
        <v>77</v>
      </c>
      <c r="K16" s="2"/>
      <c r="L16" s="2"/>
      <c r="M16" s="2"/>
      <c r="N16" s="2"/>
      <c r="O16" s="2"/>
      <c r="P16" s="3">
        <v>0</v>
      </c>
      <c r="Q16" s="3">
        <v>13</v>
      </c>
      <c r="R16" s="3">
        <v>13</v>
      </c>
      <c r="S16" s="3">
        <v>11</v>
      </c>
      <c r="T16" s="2"/>
      <c r="U16" s="2"/>
      <c r="V16" s="2"/>
      <c r="W16" s="2"/>
      <c r="X16" s="3">
        <v>28.532740661001299</v>
      </c>
      <c r="Y16" s="2"/>
      <c r="Z16" s="2"/>
      <c r="AA16" s="2"/>
      <c r="AB16" s="2"/>
      <c r="AC16" s="2"/>
      <c r="AD16" s="2"/>
      <c r="AE16" s="2"/>
      <c r="AF16" s="2"/>
      <c r="AG16" s="3">
        <v>28.5268138699976</v>
      </c>
      <c r="AH16" s="3">
        <v>28.532740661001299</v>
      </c>
      <c r="AI16" s="3">
        <v>29.0173826009996</v>
      </c>
      <c r="AJ16" s="3" t="s">
        <v>86</v>
      </c>
      <c r="AK16" s="3">
        <v>29.029244029996299</v>
      </c>
      <c r="AL16" s="3">
        <v>29.0460410980013</v>
      </c>
      <c r="AM16" s="3">
        <v>29.0460410980013</v>
      </c>
      <c r="AN16" s="3">
        <v>29.0460410980013</v>
      </c>
      <c r="AO16" s="3">
        <v>29.0460410980013</v>
      </c>
      <c r="AP16" s="3">
        <v>31.026902243997</v>
      </c>
      <c r="AQ16" s="3" t="s">
        <v>77</v>
      </c>
      <c r="AR16" s="3">
        <v>29.0355210659982</v>
      </c>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3">
        <v>612683</v>
      </c>
      <c r="BT16" s="3">
        <v>1</v>
      </c>
      <c r="BU16" s="3" t="s">
        <v>78</v>
      </c>
      <c r="BV16" s="3" t="s">
        <v>79</v>
      </c>
      <c r="BW16" s="3" t="s">
        <v>80</v>
      </c>
      <c r="BX16" s="3" t="s">
        <v>77</v>
      </c>
      <c r="BY16" s="3" t="s">
        <v>81</v>
      </c>
      <c r="BZ16" s="2"/>
    </row>
    <row r="17" spans="2:78" x14ac:dyDescent="0.2">
      <c r="B17" s="3" t="s">
        <v>116</v>
      </c>
      <c r="C17" s="3" t="s">
        <v>126</v>
      </c>
      <c r="D17" s="3" t="s">
        <v>127</v>
      </c>
      <c r="E17" s="3">
        <v>3</v>
      </c>
      <c r="F17" s="3" t="s">
        <v>93</v>
      </c>
      <c r="G17" s="3">
        <v>14</v>
      </c>
      <c r="H17" s="3">
        <v>14</v>
      </c>
      <c r="I17" s="3">
        <v>0</v>
      </c>
      <c r="J17" s="3">
        <v>3</v>
      </c>
      <c r="K17" s="3">
        <v>1.6500249500022599</v>
      </c>
      <c r="L17" s="3" t="s">
        <v>77</v>
      </c>
      <c r="M17" s="2"/>
      <c r="N17" s="2"/>
      <c r="O17" s="2"/>
      <c r="P17" s="3">
        <v>0</v>
      </c>
      <c r="Q17" s="3">
        <v>14</v>
      </c>
      <c r="R17" s="3">
        <v>14</v>
      </c>
      <c r="S17" s="3">
        <v>10</v>
      </c>
      <c r="T17" s="2"/>
      <c r="U17" s="2"/>
      <c r="V17" s="2"/>
      <c r="W17" s="2"/>
      <c r="X17" s="3">
        <v>31.033206383995999</v>
      </c>
      <c r="Y17" s="2"/>
      <c r="Z17" s="2"/>
      <c r="AA17" s="2"/>
      <c r="AB17" s="2"/>
      <c r="AC17" s="2"/>
      <c r="AD17" s="2"/>
      <c r="AE17" s="2"/>
      <c r="AF17" s="2"/>
      <c r="AG17" s="3">
        <v>31.0273076489975</v>
      </c>
      <c r="AH17" s="3">
        <v>31.033206383995999</v>
      </c>
      <c r="AI17" s="3">
        <v>31.516482321996602</v>
      </c>
      <c r="AJ17" s="3" t="s">
        <v>86</v>
      </c>
      <c r="AK17" s="3">
        <v>31.528295955999099</v>
      </c>
      <c r="AL17" s="3">
        <v>31.544795205998501</v>
      </c>
      <c r="AM17" s="3">
        <v>31.544795205998501</v>
      </c>
      <c r="AN17" s="3">
        <v>31.544795205998501</v>
      </c>
      <c r="AO17" s="3">
        <v>31.544795205998501</v>
      </c>
      <c r="AP17" s="3">
        <v>33.201538709996399</v>
      </c>
      <c r="AQ17" s="3">
        <v>3</v>
      </c>
      <c r="AR17" s="3">
        <v>31.534568210001499</v>
      </c>
      <c r="AS17" s="3">
        <v>1.6500249500022599</v>
      </c>
      <c r="AT17" s="3" t="s">
        <v>77</v>
      </c>
      <c r="AU17" s="2"/>
      <c r="AV17" s="2"/>
      <c r="AW17" s="2"/>
      <c r="AX17" s="2"/>
      <c r="AY17" s="2"/>
      <c r="AZ17" s="2"/>
      <c r="BA17" s="2"/>
      <c r="BB17" s="2"/>
      <c r="BC17" s="2"/>
      <c r="BD17" s="2"/>
      <c r="BE17" s="2"/>
      <c r="BF17" s="2"/>
      <c r="BG17" s="2"/>
      <c r="BH17" s="2"/>
      <c r="BI17" s="2"/>
      <c r="BJ17" s="2"/>
      <c r="BK17" s="2"/>
      <c r="BL17" s="2"/>
      <c r="BM17" s="2"/>
      <c r="BN17" s="2"/>
      <c r="BO17" s="2"/>
      <c r="BP17" s="2"/>
      <c r="BQ17" s="2"/>
      <c r="BR17" s="2"/>
      <c r="BS17" s="3">
        <v>612683</v>
      </c>
      <c r="BT17" s="3">
        <v>1</v>
      </c>
      <c r="BU17" s="3" t="s">
        <v>78</v>
      </c>
      <c r="BV17" s="3" t="s">
        <v>79</v>
      </c>
      <c r="BW17" s="3" t="s">
        <v>80</v>
      </c>
      <c r="BX17" s="3" t="s">
        <v>77</v>
      </c>
      <c r="BY17" s="3" t="s">
        <v>81</v>
      </c>
      <c r="BZ17" s="2"/>
    </row>
    <row r="18" spans="2:78" x14ac:dyDescent="0.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3">
        <v>33.201696823001797</v>
      </c>
      <c r="AV18" s="3">
        <v>33.212066091000501</v>
      </c>
      <c r="AW18" s="3">
        <v>38.220540372000002</v>
      </c>
      <c r="AX18" s="3">
        <v>38.201223930002001</v>
      </c>
      <c r="AY18" s="2"/>
      <c r="AZ18" s="2"/>
      <c r="BA18" s="2"/>
      <c r="BB18" s="2"/>
      <c r="BC18" s="2"/>
      <c r="BD18" s="2"/>
      <c r="BE18" s="2"/>
      <c r="BF18" s="2"/>
      <c r="BG18" s="2"/>
      <c r="BH18" s="2"/>
      <c r="BI18" s="2"/>
      <c r="BJ18" s="2"/>
      <c r="BK18" s="2"/>
      <c r="BL18" s="2"/>
      <c r="BM18" s="2"/>
      <c r="BN18" s="2"/>
      <c r="BO18" s="2"/>
      <c r="BP18" s="2"/>
      <c r="BQ18" s="2"/>
      <c r="BR18" s="2"/>
      <c r="BS18" s="3">
        <v>612683</v>
      </c>
      <c r="BT18" s="3">
        <v>1</v>
      </c>
      <c r="BU18" s="3" t="s">
        <v>78</v>
      </c>
      <c r="BV18" s="3" t="s">
        <v>79</v>
      </c>
      <c r="BW18" s="3" t="s">
        <v>80</v>
      </c>
      <c r="BX18" s="3" t="s">
        <v>77</v>
      </c>
      <c r="BY18" s="3" t="s">
        <v>81</v>
      </c>
      <c r="BZ18" s="2"/>
    </row>
    <row r="19" spans="2:78" x14ac:dyDescent="0.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3">
        <v>38.201325347996303</v>
      </c>
      <c r="AZ19" s="3">
        <v>38.220540372000002</v>
      </c>
      <c r="BA19" s="3">
        <v>43.209583290998097</v>
      </c>
      <c r="BB19" s="2"/>
      <c r="BC19" s="2"/>
      <c r="BD19" s="2"/>
      <c r="BE19" s="2"/>
      <c r="BF19" s="2"/>
      <c r="BG19" s="2"/>
      <c r="BH19" s="2"/>
      <c r="BI19" s="2"/>
      <c r="BJ19" s="2"/>
      <c r="BK19" s="2"/>
      <c r="BL19" s="2"/>
      <c r="BM19" s="2"/>
      <c r="BN19" s="2"/>
      <c r="BO19" s="2"/>
      <c r="BP19" s="2"/>
      <c r="BQ19" s="2"/>
      <c r="BR19" s="2"/>
      <c r="BS19" s="3">
        <v>612683</v>
      </c>
      <c r="BT19" s="3">
        <v>1</v>
      </c>
      <c r="BU19" s="3" t="s">
        <v>78</v>
      </c>
      <c r="BV19" s="3" t="s">
        <v>79</v>
      </c>
      <c r="BW19" s="3" t="s">
        <v>80</v>
      </c>
      <c r="BX19" s="3" t="s">
        <v>77</v>
      </c>
      <c r="BY19" s="3" t="s">
        <v>81</v>
      </c>
      <c r="BZ19" s="2"/>
    </row>
    <row r="20" spans="2:78" x14ac:dyDescent="0.2">
      <c r="B20" s="3" t="s">
        <v>110</v>
      </c>
      <c r="C20" s="3" t="s">
        <v>111</v>
      </c>
      <c r="D20" s="3" t="s">
        <v>112</v>
      </c>
      <c r="E20" s="3">
        <v>2</v>
      </c>
      <c r="F20" s="3" t="s">
        <v>85</v>
      </c>
      <c r="G20" s="3">
        <v>0</v>
      </c>
      <c r="H20" s="3">
        <v>0</v>
      </c>
      <c r="I20" s="3">
        <v>0</v>
      </c>
      <c r="J20" s="2"/>
      <c r="K20" s="2"/>
      <c r="L20" s="2"/>
      <c r="M20" s="3">
        <v>3</v>
      </c>
      <c r="N20" s="3">
        <v>2.3336342769980498</v>
      </c>
      <c r="O20" s="3" t="s">
        <v>77</v>
      </c>
      <c r="P20" s="2"/>
      <c r="Q20" s="2"/>
      <c r="R20" s="2"/>
      <c r="S20" s="2"/>
      <c r="T20" s="3">
        <v>0</v>
      </c>
      <c r="U20" s="3">
        <v>0</v>
      </c>
      <c r="V20" s="3">
        <v>0</v>
      </c>
      <c r="W20" s="3">
        <v>6</v>
      </c>
      <c r="X20" s="3">
        <v>43.226145852997398</v>
      </c>
      <c r="Y20" s="2"/>
      <c r="Z20" s="2"/>
      <c r="AA20" s="2"/>
      <c r="AB20" s="2"/>
      <c r="AC20" s="2"/>
      <c r="AD20" s="2"/>
      <c r="AE20" s="2"/>
      <c r="AF20" s="2"/>
      <c r="AG20" s="2"/>
      <c r="AH20" s="2"/>
      <c r="AI20" s="2"/>
      <c r="AJ20" s="3" t="s">
        <v>128</v>
      </c>
      <c r="AK20" s="2"/>
      <c r="AL20" s="2"/>
      <c r="AM20" s="2"/>
      <c r="AN20" s="2"/>
      <c r="AO20" s="2"/>
      <c r="AP20" s="2"/>
      <c r="AQ20" s="2"/>
      <c r="AR20" s="2"/>
      <c r="AS20" s="2"/>
      <c r="AT20" s="2"/>
      <c r="AU20" s="2"/>
      <c r="AV20" s="2"/>
      <c r="AW20" s="2"/>
      <c r="AX20" s="2"/>
      <c r="AY20" s="2"/>
      <c r="AZ20" s="2"/>
      <c r="BA20" s="2"/>
      <c r="BB20" s="3">
        <v>43.219570963999999</v>
      </c>
      <c r="BC20" s="3">
        <v>43.226145852997398</v>
      </c>
      <c r="BD20" s="3">
        <v>43.709583684998499</v>
      </c>
      <c r="BE20" s="3">
        <v>43.718480618998001</v>
      </c>
      <c r="BF20" s="3">
        <v>43.728259342999102</v>
      </c>
      <c r="BG20" s="3">
        <v>43.728259342999102</v>
      </c>
      <c r="BH20" s="3">
        <v>43.728259342999102</v>
      </c>
      <c r="BI20" s="3">
        <v>43.728259342999102</v>
      </c>
      <c r="BJ20" s="3">
        <v>46.069580992996599</v>
      </c>
      <c r="BK20" s="3">
        <v>3</v>
      </c>
      <c r="BL20" s="3">
        <v>2.3336342769980498</v>
      </c>
      <c r="BM20" s="3" t="s">
        <v>77</v>
      </c>
      <c r="BN20" s="2"/>
      <c r="BO20" s="2"/>
      <c r="BP20" s="2"/>
      <c r="BQ20" s="2"/>
      <c r="BR20" s="2"/>
      <c r="BS20" s="3">
        <v>612683</v>
      </c>
      <c r="BT20" s="3">
        <v>1</v>
      </c>
      <c r="BU20" s="3" t="s">
        <v>78</v>
      </c>
      <c r="BV20" s="3" t="s">
        <v>79</v>
      </c>
      <c r="BW20" s="3" t="s">
        <v>80</v>
      </c>
      <c r="BX20" s="3" t="s">
        <v>77</v>
      </c>
      <c r="BY20" s="3" t="s">
        <v>81</v>
      </c>
      <c r="BZ20" s="2"/>
    </row>
    <row r="21" spans="2:78" x14ac:dyDescent="0.2">
      <c r="B21" s="3" t="s">
        <v>113</v>
      </c>
      <c r="C21" s="3" t="s">
        <v>114</v>
      </c>
      <c r="D21" s="3" t="s">
        <v>115</v>
      </c>
      <c r="E21" s="3">
        <v>3</v>
      </c>
      <c r="F21" s="3" t="s">
        <v>93</v>
      </c>
      <c r="G21" s="3">
        <v>1</v>
      </c>
      <c r="H21" s="3">
        <v>1</v>
      </c>
      <c r="I21" s="3">
        <v>0</v>
      </c>
      <c r="J21" s="2"/>
      <c r="K21" s="2"/>
      <c r="L21" s="2"/>
      <c r="M21" s="3">
        <v>3</v>
      </c>
      <c r="N21" s="3">
        <v>3.9236507390014599</v>
      </c>
      <c r="O21" s="3" t="s">
        <v>77</v>
      </c>
      <c r="P21" s="2"/>
      <c r="Q21" s="2"/>
      <c r="R21" s="2"/>
      <c r="S21" s="2"/>
      <c r="T21" s="3">
        <v>0</v>
      </c>
      <c r="U21" s="3">
        <v>1</v>
      </c>
      <c r="V21" s="3">
        <v>1</v>
      </c>
      <c r="W21" s="3">
        <v>1</v>
      </c>
      <c r="X21" s="3">
        <v>46.079278060002302</v>
      </c>
      <c r="Y21" s="2"/>
      <c r="Z21" s="2"/>
      <c r="AA21" s="2"/>
      <c r="AB21" s="2"/>
      <c r="AC21" s="2"/>
      <c r="AD21" s="2"/>
      <c r="AE21" s="2"/>
      <c r="AF21" s="2"/>
      <c r="AG21" s="2"/>
      <c r="AH21" s="2"/>
      <c r="AI21" s="2"/>
      <c r="AJ21" s="3" t="s">
        <v>128</v>
      </c>
      <c r="AK21" s="2"/>
      <c r="AL21" s="2"/>
      <c r="AM21" s="2"/>
      <c r="AN21" s="2"/>
      <c r="AO21" s="2"/>
      <c r="AP21" s="2"/>
      <c r="AQ21" s="2"/>
      <c r="AR21" s="2"/>
      <c r="AS21" s="2"/>
      <c r="AT21" s="2"/>
      <c r="AU21" s="2"/>
      <c r="AV21" s="2"/>
      <c r="AW21" s="2"/>
      <c r="AX21" s="2"/>
      <c r="AY21" s="2"/>
      <c r="AZ21" s="2"/>
      <c r="BA21" s="2"/>
      <c r="BB21" s="3">
        <v>46.069868555998298</v>
      </c>
      <c r="BC21" s="3">
        <v>46.079278060002302</v>
      </c>
      <c r="BD21" s="3">
        <v>46.566878398996799</v>
      </c>
      <c r="BE21" s="3">
        <v>46.578269830002696</v>
      </c>
      <c r="BF21" s="3">
        <v>46.586190164001898</v>
      </c>
      <c r="BG21" s="3">
        <v>46.586190164001898</v>
      </c>
      <c r="BH21" s="3">
        <v>46.586190164001898</v>
      </c>
      <c r="BI21" s="3">
        <v>46.586190164001898</v>
      </c>
      <c r="BJ21" s="3">
        <v>50.517868686998597</v>
      </c>
      <c r="BK21" s="3">
        <v>3</v>
      </c>
      <c r="BL21" s="3">
        <v>3.9236507390014599</v>
      </c>
      <c r="BM21" s="3" t="s">
        <v>77</v>
      </c>
      <c r="BN21" s="3">
        <v>46.586190164001898</v>
      </c>
      <c r="BO21" s="2"/>
      <c r="BP21" s="2"/>
      <c r="BQ21" s="2"/>
      <c r="BR21" s="2"/>
      <c r="BS21" s="3">
        <v>612683</v>
      </c>
      <c r="BT21" s="3">
        <v>1</v>
      </c>
      <c r="BU21" s="3" t="s">
        <v>78</v>
      </c>
      <c r="BV21" s="3" t="s">
        <v>79</v>
      </c>
      <c r="BW21" s="3" t="s">
        <v>80</v>
      </c>
      <c r="BX21" s="3" t="s">
        <v>77</v>
      </c>
      <c r="BY21" s="3" t="s">
        <v>81</v>
      </c>
      <c r="BZ21" s="2"/>
    </row>
    <row r="22" spans="2:78" x14ac:dyDescent="0.2">
      <c r="B22" s="3" t="s">
        <v>87</v>
      </c>
      <c r="C22" s="3" t="s">
        <v>88</v>
      </c>
      <c r="D22" s="3" t="s">
        <v>89</v>
      </c>
      <c r="E22" s="3">
        <v>3</v>
      </c>
      <c r="F22" s="3" t="s">
        <v>85</v>
      </c>
      <c r="G22" s="3">
        <v>2</v>
      </c>
      <c r="H22" s="3">
        <v>2</v>
      </c>
      <c r="I22" s="3">
        <v>0</v>
      </c>
      <c r="J22" s="2"/>
      <c r="K22" s="2"/>
      <c r="L22" s="2"/>
      <c r="M22" s="3">
        <v>3</v>
      </c>
      <c r="N22" s="3">
        <v>1.49212056399847</v>
      </c>
      <c r="O22" s="3" t="s">
        <v>77</v>
      </c>
      <c r="P22" s="2"/>
      <c r="Q22" s="2"/>
      <c r="R22" s="2"/>
      <c r="S22" s="2"/>
      <c r="T22" s="3">
        <v>0</v>
      </c>
      <c r="U22" s="3">
        <v>2</v>
      </c>
      <c r="V22" s="3">
        <v>2</v>
      </c>
      <c r="W22" s="3">
        <v>3</v>
      </c>
      <c r="X22" s="3">
        <v>50.528263307998699</v>
      </c>
      <c r="Y22" s="2"/>
      <c r="Z22" s="2"/>
      <c r="AA22" s="2"/>
      <c r="AB22" s="2"/>
      <c r="AC22" s="2"/>
      <c r="AD22" s="2"/>
      <c r="AE22" s="2"/>
      <c r="AF22" s="2"/>
      <c r="AG22" s="2"/>
      <c r="AH22" s="2"/>
      <c r="AI22" s="2"/>
      <c r="AJ22" s="3" t="s">
        <v>128</v>
      </c>
      <c r="AK22" s="2"/>
      <c r="AL22" s="2"/>
      <c r="AM22" s="2"/>
      <c r="AN22" s="2"/>
      <c r="AO22" s="2"/>
      <c r="AP22" s="2"/>
      <c r="AQ22" s="2"/>
      <c r="AR22" s="2"/>
      <c r="AS22" s="2"/>
      <c r="AT22" s="2"/>
      <c r="AU22" s="2"/>
      <c r="AV22" s="2"/>
      <c r="AW22" s="2"/>
      <c r="AX22" s="2"/>
      <c r="AY22" s="2"/>
      <c r="AZ22" s="2"/>
      <c r="BA22" s="2"/>
      <c r="BB22" s="3">
        <v>50.518069108999001</v>
      </c>
      <c r="BC22" s="3">
        <v>50.528263307998699</v>
      </c>
      <c r="BD22" s="3">
        <v>51.015675069000302</v>
      </c>
      <c r="BE22" s="3">
        <v>51.027308917997303</v>
      </c>
      <c r="BF22" s="3">
        <v>51.034450530001799</v>
      </c>
      <c r="BG22" s="3">
        <v>51.034450530001799</v>
      </c>
      <c r="BH22" s="3">
        <v>51.034450530001799</v>
      </c>
      <c r="BI22" s="3">
        <v>51.034450530001799</v>
      </c>
      <c r="BJ22" s="3">
        <v>52.5433042169971</v>
      </c>
      <c r="BK22" s="3">
        <v>3</v>
      </c>
      <c r="BL22" s="3">
        <v>1.49212056399847</v>
      </c>
      <c r="BM22" s="3" t="s">
        <v>77</v>
      </c>
      <c r="BN22" s="3">
        <v>51.034450530001799</v>
      </c>
      <c r="BO22" s="2"/>
      <c r="BP22" s="2"/>
      <c r="BQ22" s="2"/>
      <c r="BR22" s="2"/>
      <c r="BS22" s="3">
        <v>612683</v>
      </c>
      <c r="BT22" s="3">
        <v>1</v>
      </c>
      <c r="BU22" s="3" t="s">
        <v>78</v>
      </c>
      <c r="BV22" s="3" t="s">
        <v>79</v>
      </c>
      <c r="BW22" s="3" t="s">
        <v>80</v>
      </c>
      <c r="BX22" s="3" t="s">
        <v>77</v>
      </c>
      <c r="BY22" s="3" t="s">
        <v>81</v>
      </c>
      <c r="BZ22" s="2"/>
    </row>
    <row r="23" spans="2:78" x14ac:dyDescent="0.2">
      <c r="B23" s="3" t="s">
        <v>120</v>
      </c>
      <c r="C23" s="3" t="s">
        <v>121</v>
      </c>
      <c r="D23" s="3" t="s">
        <v>122</v>
      </c>
      <c r="E23" s="3">
        <v>2</v>
      </c>
      <c r="F23" s="3" t="s">
        <v>85</v>
      </c>
      <c r="G23" s="3">
        <v>3</v>
      </c>
      <c r="H23" s="3">
        <v>3</v>
      </c>
      <c r="I23" s="3">
        <v>0</v>
      </c>
      <c r="J23" s="2"/>
      <c r="K23" s="2"/>
      <c r="L23" s="2"/>
      <c r="M23" s="3">
        <v>2</v>
      </c>
      <c r="N23" s="3">
        <v>2.0455255300039399</v>
      </c>
      <c r="O23" s="3" t="s">
        <v>77</v>
      </c>
      <c r="P23" s="2"/>
      <c r="Q23" s="2"/>
      <c r="R23" s="2"/>
      <c r="S23" s="2"/>
      <c r="T23" s="3">
        <v>0</v>
      </c>
      <c r="U23" s="3">
        <v>3</v>
      </c>
      <c r="V23" s="3">
        <v>3</v>
      </c>
      <c r="W23" s="3">
        <v>12</v>
      </c>
      <c r="X23" s="3">
        <v>52.553334137999599</v>
      </c>
      <c r="Y23" s="2"/>
      <c r="Z23" s="2"/>
      <c r="AA23" s="2"/>
      <c r="AB23" s="2"/>
      <c r="AC23" s="2"/>
      <c r="AD23" s="2"/>
      <c r="AE23" s="2"/>
      <c r="AF23" s="2"/>
      <c r="AG23" s="2"/>
      <c r="AH23" s="2"/>
      <c r="AI23" s="2"/>
      <c r="AJ23" s="3" t="s">
        <v>128</v>
      </c>
      <c r="AK23" s="2"/>
      <c r="AL23" s="2"/>
      <c r="AM23" s="2"/>
      <c r="AN23" s="2"/>
      <c r="AO23" s="2"/>
      <c r="AP23" s="2"/>
      <c r="AQ23" s="2"/>
      <c r="AR23" s="2"/>
      <c r="AS23" s="2"/>
      <c r="AT23" s="2"/>
      <c r="AU23" s="2"/>
      <c r="AV23" s="2"/>
      <c r="AW23" s="2"/>
      <c r="AX23" s="2"/>
      <c r="AY23" s="2"/>
      <c r="AZ23" s="2"/>
      <c r="BA23" s="2"/>
      <c r="BB23" s="3">
        <v>52.543539275000498</v>
      </c>
      <c r="BC23" s="3">
        <v>52.553334137999599</v>
      </c>
      <c r="BD23" s="3">
        <v>53.042921344996998</v>
      </c>
      <c r="BE23" s="3">
        <v>53.051131041000197</v>
      </c>
      <c r="BF23" s="3">
        <v>53.058907047998197</v>
      </c>
      <c r="BG23" s="3">
        <v>53.058907047998197</v>
      </c>
      <c r="BH23" s="3">
        <v>53.058907047998197</v>
      </c>
      <c r="BI23" s="3">
        <v>53.058907047998197</v>
      </c>
      <c r="BJ23" s="3">
        <v>55.111331970001601</v>
      </c>
      <c r="BK23" s="3">
        <v>2</v>
      </c>
      <c r="BL23" s="3">
        <v>2.0455255300039399</v>
      </c>
      <c r="BM23" s="3" t="s">
        <v>77</v>
      </c>
      <c r="BN23" s="3">
        <v>53.058907047998197</v>
      </c>
      <c r="BO23" s="2"/>
      <c r="BP23" s="2"/>
      <c r="BQ23" s="2"/>
      <c r="BR23" s="2"/>
      <c r="BS23" s="3">
        <v>612683</v>
      </c>
      <c r="BT23" s="3">
        <v>1</v>
      </c>
      <c r="BU23" s="3" t="s">
        <v>78</v>
      </c>
      <c r="BV23" s="3" t="s">
        <v>79</v>
      </c>
      <c r="BW23" s="3" t="s">
        <v>80</v>
      </c>
      <c r="BX23" s="3" t="s">
        <v>77</v>
      </c>
      <c r="BY23" s="3" t="s">
        <v>81</v>
      </c>
      <c r="BZ23" s="2"/>
    </row>
    <row r="24" spans="2:78" x14ac:dyDescent="0.2">
      <c r="B24" s="3" t="s">
        <v>98</v>
      </c>
      <c r="C24" s="3" t="s">
        <v>99</v>
      </c>
      <c r="D24" s="3" t="s">
        <v>100</v>
      </c>
      <c r="E24" s="3">
        <v>1</v>
      </c>
      <c r="F24" s="3" t="s">
        <v>97</v>
      </c>
      <c r="G24" s="3">
        <v>4</v>
      </c>
      <c r="H24" s="3">
        <v>4</v>
      </c>
      <c r="I24" s="3">
        <v>0</v>
      </c>
      <c r="J24" s="2"/>
      <c r="K24" s="2"/>
      <c r="L24" s="2"/>
      <c r="M24" s="3">
        <v>1</v>
      </c>
      <c r="N24" s="3">
        <v>1.7651273939991401</v>
      </c>
      <c r="O24" s="3" t="s">
        <v>77</v>
      </c>
      <c r="P24" s="2"/>
      <c r="Q24" s="2"/>
      <c r="R24" s="2"/>
      <c r="S24" s="2"/>
      <c r="T24" s="3">
        <v>0</v>
      </c>
      <c r="U24" s="3">
        <v>4</v>
      </c>
      <c r="V24" s="3">
        <v>4</v>
      </c>
      <c r="W24" s="3">
        <v>5</v>
      </c>
      <c r="X24" s="3">
        <v>55.125144757999799</v>
      </c>
      <c r="Y24" s="2"/>
      <c r="Z24" s="2"/>
      <c r="AA24" s="2"/>
      <c r="AB24" s="2"/>
      <c r="AC24" s="2"/>
      <c r="AD24" s="2"/>
      <c r="AE24" s="2"/>
      <c r="AF24" s="2"/>
      <c r="AG24" s="2"/>
      <c r="AH24" s="2"/>
      <c r="AI24" s="2"/>
      <c r="AJ24" s="3" t="s">
        <v>128</v>
      </c>
      <c r="AK24" s="2"/>
      <c r="AL24" s="2"/>
      <c r="AM24" s="2"/>
      <c r="AN24" s="2"/>
      <c r="AO24" s="2"/>
      <c r="AP24" s="2"/>
      <c r="AQ24" s="2"/>
      <c r="AR24" s="2"/>
      <c r="AS24" s="2"/>
      <c r="AT24" s="2"/>
      <c r="AU24" s="2"/>
      <c r="AV24" s="2"/>
      <c r="AW24" s="2"/>
      <c r="AX24" s="2"/>
      <c r="AY24" s="2"/>
      <c r="AZ24" s="2"/>
      <c r="BA24" s="2"/>
      <c r="BB24" s="3">
        <v>55.111538562996401</v>
      </c>
      <c r="BC24" s="3">
        <v>55.125144757999799</v>
      </c>
      <c r="BD24" s="3">
        <v>55.610246787997298</v>
      </c>
      <c r="BE24" s="3">
        <v>55.618524272002098</v>
      </c>
      <c r="BF24" s="3">
        <v>55.626304161</v>
      </c>
      <c r="BG24" s="3">
        <v>55.626304161</v>
      </c>
      <c r="BH24" s="3">
        <v>55.626304161</v>
      </c>
      <c r="BI24" s="3">
        <v>55.626304161</v>
      </c>
      <c r="BJ24" s="3">
        <v>57.393102699003101</v>
      </c>
      <c r="BK24" s="3">
        <v>1</v>
      </c>
      <c r="BL24" s="3">
        <v>1.7651273939991401</v>
      </c>
      <c r="BM24" s="3" t="s">
        <v>77</v>
      </c>
      <c r="BN24" s="3">
        <v>55.626304161</v>
      </c>
      <c r="BO24" s="2"/>
      <c r="BP24" s="2"/>
      <c r="BQ24" s="2"/>
      <c r="BR24" s="2"/>
      <c r="BS24" s="3">
        <v>612683</v>
      </c>
      <c r="BT24" s="3">
        <v>1</v>
      </c>
      <c r="BU24" s="3" t="s">
        <v>78</v>
      </c>
      <c r="BV24" s="3" t="s">
        <v>79</v>
      </c>
      <c r="BW24" s="3" t="s">
        <v>80</v>
      </c>
      <c r="BX24" s="3" t="s">
        <v>77</v>
      </c>
      <c r="BY24" s="3" t="s">
        <v>81</v>
      </c>
      <c r="BZ24" s="2"/>
    </row>
    <row r="25" spans="2:78" x14ac:dyDescent="0.2">
      <c r="B25" s="3" t="s">
        <v>94</v>
      </c>
      <c r="C25" s="3" t="s">
        <v>95</v>
      </c>
      <c r="D25" s="3" t="s">
        <v>96</v>
      </c>
      <c r="E25" s="3">
        <v>2</v>
      </c>
      <c r="F25" s="3" t="s">
        <v>97</v>
      </c>
      <c r="G25" s="3">
        <v>5</v>
      </c>
      <c r="H25" s="3">
        <v>5</v>
      </c>
      <c r="I25" s="3">
        <v>0</v>
      </c>
      <c r="J25" s="2"/>
      <c r="K25" s="2"/>
      <c r="L25" s="2"/>
      <c r="M25" s="3">
        <v>2</v>
      </c>
      <c r="N25" s="3">
        <v>4.4549896989992703</v>
      </c>
      <c r="O25" s="3" t="s">
        <v>77</v>
      </c>
      <c r="P25" s="2"/>
      <c r="Q25" s="2"/>
      <c r="R25" s="2"/>
      <c r="S25" s="2"/>
      <c r="T25" s="3">
        <v>0</v>
      </c>
      <c r="U25" s="3">
        <v>5</v>
      </c>
      <c r="V25" s="3">
        <v>5</v>
      </c>
      <c r="W25" s="3">
        <v>2</v>
      </c>
      <c r="X25" s="3">
        <v>57.398719623997799</v>
      </c>
      <c r="Y25" s="2"/>
      <c r="Z25" s="2"/>
      <c r="AA25" s="2"/>
      <c r="AB25" s="2"/>
      <c r="AC25" s="2"/>
      <c r="AD25" s="2"/>
      <c r="AE25" s="2"/>
      <c r="AF25" s="2"/>
      <c r="AG25" s="2"/>
      <c r="AH25" s="2"/>
      <c r="AI25" s="2"/>
      <c r="AJ25" s="3" t="s">
        <v>128</v>
      </c>
      <c r="AK25" s="2"/>
      <c r="AL25" s="2"/>
      <c r="AM25" s="2"/>
      <c r="AN25" s="2"/>
      <c r="AO25" s="2"/>
      <c r="AP25" s="2"/>
      <c r="AQ25" s="2"/>
      <c r="AR25" s="2"/>
      <c r="AS25" s="2"/>
      <c r="AT25" s="2"/>
      <c r="AU25" s="2"/>
      <c r="AV25" s="2"/>
      <c r="AW25" s="2"/>
      <c r="AX25" s="2"/>
      <c r="AY25" s="2"/>
      <c r="AZ25" s="2"/>
      <c r="BA25" s="2"/>
      <c r="BB25" s="3">
        <v>57.393289941996002</v>
      </c>
      <c r="BC25" s="3">
        <v>57.398719623997799</v>
      </c>
      <c r="BD25" s="3">
        <v>57.882760653003103</v>
      </c>
      <c r="BE25" s="3">
        <v>57.8936067670002</v>
      </c>
      <c r="BF25" s="3">
        <v>57.901554714997502</v>
      </c>
      <c r="BG25" s="3">
        <v>57.901554714997502</v>
      </c>
      <c r="BH25" s="3">
        <v>57.901554714997502</v>
      </c>
      <c r="BI25" s="3">
        <v>57.901554714997502</v>
      </c>
      <c r="BJ25" s="3">
        <v>62.359830984001697</v>
      </c>
      <c r="BK25" s="3">
        <v>2</v>
      </c>
      <c r="BL25" s="3">
        <v>4.4549896989992703</v>
      </c>
      <c r="BM25" s="3" t="s">
        <v>77</v>
      </c>
      <c r="BN25" s="3">
        <v>57.901554714997502</v>
      </c>
      <c r="BO25" s="2"/>
      <c r="BP25" s="2"/>
      <c r="BQ25" s="2"/>
      <c r="BR25" s="2"/>
      <c r="BS25" s="3">
        <v>612683</v>
      </c>
      <c r="BT25" s="3">
        <v>1</v>
      </c>
      <c r="BU25" s="3" t="s">
        <v>78</v>
      </c>
      <c r="BV25" s="3" t="s">
        <v>79</v>
      </c>
      <c r="BW25" s="3" t="s">
        <v>80</v>
      </c>
      <c r="BX25" s="3" t="s">
        <v>77</v>
      </c>
      <c r="BY25" s="3" t="s">
        <v>81</v>
      </c>
      <c r="BZ25" s="2"/>
    </row>
    <row r="26" spans="2:78" x14ac:dyDescent="0.2">
      <c r="B26" s="3" t="s">
        <v>117</v>
      </c>
      <c r="C26" s="3" t="s">
        <v>118</v>
      </c>
      <c r="D26" s="3" t="s">
        <v>119</v>
      </c>
      <c r="E26" s="3">
        <v>3</v>
      </c>
      <c r="F26" s="3" t="s">
        <v>93</v>
      </c>
      <c r="G26" s="3">
        <v>6</v>
      </c>
      <c r="H26" s="3">
        <v>6</v>
      </c>
      <c r="I26" s="3">
        <v>0</v>
      </c>
      <c r="J26" s="2"/>
      <c r="K26" s="2"/>
      <c r="L26" s="2"/>
      <c r="M26" s="3">
        <v>3</v>
      </c>
      <c r="N26" s="3">
        <v>1.77217412500613</v>
      </c>
      <c r="O26" s="3" t="s">
        <v>77</v>
      </c>
      <c r="P26" s="2"/>
      <c r="Q26" s="2"/>
      <c r="R26" s="2"/>
      <c r="S26" s="2"/>
      <c r="T26" s="3">
        <v>0</v>
      </c>
      <c r="U26" s="3">
        <v>6</v>
      </c>
      <c r="V26" s="3">
        <v>6</v>
      </c>
      <c r="W26" s="3">
        <v>13</v>
      </c>
      <c r="X26" s="3">
        <v>62.370682187000099</v>
      </c>
      <c r="Y26" s="2"/>
      <c r="Z26" s="2"/>
      <c r="AA26" s="2"/>
      <c r="AB26" s="2"/>
      <c r="AC26" s="2"/>
      <c r="AD26" s="2"/>
      <c r="AE26" s="2"/>
      <c r="AF26" s="2"/>
      <c r="AG26" s="2"/>
      <c r="AH26" s="2"/>
      <c r="AI26" s="2"/>
      <c r="AJ26" s="3" t="s">
        <v>128</v>
      </c>
      <c r="AK26" s="2"/>
      <c r="AL26" s="2"/>
      <c r="AM26" s="2"/>
      <c r="AN26" s="2"/>
      <c r="AO26" s="2"/>
      <c r="AP26" s="2"/>
      <c r="AQ26" s="2"/>
      <c r="AR26" s="2"/>
      <c r="AS26" s="2"/>
      <c r="AT26" s="2"/>
      <c r="AU26" s="2"/>
      <c r="AV26" s="2"/>
      <c r="AW26" s="2"/>
      <c r="AX26" s="2"/>
      <c r="AY26" s="2"/>
      <c r="AZ26" s="2"/>
      <c r="BA26" s="2"/>
      <c r="BB26" s="3">
        <v>62.360019669002199</v>
      </c>
      <c r="BC26" s="3">
        <v>62.370682187000099</v>
      </c>
      <c r="BD26" s="3">
        <v>62.859056743996902</v>
      </c>
      <c r="BE26" s="3">
        <v>62.866361858999902</v>
      </c>
      <c r="BF26" s="3">
        <v>62.873793234997699</v>
      </c>
      <c r="BG26" s="3">
        <v>62.873793234997699</v>
      </c>
      <c r="BH26" s="3">
        <v>62.873793234997699</v>
      </c>
      <c r="BI26" s="3">
        <v>62.873793234997699</v>
      </c>
      <c r="BJ26" s="3">
        <v>64.651587820997506</v>
      </c>
      <c r="BK26" s="3">
        <v>3</v>
      </c>
      <c r="BL26" s="3">
        <v>1.77217412500613</v>
      </c>
      <c r="BM26" s="3" t="s">
        <v>77</v>
      </c>
      <c r="BN26" s="3">
        <v>62.873793234997699</v>
      </c>
      <c r="BO26" s="2"/>
      <c r="BP26" s="2"/>
      <c r="BQ26" s="2"/>
      <c r="BR26" s="2"/>
      <c r="BS26" s="3">
        <v>612683</v>
      </c>
      <c r="BT26" s="3">
        <v>1</v>
      </c>
      <c r="BU26" s="3" t="s">
        <v>78</v>
      </c>
      <c r="BV26" s="3" t="s">
        <v>79</v>
      </c>
      <c r="BW26" s="3" t="s">
        <v>80</v>
      </c>
      <c r="BX26" s="3" t="s">
        <v>77</v>
      </c>
      <c r="BY26" s="3" t="s">
        <v>81</v>
      </c>
      <c r="BZ26" s="2"/>
    </row>
    <row r="27" spans="2:78" x14ac:dyDescent="0.2">
      <c r="B27" s="3" t="s">
        <v>82</v>
      </c>
      <c r="C27" s="3" t="s">
        <v>83</v>
      </c>
      <c r="D27" s="3" t="s">
        <v>84</v>
      </c>
      <c r="E27" s="3">
        <v>1</v>
      </c>
      <c r="F27" s="3" t="s">
        <v>85</v>
      </c>
      <c r="G27" s="3">
        <v>7</v>
      </c>
      <c r="H27" s="3">
        <v>7</v>
      </c>
      <c r="I27" s="3">
        <v>0</v>
      </c>
      <c r="J27" s="2"/>
      <c r="K27" s="2"/>
      <c r="L27" s="2"/>
      <c r="M27" s="3">
        <v>1</v>
      </c>
      <c r="N27" s="3">
        <v>4.58512710800278</v>
      </c>
      <c r="O27" s="3" t="s">
        <v>77</v>
      </c>
      <c r="P27" s="2"/>
      <c r="Q27" s="2"/>
      <c r="R27" s="2"/>
      <c r="S27" s="2"/>
      <c r="T27" s="3">
        <v>0</v>
      </c>
      <c r="U27" s="3">
        <v>7</v>
      </c>
      <c r="V27" s="3">
        <v>7</v>
      </c>
      <c r="W27" s="3">
        <v>9</v>
      </c>
      <c r="X27" s="3">
        <v>64.661609520997402</v>
      </c>
      <c r="Y27" s="2"/>
      <c r="Z27" s="2"/>
      <c r="AA27" s="2"/>
      <c r="AB27" s="2"/>
      <c r="AC27" s="2"/>
      <c r="AD27" s="2"/>
      <c r="AE27" s="2"/>
      <c r="AF27" s="2"/>
      <c r="AG27" s="2"/>
      <c r="AH27" s="2"/>
      <c r="AI27" s="2"/>
      <c r="AJ27" s="3" t="s">
        <v>128</v>
      </c>
      <c r="AK27" s="2"/>
      <c r="AL27" s="2"/>
      <c r="AM27" s="2"/>
      <c r="AN27" s="2"/>
      <c r="AO27" s="2"/>
      <c r="AP27" s="2"/>
      <c r="AQ27" s="2"/>
      <c r="AR27" s="2"/>
      <c r="AS27" s="2"/>
      <c r="AT27" s="2"/>
      <c r="AU27" s="2"/>
      <c r="AV27" s="2"/>
      <c r="AW27" s="2"/>
      <c r="AX27" s="2"/>
      <c r="AY27" s="2"/>
      <c r="AZ27" s="2"/>
      <c r="BA27" s="2"/>
      <c r="BB27" s="3">
        <v>64.651774035999594</v>
      </c>
      <c r="BC27" s="3">
        <v>64.661609520997402</v>
      </c>
      <c r="BD27" s="3">
        <v>65.149282430000298</v>
      </c>
      <c r="BE27" s="3">
        <v>65.159435611996699</v>
      </c>
      <c r="BF27" s="3">
        <v>65.166301495002699</v>
      </c>
      <c r="BG27" s="3">
        <v>65.166301495002699</v>
      </c>
      <c r="BH27" s="3">
        <v>65.166301495002699</v>
      </c>
      <c r="BI27" s="3">
        <v>65.166301495002699</v>
      </c>
      <c r="BJ27" s="3">
        <v>69.760292660001099</v>
      </c>
      <c r="BK27" s="3">
        <v>1</v>
      </c>
      <c r="BL27" s="3">
        <v>4.58512710800278</v>
      </c>
      <c r="BM27" s="3" t="s">
        <v>77</v>
      </c>
      <c r="BN27" s="3">
        <v>65.166301495002699</v>
      </c>
      <c r="BO27" s="2"/>
      <c r="BP27" s="2"/>
      <c r="BQ27" s="2"/>
      <c r="BR27" s="2"/>
      <c r="BS27" s="3">
        <v>612683</v>
      </c>
      <c r="BT27" s="3">
        <v>1</v>
      </c>
      <c r="BU27" s="3" t="s">
        <v>78</v>
      </c>
      <c r="BV27" s="3" t="s">
        <v>79</v>
      </c>
      <c r="BW27" s="3" t="s">
        <v>80</v>
      </c>
      <c r="BX27" s="3" t="s">
        <v>77</v>
      </c>
      <c r="BY27" s="3" t="s">
        <v>81</v>
      </c>
      <c r="BZ27" s="2"/>
    </row>
    <row r="28" spans="2:78" x14ac:dyDescent="0.2">
      <c r="B28" s="3" t="s">
        <v>123</v>
      </c>
      <c r="C28" s="3" t="s">
        <v>124</v>
      </c>
      <c r="D28" s="3" t="s">
        <v>125</v>
      </c>
      <c r="E28" s="3">
        <v>2</v>
      </c>
      <c r="F28" s="3" t="s">
        <v>97</v>
      </c>
      <c r="G28" s="3">
        <v>8</v>
      </c>
      <c r="H28" s="3">
        <v>8</v>
      </c>
      <c r="I28" s="3">
        <v>0</v>
      </c>
      <c r="J28" s="2"/>
      <c r="K28" s="2"/>
      <c r="L28" s="2"/>
      <c r="M28" s="3">
        <v>2</v>
      </c>
      <c r="N28" s="3">
        <v>1.30577388699749</v>
      </c>
      <c r="O28" s="3" t="s">
        <v>77</v>
      </c>
      <c r="P28" s="2"/>
      <c r="Q28" s="2"/>
      <c r="R28" s="2"/>
      <c r="S28" s="2"/>
      <c r="T28" s="3">
        <v>0</v>
      </c>
      <c r="U28" s="3">
        <v>8</v>
      </c>
      <c r="V28" s="3">
        <v>8</v>
      </c>
      <c r="W28" s="3">
        <v>11</v>
      </c>
      <c r="X28" s="3">
        <v>69.768524125000098</v>
      </c>
      <c r="Y28" s="2"/>
      <c r="Z28" s="2"/>
      <c r="AA28" s="2"/>
      <c r="AB28" s="2"/>
      <c r="AC28" s="2"/>
      <c r="AD28" s="2"/>
      <c r="AE28" s="2"/>
      <c r="AF28" s="2"/>
      <c r="AG28" s="2"/>
      <c r="AH28" s="2"/>
      <c r="AI28" s="2"/>
      <c r="AJ28" s="3" t="s">
        <v>128</v>
      </c>
      <c r="AK28" s="2"/>
      <c r="AL28" s="2"/>
      <c r="AM28" s="2"/>
      <c r="AN28" s="2"/>
      <c r="AO28" s="2"/>
      <c r="AP28" s="2"/>
      <c r="AQ28" s="2"/>
      <c r="AR28" s="2"/>
      <c r="AS28" s="2"/>
      <c r="AT28" s="2"/>
      <c r="AU28" s="2"/>
      <c r="AV28" s="2"/>
      <c r="AW28" s="2"/>
      <c r="AX28" s="2"/>
      <c r="AY28" s="2"/>
      <c r="AZ28" s="2"/>
      <c r="BA28" s="2"/>
      <c r="BB28" s="3">
        <v>69.760477705996905</v>
      </c>
      <c r="BC28" s="3">
        <v>69.768524125000098</v>
      </c>
      <c r="BD28" s="3">
        <v>70.259132999002802</v>
      </c>
      <c r="BE28" s="3">
        <v>70.267838979001695</v>
      </c>
      <c r="BF28" s="3">
        <v>70.275690693997603</v>
      </c>
      <c r="BG28" s="3">
        <v>70.275690693997603</v>
      </c>
      <c r="BH28" s="3">
        <v>70.275690693997603</v>
      </c>
      <c r="BI28" s="3">
        <v>70.275690693997603</v>
      </c>
      <c r="BJ28" s="3">
        <v>71.583240722000497</v>
      </c>
      <c r="BK28" s="3">
        <v>2</v>
      </c>
      <c r="BL28" s="3">
        <v>1.30577388699749</v>
      </c>
      <c r="BM28" s="3" t="s">
        <v>77</v>
      </c>
      <c r="BN28" s="3">
        <v>70.275690693997603</v>
      </c>
      <c r="BO28" s="2"/>
      <c r="BP28" s="2"/>
      <c r="BQ28" s="2"/>
      <c r="BR28" s="2"/>
      <c r="BS28" s="3">
        <v>612683</v>
      </c>
      <c r="BT28" s="3">
        <v>1</v>
      </c>
      <c r="BU28" s="3" t="s">
        <v>78</v>
      </c>
      <c r="BV28" s="3" t="s">
        <v>79</v>
      </c>
      <c r="BW28" s="3" t="s">
        <v>80</v>
      </c>
      <c r="BX28" s="3" t="s">
        <v>77</v>
      </c>
      <c r="BY28" s="3" t="s">
        <v>81</v>
      </c>
      <c r="BZ28" s="2"/>
    </row>
    <row r="29" spans="2:78" x14ac:dyDescent="0.2">
      <c r="B29" s="3" t="s">
        <v>95</v>
      </c>
      <c r="C29" s="3" t="s">
        <v>116</v>
      </c>
      <c r="D29" s="3" t="s">
        <v>94</v>
      </c>
      <c r="E29" s="3">
        <v>2</v>
      </c>
      <c r="F29" s="3" t="s">
        <v>85</v>
      </c>
      <c r="G29" s="3">
        <v>9</v>
      </c>
      <c r="H29" s="3">
        <v>9</v>
      </c>
      <c r="I29" s="3">
        <v>0</v>
      </c>
      <c r="J29" s="2"/>
      <c r="K29" s="2"/>
      <c r="L29" s="2"/>
      <c r="M29" s="3">
        <v>2</v>
      </c>
      <c r="N29" s="3">
        <v>7.4218071939976697</v>
      </c>
      <c r="O29" s="3" t="s">
        <v>77</v>
      </c>
      <c r="P29" s="2"/>
      <c r="Q29" s="2"/>
      <c r="R29" s="2"/>
      <c r="S29" s="2"/>
      <c r="T29" s="3">
        <v>0</v>
      </c>
      <c r="U29" s="3">
        <v>9</v>
      </c>
      <c r="V29" s="3">
        <v>9</v>
      </c>
      <c r="W29" s="3">
        <v>0</v>
      </c>
      <c r="X29" s="3">
        <v>71.591599806997706</v>
      </c>
      <c r="Y29" s="2"/>
      <c r="Z29" s="2"/>
      <c r="AA29" s="2"/>
      <c r="AB29" s="2"/>
      <c r="AC29" s="2"/>
      <c r="AD29" s="2"/>
      <c r="AE29" s="2"/>
      <c r="AF29" s="2"/>
      <c r="AG29" s="2"/>
      <c r="AH29" s="2"/>
      <c r="AI29" s="2"/>
      <c r="AJ29" s="3" t="s">
        <v>128</v>
      </c>
      <c r="AK29" s="2"/>
      <c r="AL29" s="2"/>
      <c r="AM29" s="2"/>
      <c r="AN29" s="2"/>
      <c r="AO29" s="2"/>
      <c r="AP29" s="2"/>
      <c r="AQ29" s="2"/>
      <c r="AR29" s="2"/>
      <c r="AS29" s="2"/>
      <c r="AT29" s="2"/>
      <c r="AU29" s="2"/>
      <c r="AV29" s="2"/>
      <c r="AW29" s="2"/>
      <c r="AX29" s="2"/>
      <c r="AY29" s="2"/>
      <c r="AZ29" s="2"/>
      <c r="BA29" s="2"/>
      <c r="BB29" s="3">
        <v>71.583434216998299</v>
      </c>
      <c r="BC29" s="3">
        <v>71.591599806997706</v>
      </c>
      <c r="BD29" s="3">
        <v>72.078877879997904</v>
      </c>
      <c r="BE29" s="3">
        <v>72.089812842001294</v>
      </c>
      <c r="BF29" s="3">
        <v>72.097222090000301</v>
      </c>
      <c r="BG29" s="3">
        <v>72.097222090000301</v>
      </c>
      <c r="BH29" s="3">
        <v>72.097222090000301</v>
      </c>
      <c r="BI29" s="3">
        <v>72.097222090000301</v>
      </c>
      <c r="BJ29" s="3">
        <v>79.527521513999105</v>
      </c>
      <c r="BK29" s="3">
        <v>2</v>
      </c>
      <c r="BL29" s="3">
        <v>7.4218071939976697</v>
      </c>
      <c r="BM29" s="3" t="s">
        <v>77</v>
      </c>
      <c r="BN29" s="3">
        <v>72.097222090000301</v>
      </c>
      <c r="BO29" s="2"/>
      <c r="BP29" s="2"/>
      <c r="BQ29" s="2"/>
      <c r="BR29" s="2"/>
      <c r="BS29" s="3">
        <v>612683</v>
      </c>
      <c r="BT29" s="3">
        <v>1</v>
      </c>
      <c r="BU29" s="3" t="s">
        <v>78</v>
      </c>
      <c r="BV29" s="3" t="s">
        <v>79</v>
      </c>
      <c r="BW29" s="3" t="s">
        <v>80</v>
      </c>
      <c r="BX29" s="3" t="s">
        <v>77</v>
      </c>
      <c r="BY29" s="3" t="s">
        <v>81</v>
      </c>
      <c r="BZ29" s="2"/>
    </row>
    <row r="30" spans="2:78" x14ac:dyDescent="0.2">
      <c r="B30" s="3" t="s">
        <v>116</v>
      </c>
      <c r="C30" s="3" t="s">
        <v>126</v>
      </c>
      <c r="D30" s="3" t="s">
        <v>127</v>
      </c>
      <c r="E30" s="3">
        <v>3</v>
      </c>
      <c r="F30" s="3" t="s">
        <v>93</v>
      </c>
      <c r="G30" s="3">
        <v>10</v>
      </c>
      <c r="H30" s="3">
        <v>10</v>
      </c>
      <c r="I30" s="3">
        <v>0</v>
      </c>
      <c r="J30" s="2"/>
      <c r="K30" s="2"/>
      <c r="L30" s="2"/>
      <c r="M30" s="3">
        <v>3</v>
      </c>
      <c r="N30" s="3">
        <v>1.2442173590025101</v>
      </c>
      <c r="O30" s="3" t="s">
        <v>77</v>
      </c>
      <c r="P30" s="2"/>
      <c r="Q30" s="2"/>
      <c r="R30" s="2"/>
      <c r="S30" s="2"/>
      <c r="T30" s="3">
        <v>0</v>
      </c>
      <c r="U30" s="3">
        <v>10</v>
      </c>
      <c r="V30" s="3">
        <v>10</v>
      </c>
      <c r="W30" s="3">
        <v>10</v>
      </c>
      <c r="X30" s="3">
        <v>79.535978959000204</v>
      </c>
      <c r="Y30" s="2"/>
      <c r="Z30" s="2"/>
      <c r="AA30" s="2"/>
      <c r="AB30" s="2"/>
      <c r="AC30" s="2"/>
      <c r="AD30" s="2"/>
      <c r="AE30" s="2"/>
      <c r="AF30" s="2"/>
      <c r="AG30" s="2"/>
      <c r="AH30" s="2"/>
      <c r="AI30" s="2"/>
      <c r="AJ30" s="3" t="s">
        <v>128</v>
      </c>
      <c r="AK30" s="2"/>
      <c r="AL30" s="2"/>
      <c r="AM30" s="2"/>
      <c r="AN30" s="2"/>
      <c r="AO30" s="2"/>
      <c r="AP30" s="2"/>
      <c r="AQ30" s="2"/>
      <c r="AR30" s="2"/>
      <c r="AS30" s="2"/>
      <c r="AT30" s="2"/>
      <c r="AU30" s="2"/>
      <c r="AV30" s="2"/>
      <c r="AW30" s="2"/>
      <c r="AX30" s="2"/>
      <c r="AY30" s="2"/>
      <c r="AZ30" s="2"/>
      <c r="BA30" s="2"/>
      <c r="BB30" s="3">
        <v>79.527707635999803</v>
      </c>
      <c r="BC30" s="3">
        <v>79.535978959000204</v>
      </c>
      <c r="BD30" s="3">
        <v>80.026356966998705</v>
      </c>
      <c r="BE30" s="3">
        <v>80.035652083999594</v>
      </c>
      <c r="BF30" s="3">
        <v>80.0434602070018</v>
      </c>
      <c r="BG30" s="3">
        <v>80.0434602070018</v>
      </c>
      <c r="BH30" s="3">
        <v>80.0434602070018</v>
      </c>
      <c r="BI30" s="3">
        <v>80.0434602070018</v>
      </c>
      <c r="BJ30" s="3">
        <v>81.293641821001103</v>
      </c>
      <c r="BK30" s="3">
        <v>3</v>
      </c>
      <c r="BL30" s="3">
        <v>1.2442173590025101</v>
      </c>
      <c r="BM30" s="3" t="s">
        <v>77</v>
      </c>
      <c r="BN30" s="3">
        <v>80.0434602070018</v>
      </c>
      <c r="BO30" s="2"/>
      <c r="BP30" s="2"/>
      <c r="BQ30" s="2"/>
      <c r="BR30" s="2"/>
      <c r="BS30" s="3">
        <v>612683</v>
      </c>
      <c r="BT30" s="3">
        <v>1</v>
      </c>
      <c r="BU30" s="3" t="s">
        <v>78</v>
      </c>
      <c r="BV30" s="3" t="s">
        <v>79</v>
      </c>
      <c r="BW30" s="3" t="s">
        <v>80</v>
      </c>
      <c r="BX30" s="3" t="s">
        <v>77</v>
      </c>
      <c r="BY30" s="3" t="s">
        <v>81</v>
      </c>
      <c r="BZ30" s="2"/>
    </row>
    <row r="31" spans="2:78" x14ac:dyDescent="0.2">
      <c r="B31" s="3" t="s">
        <v>90</v>
      </c>
      <c r="C31" s="3" t="s">
        <v>91</v>
      </c>
      <c r="D31" s="3" t="s">
        <v>92</v>
      </c>
      <c r="E31" s="3">
        <v>3</v>
      </c>
      <c r="F31" s="3" t="s">
        <v>93</v>
      </c>
      <c r="G31" s="3">
        <v>11</v>
      </c>
      <c r="H31" s="3">
        <v>11</v>
      </c>
      <c r="I31" s="3">
        <v>0</v>
      </c>
      <c r="J31" s="2"/>
      <c r="K31" s="2"/>
      <c r="L31" s="2"/>
      <c r="M31" s="3">
        <v>2</v>
      </c>
      <c r="N31" s="3">
        <v>1.10489868800505</v>
      </c>
      <c r="O31" s="3" t="s">
        <v>77</v>
      </c>
      <c r="P31" s="2"/>
      <c r="Q31" s="2"/>
      <c r="R31" s="2"/>
      <c r="S31" s="2"/>
      <c r="T31" s="3">
        <v>0</v>
      </c>
      <c r="U31" s="3">
        <v>11</v>
      </c>
      <c r="V31" s="3">
        <v>11</v>
      </c>
      <c r="W31" s="3">
        <v>4</v>
      </c>
      <c r="X31" s="3">
        <v>81.301730742998203</v>
      </c>
      <c r="Y31" s="2"/>
      <c r="Z31" s="2"/>
      <c r="AA31" s="2"/>
      <c r="AB31" s="2"/>
      <c r="AC31" s="2"/>
      <c r="AD31" s="2"/>
      <c r="AE31" s="2"/>
      <c r="AF31" s="2"/>
      <c r="AG31" s="2"/>
      <c r="AH31" s="2"/>
      <c r="AI31" s="2"/>
      <c r="AJ31" s="3" t="s">
        <v>128</v>
      </c>
      <c r="AK31" s="2"/>
      <c r="AL31" s="2"/>
      <c r="AM31" s="2"/>
      <c r="AN31" s="2"/>
      <c r="AO31" s="2"/>
      <c r="AP31" s="2"/>
      <c r="AQ31" s="2"/>
      <c r="AR31" s="2"/>
      <c r="AS31" s="2"/>
      <c r="AT31" s="2"/>
      <c r="AU31" s="2"/>
      <c r="AV31" s="2"/>
      <c r="AW31" s="2"/>
      <c r="AX31" s="2"/>
      <c r="AY31" s="2"/>
      <c r="AZ31" s="2"/>
      <c r="BA31" s="2"/>
      <c r="BB31" s="3">
        <v>81.293827066998404</v>
      </c>
      <c r="BC31" s="3">
        <v>81.301730742998203</v>
      </c>
      <c r="BD31" s="3">
        <v>81.793937518996202</v>
      </c>
      <c r="BE31" s="3">
        <v>81.802308596001197</v>
      </c>
      <c r="BF31" s="3">
        <v>81.809880927998194</v>
      </c>
      <c r="BG31" s="3">
        <v>81.809880927998194</v>
      </c>
      <c r="BH31" s="3">
        <v>81.809880927998194</v>
      </c>
      <c r="BI31" s="3">
        <v>81.809880927998194</v>
      </c>
      <c r="BJ31" s="3">
        <v>82.925820595999497</v>
      </c>
      <c r="BK31" s="3">
        <v>2</v>
      </c>
      <c r="BL31" s="3">
        <v>1.10489868800505</v>
      </c>
      <c r="BM31" s="3" t="s">
        <v>77</v>
      </c>
      <c r="BN31" s="3">
        <v>81.809880927998194</v>
      </c>
      <c r="BO31" s="2"/>
      <c r="BP31" s="2"/>
      <c r="BQ31" s="2"/>
      <c r="BR31" s="2"/>
      <c r="BS31" s="3">
        <v>612683</v>
      </c>
      <c r="BT31" s="3">
        <v>1</v>
      </c>
      <c r="BU31" s="3" t="s">
        <v>78</v>
      </c>
      <c r="BV31" s="3" t="s">
        <v>79</v>
      </c>
      <c r="BW31" s="3" t="s">
        <v>80</v>
      </c>
      <c r="BX31" s="3" t="s">
        <v>77</v>
      </c>
      <c r="BY31" s="3" t="s">
        <v>81</v>
      </c>
      <c r="BZ31" s="2"/>
    </row>
    <row r="32" spans="2:78" x14ac:dyDescent="0.2">
      <c r="B32" s="3" t="s">
        <v>107</v>
      </c>
      <c r="C32" s="3" t="s">
        <v>108</v>
      </c>
      <c r="D32" s="3" t="s">
        <v>109</v>
      </c>
      <c r="E32" s="3">
        <v>2</v>
      </c>
      <c r="F32" s="3" t="s">
        <v>93</v>
      </c>
      <c r="G32" s="3">
        <v>12</v>
      </c>
      <c r="H32" s="3">
        <v>12</v>
      </c>
      <c r="I32" s="3">
        <v>0</v>
      </c>
      <c r="J32" s="2"/>
      <c r="K32" s="2"/>
      <c r="L32" s="2"/>
      <c r="M32" s="3">
        <v>2</v>
      </c>
      <c r="N32" s="3">
        <v>1.5001420519984101</v>
      </c>
      <c r="O32" s="3" t="s">
        <v>77</v>
      </c>
      <c r="P32" s="2"/>
      <c r="Q32" s="2"/>
      <c r="R32" s="2"/>
      <c r="S32" s="2"/>
      <c r="T32" s="3">
        <v>0</v>
      </c>
      <c r="U32" s="3">
        <v>12</v>
      </c>
      <c r="V32" s="3">
        <v>12</v>
      </c>
      <c r="W32" s="3">
        <v>7</v>
      </c>
      <c r="X32" s="3">
        <v>82.942938316999104</v>
      </c>
      <c r="Y32" s="2"/>
      <c r="Z32" s="2"/>
      <c r="AA32" s="2"/>
      <c r="AB32" s="2"/>
      <c r="AC32" s="2"/>
      <c r="AD32" s="2"/>
      <c r="AE32" s="2"/>
      <c r="AF32" s="2"/>
      <c r="AG32" s="2"/>
      <c r="AH32" s="2"/>
      <c r="AI32" s="2"/>
      <c r="AJ32" s="3" t="s">
        <v>128</v>
      </c>
      <c r="AK32" s="2"/>
      <c r="AL32" s="2"/>
      <c r="AM32" s="2"/>
      <c r="AN32" s="2"/>
      <c r="AO32" s="2"/>
      <c r="AP32" s="2"/>
      <c r="AQ32" s="2"/>
      <c r="AR32" s="2"/>
      <c r="AS32" s="2"/>
      <c r="AT32" s="2"/>
      <c r="AU32" s="2"/>
      <c r="AV32" s="2"/>
      <c r="AW32" s="2"/>
      <c r="AX32" s="2"/>
      <c r="AY32" s="2"/>
      <c r="AZ32" s="2"/>
      <c r="BA32" s="2"/>
      <c r="BB32" s="3">
        <v>82.926009144001</v>
      </c>
      <c r="BC32" s="3">
        <v>82.942938316999104</v>
      </c>
      <c r="BD32" s="3">
        <v>83.426076573996397</v>
      </c>
      <c r="BE32" s="3">
        <v>83.434692472997995</v>
      </c>
      <c r="BF32" s="3">
        <v>83.442351692996496</v>
      </c>
      <c r="BG32" s="3">
        <v>83.442351692996496</v>
      </c>
      <c r="BH32" s="3">
        <v>83.442351692996496</v>
      </c>
      <c r="BI32" s="3">
        <v>83.442351692996496</v>
      </c>
      <c r="BJ32" s="3">
        <v>84.951745764999899</v>
      </c>
      <c r="BK32" s="3">
        <v>2</v>
      </c>
      <c r="BL32" s="3">
        <v>1.5001420519984101</v>
      </c>
      <c r="BM32" s="3" t="s">
        <v>77</v>
      </c>
      <c r="BN32" s="3">
        <v>83.442351692996496</v>
      </c>
      <c r="BO32" s="2"/>
      <c r="BP32" s="2"/>
      <c r="BQ32" s="2"/>
      <c r="BR32" s="2"/>
      <c r="BS32" s="3">
        <v>612683</v>
      </c>
      <c r="BT32" s="3">
        <v>1</v>
      </c>
      <c r="BU32" s="3" t="s">
        <v>78</v>
      </c>
      <c r="BV32" s="3" t="s">
        <v>79</v>
      </c>
      <c r="BW32" s="3" t="s">
        <v>80</v>
      </c>
      <c r="BX32" s="3" t="s">
        <v>77</v>
      </c>
      <c r="BY32" s="3" t="s">
        <v>81</v>
      </c>
      <c r="BZ32" s="2"/>
    </row>
    <row r="33" spans="1:82" x14ac:dyDescent="0.2">
      <c r="B33" s="3" t="s">
        <v>104</v>
      </c>
      <c r="C33" s="3" t="s">
        <v>105</v>
      </c>
      <c r="D33" s="3" t="s">
        <v>106</v>
      </c>
      <c r="E33" s="3">
        <v>3</v>
      </c>
      <c r="F33" s="3" t="s">
        <v>97</v>
      </c>
      <c r="G33" s="3">
        <v>13</v>
      </c>
      <c r="H33" s="3">
        <v>13</v>
      </c>
      <c r="I33" s="3">
        <v>0</v>
      </c>
      <c r="J33" s="2"/>
      <c r="K33" s="2"/>
      <c r="L33" s="2"/>
      <c r="M33" s="3">
        <v>3</v>
      </c>
      <c r="N33" s="3">
        <v>4.1957985690023598</v>
      </c>
      <c r="O33" s="3" t="s">
        <v>77</v>
      </c>
      <c r="P33" s="2"/>
      <c r="Q33" s="2"/>
      <c r="R33" s="2"/>
      <c r="S33" s="2"/>
      <c r="T33" s="3">
        <v>0</v>
      </c>
      <c r="U33" s="3">
        <v>13</v>
      </c>
      <c r="V33" s="3">
        <v>13</v>
      </c>
      <c r="W33" s="3">
        <v>8</v>
      </c>
      <c r="X33" s="3">
        <v>84.961972088996802</v>
      </c>
      <c r="Y33" s="2"/>
      <c r="Z33" s="2"/>
      <c r="AA33" s="2"/>
      <c r="AB33" s="2"/>
      <c r="AC33" s="2"/>
      <c r="AD33" s="2"/>
      <c r="AE33" s="2"/>
      <c r="AF33" s="2"/>
      <c r="AG33" s="2"/>
      <c r="AH33" s="2"/>
      <c r="AI33" s="2"/>
      <c r="AJ33" s="3" t="s">
        <v>128</v>
      </c>
      <c r="AK33" s="2"/>
      <c r="AL33" s="2"/>
      <c r="AM33" s="2"/>
      <c r="AN33" s="2"/>
      <c r="AO33" s="2"/>
      <c r="AP33" s="2"/>
      <c r="AQ33" s="2"/>
      <c r="AR33" s="2"/>
      <c r="AS33" s="2"/>
      <c r="AT33" s="2"/>
      <c r="AU33" s="2"/>
      <c r="AV33" s="2"/>
      <c r="AW33" s="2"/>
      <c r="AX33" s="2"/>
      <c r="AY33" s="2"/>
      <c r="AZ33" s="2"/>
      <c r="BA33" s="2"/>
      <c r="BB33" s="3">
        <v>84.9519505209973</v>
      </c>
      <c r="BC33" s="3">
        <v>84.961972088996802</v>
      </c>
      <c r="BD33" s="3">
        <v>85.448714600999693</v>
      </c>
      <c r="BE33" s="3">
        <v>85.460230372998893</v>
      </c>
      <c r="BF33" s="3">
        <v>85.468438479001605</v>
      </c>
      <c r="BG33" s="3">
        <v>85.468438479001605</v>
      </c>
      <c r="BH33" s="3">
        <v>85.468438479001605</v>
      </c>
      <c r="BI33" s="3">
        <v>85.468438479001605</v>
      </c>
      <c r="BJ33" s="3">
        <v>89.675469428999406</v>
      </c>
      <c r="BK33" s="3">
        <v>3</v>
      </c>
      <c r="BL33" s="3">
        <v>4.1957985690023598</v>
      </c>
      <c r="BM33" s="3" t="s">
        <v>77</v>
      </c>
      <c r="BN33" s="3">
        <v>85.468438479001605</v>
      </c>
      <c r="BO33" s="2"/>
      <c r="BP33" s="2"/>
      <c r="BQ33" s="2"/>
      <c r="BR33" s="2"/>
      <c r="BS33" s="3">
        <v>612683</v>
      </c>
      <c r="BT33" s="3">
        <v>1</v>
      </c>
      <c r="BU33" s="3" t="s">
        <v>78</v>
      </c>
      <c r="BV33" s="3" t="s">
        <v>79</v>
      </c>
      <c r="BW33" s="3" t="s">
        <v>80</v>
      </c>
      <c r="BX33" s="3" t="s">
        <v>77</v>
      </c>
      <c r="BY33" s="3" t="s">
        <v>81</v>
      </c>
      <c r="BZ33" s="2"/>
    </row>
    <row r="34" spans="1:82" x14ac:dyDescent="0.2">
      <c r="B34" s="3" t="s">
        <v>101</v>
      </c>
      <c r="C34" s="3" t="s">
        <v>102</v>
      </c>
      <c r="D34" s="3" t="s">
        <v>103</v>
      </c>
      <c r="E34" s="3">
        <v>2</v>
      </c>
      <c r="F34" s="3" t="s">
        <v>97</v>
      </c>
      <c r="G34" s="3">
        <v>14</v>
      </c>
      <c r="H34" s="3">
        <v>14</v>
      </c>
      <c r="I34" s="3">
        <v>0</v>
      </c>
      <c r="J34" s="2"/>
      <c r="K34" s="2"/>
      <c r="L34" s="2"/>
      <c r="M34" s="3">
        <v>2</v>
      </c>
      <c r="N34" s="3">
        <v>1.1481348640008899</v>
      </c>
      <c r="O34" s="3" t="s">
        <v>77</v>
      </c>
      <c r="P34" s="2"/>
      <c r="Q34" s="2"/>
      <c r="R34" s="2"/>
      <c r="S34" s="2"/>
      <c r="T34" s="3">
        <v>0</v>
      </c>
      <c r="U34" s="3">
        <v>14</v>
      </c>
      <c r="V34" s="3">
        <v>14</v>
      </c>
      <c r="W34" s="3">
        <v>14</v>
      </c>
      <c r="X34" s="3">
        <v>89.683880568998603</v>
      </c>
      <c r="Y34" s="2"/>
      <c r="Z34" s="2"/>
      <c r="AA34" s="2"/>
      <c r="AB34" s="2"/>
      <c r="AC34" s="2"/>
      <c r="AD34" s="2"/>
      <c r="AE34" s="2"/>
      <c r="AF34" s="2"/>
      <c r="AG34" s="2"/>
      <c r="AH34" s="2"/>
      <c r="AI34" s="2"/>
      <c r="AJ34" s="3" t="s">
        <v>128</v>
      </c>
      <c r="AK34" s="2"/>
      <c r="AL34" s="2"/>
      <c r="AM34" s="2"/>
      <c r="AN34" s="2"/>
      <c r="AO34" s="2"/>
      <c r="AP34" s="2"/>
      <c r="AQ34" s="2"/>
      <c r="AR34" s="2"/>
      <c r="AS34" s="2"/>
      <c r="AT34" s="2"/>
      <c r="AU34" s="2"/>
      <c r="AV34" s="2"/>
      <c r="AW34" s="2"/>
      <c r="AX34" s="2"/>
      <c r="AY34" s="2"/>
      <c r="AZ34" s="2"/>
      <c r="BA34" s="2"/>
      <c r="BB34" s="3">
        <v>89.675775823001501</v>
      </c>
      <c r="BC34" s="3">
        <v>89.683880568998603</v>
      </c>
      <c r="BD34" s="3">
        <v>90.177055585998502</v>
      </c>
      <c r="BE34" s="3">
        <v>90.186358669001507</v>
      </c>
      <c r="BF34" s="3">
        <v>90.1946181660023</v>
      </c>
      <c r="BG34" s="3">
        <v>90.1946181660023</v>
      </c>
      <c r="BH34" s="3">
        <v>90.1946181660023</v>
      </c>
      <c r="BI34" s="3">
        <v>90.1946181660023</v>
      </c>
      <c r="BJ34" s="3">
        <v>91.350694150998606</v>
      </c>
      <c r="BK34" s="3">
        <v>2</v>
      </c>
      <c r="BL34" s="3">
        <v>1.1481348640008899</v>
      </c>
      <c r="BM34" s="3" t="s">
        <v>77</v>
      </c>
      <c r="BN34" s="2"/>
      <c r="BO34" s="2"/>
      <c r="BP34" s="2"/>
      <c r="BQ34" s="2"/>
      <c r="BR34" s="2"/>
      <c r="BS34" s="3">
        <v>612683</v>
      </c>
      <c r="BT34" s="3">
        <v>1</v>
      </c>
      <c r="BU34" s="3" t="s">
        <v>78</v>
      </c>
      <c r="BV34" s="3" t="s">
        <v>79</v>
      </c>
      <c r="BW34" s="3" t="s">
        <v>80</v>
      </c>
      <c r="BX34" s="3" t="s">
        <v>77</v>
      </c>
      <c r="BY34" s="3" t="s">
        <v>81</v>
      </c>
      <c r="BZ34" s="2"/>
    </row>
    <row r="35" spans="1:82" x14ac:dyDescent="0.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3">
        <v>91.350873857001702</v>
      </c>
      <c r="BP35" s="3">
        <v>91.363005968996703</v>
      </c>
      <c r="BQ35" s="3">
        <v>93.358844886999606</v>
      </c>
      <c r="BR35" s="3">
        <v>93.348978107998903</v>
      </c>
      <c r="BS35" s="3">
        <v>612683</v>
      </c>
      <c r="BT35" s="3">
        <v>1</v>
      </c>
      <c r="BU35" s="3" t="s">
        <v>78</v>
      </c>
      <c r="BV35" s="3" t="s">
        <v>79</v>
      </c>
      <c r="BW35" s="3" t="s">
        <v>80</v>
      </c>
      <c r="BX35" s="3" t="s">
        <v>77</v>
      </c>
      <c r="BY35" s="3" t="s">
        <v>81</v>
      </c>
      <c r="BZ35" s="2"/>
    </row>
    <row r="37" spans="1:82" x14ac:dyDescent="0.2">
      <c r="A37" s="6" t="s">
        <v>147</v>
      </c>
      <c r="B37" s="1" t="s">
        <v>0</v>
      </c>
      <c r="C37" s="1" t="s">
        <v>1</v>
      </c>
      <c r="D37" s="1" t="s">
        <v>2</v>
      </c>
      <c r="E37" s="1" t="s">
        <v>3</v>
      </c>
      <c r="F37" s="1" t="s">
        <v>4</v>
      </c>
      <c r="G37" s="1" t="s">
        <v>5</v>
      </c>
      <c r="H37" s="1" t="s">
        <v>6</v>
      </c>
      <c r="I37" s="1" t="s">
        <v>7</v>
      </c>
      <c r="J37" s="1" t="s">
        <v>8</v>
      </c>
      <c r="K37" s="1" t="s">
        <v>9</v>
      </c>
      <c r="L37" s="1" t="s">
        <v>10</v>
      </c>
      <c r="M37" s="1" t="s">
        <v>11</v>
      </c>
      <c r="N37" s="1" t="s">
        <v>12</v>
      </c>
      <c r="O37" s="1" t="s">
        <v>13</v>
      </c>
      <c r="P37" s="1" t="s">
        <v>14</v>
      </c>
      <c r="Q37" s="1" t="s">
        <v>15</v>
      </c>
      <c r="R37" s="1" t="s">
        <v>16</v>
      </c>
      <c r="S37" s="1" t="s">
        <v>17</v>
      </c>
      <c r="T37" s="1" t="s">
        <v>18</v>
      </c>
      <c r="U37" s="1" t="s">
        <v>19</v>
      </c>
      <c r="V37" s="1" t="s">
        <v>20</v>
      </c>
      <c r="W37" s="1" t="s">
        <v>21</v>
      </c>
      <c r="X37" s="1" t="s">
        <v>22</v>
      </c>
      <c r="Y37" s="1" t="s">
        <v>23</v>
      </c>
      <c r="Z37" s="1" t="s">
        <v>24</v>
      </c>
      <c r="AA37" s="1" t="s">
        <v>25</v>
      </c>
      <c r="AB37" s="1" t="s">
        <v>26</v>
      </c>
      <c r="AC37" s="1" t="s">
        <v>27</v>
      </c>
      <c r="AD37" s="1" t="s">
        <v>28</v>
      </c>
      <c r="AE37" s="1" t="s">
        <v>29</v>
      </c>
      <c r="AF37" s="1" t="s">
        <v>30</v>
      </c>
      <c r="AG37" s="1" t="s">
        <v>31</v>
      </c>
      <c r="AH37" s="1" t="s">
        <v>32</v>
      </c>
      <c r="AI37" s="1" t="s">
        <v>33</v>
      </c>
      <c r="AJ37" s="1" t="s">
        <v>34</v>
      </c>
      <c r="AK37" s="1" t="s">
        <v>35</v>
      </c>
      <c r="AL37" s="1" t="s">
        <v>36</v>
      </c>
      <c r="AM37" s="1" t="s">
        <v>37</v>
      </c>
      <c r="AN37" s="1" t="s">
        <v>38</v>
      </c>
      <c r="AO37" s="1" t="s">
        <v>39</v>
      </c>
      <c r="AP37" s="1" t="s">
        <v>40</v>
      </c>
      <c r="AQ37" s="1" t="s">
        <v>41</v>
      </c>
      <c r="AR37" s="1" t="s">
        <v>43</v>
      </c>
      <c r="AS37" s="1" t="s">
        <v>44</v>
      </c>
      <c r="AT37" s="1" t="s">
        <v>42</v>
      </c>
      <c r="AU37" s="1" t="s">
        <v>45</v>
      </c>
      <c r="AV37" s="1" t="s">
        <v>46</v>
      </c>
      <c r="AW37" s="1" t="s">
        <v>48</v>
      </c>
      <c r="AX37" s="1" t="s">
        <v>49</v>
      </c>
      <c r="AY37" s="1" t="s">
        <v>50</v>
      </c>
      <c r="AZ37" s="1" t="s">
        <v>51</v>
      </c>
      <c r="BA37" s="1" t="s">
        <v>52</v>
      </c>
      <c r="BB37" s="1" t="s">
        <v>53</v>
      </c>
      <c r="BC37" s="1" t="s">
        <v>54</v>
      </c>
      <c r="BD37" s="1" t="s">
        <v>55</v>
      </c>
      <c r="BE37" s="1" t="s">
        <v>56</v>
      </c>
      <c r="BF37" s="1" t="s">
        <v>57</v>
      </c>
      <c r="BG37" s="1" t="s">
        <v>58</v>
      </c>
      <c r="BH37" s="1" t="s">
        <v>59</v>
      </c>
      <c r="BI37" s="1" t="s">
        <v>60</v>
      </c>
      <c r="BJ37" s="1" t="s">
        <v>61</v>
      </c>
      <c r="BK37" s="1" t="s">
        <v>62</v>
      </c>
      <c r="BL37" s="1" t="s">
        <v>63</v>
      </c>
      <c r="BM37" s="1" t="s">
        <v>64</v>
      </c>
      <c r="BN37" s="1" t="s">
        <v>65</v>
      </c>
      <c r="BO37" s="1" t="s">
        <v>66</v>
      </c>
      <c r="BP37" s="1" t="s">
        <v>67</v>
      </c>
      <c r="BQ37" s="1" t="s">
        <v>68</v>
      </c>
      <c r="BR37" s="1" t="s">
        <v>69</v>
      </c>
      <c r="BS37" s="1" t="s">
        <v>70</v>
      </c>
      <c r="BT37" s="1" t="s">
        <v>71</v>
      </c>
      <c r="BU37" s="1" t="s">
        <v>72</v>
      </c>
      <c r="BV37" s="1" t="s">
        <v>73</v>
      </c>
      <c r="BW37" s="1" t="s">
        <v>74</v>
      </c>
      <c r="BX37" s="1" t="s">
        <v>75</v>
      </c>
    </row>
    <row r="38" spans="1:82" x14ac:dyDescent="0.2">
      <c r="B38" s="2"/>
      <c r="C38" s="2"/>
      <c r="D38" s="2"/>
      <c r="E38" s="2"/>
      <c r="F38" s="2"/>
      <c r="G38" s="2"/>
      <c r="H38" s="2"/>
      <c r="I38" s="2"/>
      <c r="J38" s="2"/>
      <c r="K38" s="2"/>
      <c r="L38" s="2"/>
      <c r="M38" s="2"/>
      <c r="N38" s="2"/>
      <c r="O38" s="2"/>
      <c r="P38" s="2"/>
      <c r="Q38" s="2"/>
      <c r="R38" s="2"/>
      <c r="S38" s="2"/>
      <c r="T38" s="2"/>
      <c r="U38" s="2"/>
      <c r="V38" s="2"/>
      <c r="W38" s="2"/>
      <c r="X38" s="2"/>
      <c r="Y38" s="2"/>
      <c r="Z38" s="3">
        <v>6.4787619994604003E-3</v>
      </c>
      <c r="AA38" s="3">
        <v>2.23089860010077E-2</v>
      </c>
      <c r="AB38" s="3">
        <v>2.23089860010077E-2</v>
      </c>
      <c r="AC38" s="3">
        <v>1.30877550900186</v>
      </c>
      <c r="AD38" s="3" t="s">
        <v>76</v>
      </c>
      <c r="AE38" s="3">
        <v>1.0847282820032</v>
      </c>
      <c r="AF38" s="3" t="s">
        <v>77</v>
      </c>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3">
        <v>986234</v>
      </c>
      <c r="BS38" s="3">
        <v>1</v>
      </c>
      <c r="BT38" s="3" t="s">
        <v>129</v>
      </c>
      <c r="BU38" s="3" t="s">
        <v>79</v>
      </c>
      <c r="BV38" s="3" t="s">
        <v>80</v>
      </c>
      <c r="BW38" s="3">
        <v>81.085936594922799</v>
      </c>
      <c r="BX38" s="3" t="s">
        <v>130</v>
      </c>
    </row>
    <row r="39" spans="1:82" x14ac:dyDescent="0.2">
      <c r="B39" s="3" t="s">
        <v>82</v>
      </c>
      <c r="C39" s="3" t="s">
        <v>83</v>
      </c>
      <c r="D39" s="3" t="s">
        <v>84</v>
      </c>
      <c r="E39" s="3">
        <v>1</v>
      </c>
      <c r="F39" s="3" t="s">
        <v>85</v>
      </c>
      <c r="G39" s="3">
        <v>0</v>
      </c>
      <c r="H39" s="3">
        <v>0</v>
      </c>
      <c r="I39" s="3">
        <v>0</v>
      </c>
      <c r="J39" s="3">
        <v>1</v>
      </c>
      <c r="K39" s="3">
        <v>1.23503223200169</v>
      </c>
      <c r="L39" s="3" t="s">
        <v>77</v>
      </c>
      <c r="M39" s="2"/>
      <c r="N39" s="2"/>
      <c r="O39" s="2"/>
      <c r="P39" s="3">
        <v>0</v>
      </c>
      <c r="Q39" s="3">
        <v>0</v>
      </c>
      <c r="R39" s="3">
        <v>0</v>
      </c>
      <c r="S39" s="3">
        <v>9</v>
      </c>
      <c r="T39" s="2"/>
      <c r="U39" s="2"/>
      <c r="V39" s="2"/>
      <c r="W39" s="2"/>
      <c r="X39" s="3">
        <v>1.50503756000035</v>
      </c>
      <c r="Y39" s="2"/>
      <c r="Z39" s="2"/>
      <c r="AA39" s="2"/>
      <c r="AB39" s="2"/>
      <c r="AC39" s="2"/>
      <c r="AD39" s="2"/>
      <c r="AE39" s="2"/>
      <c r="AF39" s="2"/>
      <c r="AG39" s="3">
        <v>1.4833513659978099</v>
      </c>
      <c r="AH39" s="3">
        <v>1.50503756000035</v>
      </c>
      <c r="AI39" s="3">
        <v>1.9724800339972699</v>
      </c>
      <c r="AJ39" s="3" t="s">
        <v>86</v>
      </c>
      <c r="AK39" s="3">
        <v>1.9844447159994201</v>
      </c>
      <c r="AL39" s="3">
        <v>1.99435953099965</v>
      </c>
      <c r="AM39" s="3">
        <v>1.99435953099965</v>
      </c>
      <c r="AN39" s="3">
        <v>1.99435953099965</v>
      </c>
      <c r="AO39" s="3">
        <v>1.99435953099965</v>
      </c>
      <c r="AP39" s="3">
        <v>3.2336432489973999</v>
      </c>
      <c r="AQ39" s="3">
        <v>1</v>
      </c>
      <c r="AR39" s="3">
        <v>1.23503223200169</v>
      </c>
      <c r="AS39" s="3" t="s">
        <v>77</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3">
        <v>179660</v>
      </c>
      <c r="BX39" s="3">
        <v>1</v>
      </c>
      <c r="BY39" s="3" t="s">
        <v>162</v>
      </c>
      <c r="BZ39" s="3" t="s">
        <v>79</v>
      </c>
      <c r="CA39" s="3" t="s">
        <v>80</v>
      </c>
      <c r="CB39" s="3" t="s">
        <v>77</v>
      </c>
      <c r="CC39" s="3" t="s">
        <v>163</v>
      </c>
      <c r="CD39" s="2"/>
    </row>
    <row r="40" spans="1:82" x14ac:dyDescent="0.2">
      <c r="B40" s="3" t="s">
        <v>113</v>
      </c>
      <c r="C40" s="3" t="s">
        <v>114</v>
      </c>
      <c r="D40" s="3" t="s">
        <v>115</v>
      </c>
      <c r="E40" s="3">
        <v>3</v>
      </c>
      <c r="F40" s="3" t="s">
        <v>93</v>
      </c>
      <c r="G40" s="3">
        <v>1</v>
      </c>
      <c r="H40" s="3">
        <v>1</v>
      </c>
      <c r="I40" s="3">
        <v>0</v>
      </c>
      <c r="J40" s="3">
        <v>3</v>
      </c>
      <c r="K40" s="3">
        <v>1.41131825300181</v>
      </c>
      <c r="L40" s="3" t="s">
        <v>77</v>
      </c>
      <c r="M40" s="2"/>
      <c r="N40" s="2"/>
      <c r="O40" s="2"/>
      <c r="P40" s="3">
        <v>0</v>
      </c>
      <c r="Q40" s="3">
        <v>1</v>
      </c>
      <c r="R40" s="3">
        <v>1</v>
      </c>
      <c r="S40" s="3">
        <v>1</v>
      </c>
      <c r="T40" s="2"/>
      <c r="U40" s="2"/>
      <c r="V40" s="2"/>
      <c r="W40" s="2"/>
      <c r="X40" s="3">
        <v>3.2425498519987701</v>
      </c>
      <c r="Y40" s="2"/>
      <c r="Z40" s="2"/>
      <c r="AA40" s="2"/>
      <c r="AB40" s="2"/>
      <c r="AC40" s="2"/>
      <c r="AD40" s="2"/>
      <c r="AE40" s="2"/>
      <c r="AF40" s="2"/>
      <c r="AG40" s="3">
        <v>3.2339215569991202</v>
      </c>
      <c r="AH40" s="3">
        <v>3.2425498519987701</v>
      </c>
      <c r="AI40" s="3">
        <v>3.7328820019975</v>
      </c>
      <c r="AJ40" s="3" t="s">
        <v>86</v>
      </c>
      <c r="AK40" s="3">
        <v>3.7408999459985401</v>
      </c>
      <c r="AL40" s="3">
        <v>3.74906937299966</v>
      </c>
      <c r="AM40" s="3">
        <v>3.74906937299966</v>
      </c>
      <c r="AN40" s="3">
        <v>3.74906937299966</v>
      </c>
      <c r="AO40" s="3">
        <v>3.74906937299966</v>
      </c>
      <c r="AP40" s="3">
        <v>5.1665448579988196</v>
      </c>
      <c r="AQ40" s="3">
        <v>3</v>
      </c>
      <c r="AR40" s="3">
        <v>1.41131825300181</v>
      </c>
      <c r="AS40" s="3" t="s">
        <v>77</v>
      </c>
      <c r="AT40" s="3">
        <v>3.74906937299966</v>
      </c>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3">
        <v>179660</v>
      </c>
      <c r="BX40" s="3">
        <v>1</v>
      </c>
      <c r="BY40" s="3" t="s">
        <v>162</v>
      </c>
      <c r="BZ40" s="3" t="s">
        <v>79</v>
      </c>
      <c r="CA40" s="3" t="s">
        <v>80</v>
      </c>
      <c r="CB40" s="3" t="s">
        <v>77</v>
      </c>
      <c r="CC40" s="3" t="s">
        <v>163</v>
      </c>
      <c r="CD40" s="2"/>
    </row>
    <row r="41" spans="1:82" x14ac:dyDescent="0.2">
      <c r="B41" s="3" t="s">
        <v>120</v>
      </c>
      <c r="C41" s="3" t="s">
        <v>121</v>
      </c>
      <c r="D41" s="3" t="s">
        <v>122</v>
      </c>
      <c r="E41" s="3">
        <v>2</v>
      </c>
      <c r="F41" s="3" t="s">
        <v>85</v>
      </c>
      <c r="G41" s="3">
        <v>2</v>
      </c>
      <c r="H41" s="3">
        <v>2</v>
      </c>
      <c r="I41" s="3">
        <v>0</v>
      </c>
      <c r="J41" s="3" t="s">
        <v>77</v>
      </c>
      <c r="K41" s="2"/>
      <c r="L41" s="2"/>
      <c r="M41" s="2"/>
      <c r="N41" s="2"/>
      <c r="O41" s="2"/>
      <c r="P41" s="3">
        <v>0</v>
      </c>
      <c r="Q41" s="3">
        <v>2</v>
      </c>
      <c r="R41" s="3">
        <v>2</v>
      </c>
      <c r="S41" s="3">
        <v>12</v>
      </c>
      <c r="T41" s="2"/>
      <c r="U41" s="2"/>
      <c r="V41" s="2"/>
      <c r="W41" s="2"/>
      <c r="X41" s="3">
        <v>5.1745192499984096</v>
      </c>
      <c r="Y41" s="2"/>
      <c r="Z41" s="2"/>
      <c r="AA41" s="2"/>
      <c r="AB41" s="2"/>
      <c r="AC41" s="2"/>
      <c r="AD41" s="2"/>
      <c r="AE41" s="2"/>
      <c r="AF41" s="2"/>
      <c r="AG41" s="3">
        <v>5.1667313959988004</v>
      </c>
      <c r="AH41" s="3">
        <v>5.1745192499984096</v>
      </c>
      <c r="AI41" s="3">
        <v>5.6670319769982598</v>
      </c>
      <c r="AJ41" s="3" t="s">
        <v>86</v>
      </c>
      <c r="AK41" s="3">
        <v>5.6751510529975402</v>
      </c>
      <c r="AL41" s="3">
        <v>5.6987254790001298</v>
      </c>
      <c r="AM41" s="3">
        <v>5.6987254790001298</v>
      </c>
      <c r="AN41" s="3">
        <v>5.6987254790001298</v>
      </c>
      <c r="AO41" s="3">
        <v>5.6987254790001298</v>
      </c>
      <c r="AP41" s="3">
        <v>7.6493047969997896</v>
      </c>
      <c r="AQ41" s="3" t="s">
        <v>77</v>
      </c>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3">
        <v>179660</v>
      </c>
      <c r="BX41" s="3">
        <v>1</v>
      </c>
      <c r="BY41" s="3" t="s">
        <v>162</v>
      </c>
      <c r="BZ41" s="3" t="s">
        <v>79</v>
      </c>
      <c r="CA41" s="3" t="s">
        <v>80</v>
      </c>
      <c r="CB41" s="3" t="s">
        <v>77</v>
      </c>
      <c r="CC41" s="3" t="s">
        <v>163</v>
      </c>
      <c r="CD41" s="2"/>
    </row>
    <row r="42" spans="1:82" x14ac:dyDescent="0.2">
      <c r="B42" s="3" t="s">
        <v>110</v>
      </c>
      <c r="C42" s="3" t="s">
        <v>111</v>
      </c>
      <c r="D42" s="3" t="s">
        <v>112</v>
      </c>
      <c r="E42" s="3">
        <v>2</v>
      </c>
      <c r="F42" s="3" t="s">
        <v>85</v>
      </c>
      <c r="G42" s="3">
        <v>3</v>
      </c>
      <c r="H42" s="3">
        <v>3</v>
      </c>
      <c r="I42" s="3">
        <v>0</v>
      </c>
      <c r="J42" s="3">
        <v>3</v>
      </c>
      <c r="K42" s="3">
        <v>1.66044205000071</v>
      </c>
      <c r="L42" s="3" t="s">
        <v>77</v>
      </c>
      <c r="M42" s="2"/>
      <c r="N42" s="2"/>
      <c r="O42" s="2"/>
      <c r="P42" s="3">
        <v>0</v>
      </c>
      <c r="Q42" s="3">
        <v>3</v>
      </c>
      <c r="R42" s="3">
        <v>3</v>
      </c>
      <c r="S42" s="3">
        <v>6</v>
      </c>
      <c r="T42" s="2"/>
      <c r="U42" s="2"/>
      <c r="V42" s="2"/>
      <c r="W42" s="2"/>
      <c r="X42" s="3">
        <v>7.6552372139995004</v>
      </c>
      <c r="Y42" s="2"/>
      <c r="Z42" s="2"/>
      <c r="AA42" s="2"/>
      <c r="AB42" s="2"/>
      <c r="AC42" s="2"/>
      <c r="AD42" s="2"/>
      <c r="AE42" s="2"/>
      <c r="AF42" s="2"/>
      <c r="AG42" s="3">
        <v>7.6495890429978299</v>
      </c>
      <c r="AH42" s="3">
        <v>7.6552372139995004</v>
      </c>
      <c r="AI42" s="3">
        <v>8.1400389720001805</v>
      </c>
      <c r="AJ42" s="3" t="s">
        <v>86</v>
      </c>
      <c r="AK42" s="3">
        <v>8.15049132899731</v>
      </c>
      <c r="AL42" s="3">
        <v>8.1659072980000893</v>
      </c>
      <c r="AM42" s="3">
        <v>8.1659072980000893</v>
      </c>
      <c r="AN42" s="3">
        <v>8.1659072980000893</v>
      </c>
      <c r="AO42" s="3">
        <v>8.1659072980000893</v>
      </c>
      <c r="AP42" s="3">
        <v>9.8335112059976399</v>
      </c>
      <c r="AQ42" s="3">
        <v>3</v>
      </c>
      <c r="AR42" s="3">
        <v>1.66044205000071</v>
      </c>
      <c r="AS42" s="3" t="s">
        <v>77</v>
      </c>
      <c r="AT42" s="3">
        <v>8.1556983689988591</v>
      </c>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3">
        <v>179660</v>
      </c>
      <c r="BX42" s="3">
        <v>1</v>
      </c>
      <c r="BY42" s="3" t="s">
        <v>162</v>
      </c>
      <c r="BZ42" s="3" t="s">
        <v>79</v>
      </c>
      <c r="CA42" s="3" t="s">
        <v>80</v>
      </c>
      <c r="CB42" s="3" t="s">
        <v>77</v>
      </c>
      <c r="CC42" s="3" t="s">
        <v>163</v>
      </c>
      <c r="CD42" s="2"/>
    </row>
    <row r="43" spans="1:82" x14ac:dyDescent="0.2">
      <c r="B43" s="3" t="s">
        <v>87</v>
      </c>
      <c r="C43" s="3" t="s">
        <v>88</v>
      </c>
      <c r="D43" s="3" t="s">
        <v>89</v>
      </c>
      <c r="E43" s="3">
        <v>3</v>
      </c>
      <c r="F43" s="3" t="s">
        <v>85</v>
      </c>
      <c r="G43" s="3">
        <v>4</v>
      </c>
      <c r="H43" s="3">
        <v>4</v>
      </c>
      <c r="I43" s="3">
        <v>0</v>
      </c>
      <c r="J43" s="3">
        <v>3</v>
      </c>
      <c r="K43" s="3">
        <v>1.1354535059981601</v>
      </c>
      <c r="L43" s="3" t="s">
        <v>77</v>
      </c>
      <c r="M43" s="2"/>
      <c r="N43" s="2"/>
      <c r="O43" s="2"/>
      <c r="P43" s="3">
        <v>0</v>
      </c>
      <c r="Q43" s="3">
        <v>4</v>
      </c>
      <c r="R43" s="3">
        <v>4</v>
      </c>
      <c r="S43" s="3">
        <v>3</v>
      </c>
      <c r="T43" s="2"/>
      <c r="U43" s="2"/>
      <c r="V43" s="2"/>
      <c r="W43" s="2"/>
      <c r="X43" s="3">
        <v>9.8471137079977797</v>
      </c>
      <c r="Y43" s="2"/>
      <c r="Z43" s="2"/>
      <c r="AA43" s="2"/>
      <c r="AB43" s="2"/>
      <c r="AC43" s="2"/>
      <c r="AD43" s="2"/>
      <c r="AE43" s="2"/>
      <c r="AF43" s="2"/>
      <c r="AG43" s="3">
        <v>9.83370226099942</v>
      </c>
      <c r="AH43" s="3">
        <v>9.8471137079977797</v>
      </c>
      <c r="AI43" s="3">
        <v>10.333696650999601</v>
      </c>
      <c r="AJ43" s="3" t="s">
        <v>86</v>
      </c>
      <c r="AK43" s="3">
        <v>10.3422168249999</v>
      </c>
      <c r="AL43" s="3">
        <v>10.349618473999699</v>
      </c>
      <c r="AM43" s="3">
        <v>10.349618473999699</v>
      </c>
      <c r="AN43" s="3">
        <v>10.349618473999699</v>
      </c>
      <c r="AO43" s="3">
        <v>10.349618473999699</v>
      </c>
      <c r="AP43" s="3">
        <v>11.4910243759987</v>
      </c>
      <c r="AQ43" s="3">
        <v>3</v>
      </c>
      <c r="AR43" s="3">
        <v>1.1354535059981601</v>
      </c>
      <c r="AS43" s="3" t="s">
        <v>77</v>
      </c>
      <c r="AT43" s="3">
        <v>10.349618473999699</v>
      </c>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3">
        <v>179660</v>
      </c>
      <c r="BX43" s="3">
        <v>1</v>
      </c>
      <c r="BY43" s="3" t="s">
        <v>162</v>
      </c>
      <c r="BZ43" s="3" t="s">
        <v>79</v>
      </c>
      <c r="CA43" s="3" t="s">
        <v>80</v>
      </c>
      <c r="CB43" s="3" t="s">
        <v>77</v>
      </c>
      <c r="CC43" s="3" t="s">
        <v>163</v>
      </c>
      <c r="CD43" s="2"/>
    </row>
    <row r="44" spans="1:82" x14ac:dyDescent="0.2">
      <c r="B44" s="3" t="s">
        <v>98</v>
      </c>
      <c r="C44" s="3" t="s">
        <v>99</v>
      </c>
      <c r="D44" s="3" t="s">
        <v>100</v>
      </c>
      <c r="E44" s="3">
        <v>1</v>
      </c>
      <c r="F44" s="3" t="s">
        <v>97</v>
      </c>
      <c r="G44" s="3">
        <v>5</v>
      </c>
      <c r="H44" s="3">
        <v>5</v>
      </c>
      <c r="I44" s="3">
        <v>0</v>
      </c>
      <c r="J44" s="3" t="s">
        <v>77</v>
      </c>
      <c r="K44" s="2"/>
      <c r="L44" s="2"/>
      <c r="M44" s="2"/>
      <c r="N44" s="2"/>
      <c r="O44" s="2"/>
      <c r="P44" s="3">
        <v>0</v>
      </c>
      <c r="Q44" s="3">
        <v>5</v>
      </c>
      <c r="R44" s="3">
        <v>5</v>
      </c>
      <c r="S44" s="3">
        <v>5</v>
      </c>
      <c r="T44" s="2"/>
      <c r="U44" s="2"/>
      <c r="V44" s="2"/>
      <c r="W44" s="2"/>
      <c r="X44" s="3">
        <v>11.501175041998099</v>
      </c>
      <c r="Y44" s="2"/>
      <c r="Z44" s="2"/>
      <c r="AA44" s="2"/>
      <c r="AB44" s="2"/>
      <c r="AC44" s="2"/>
      <c r="AD44" s="2"/>
      <c r="AE44" s="2"/>
      <c r="AF44" s="2"/>
      <c r="AG44" s="3">
        <v>11.491317734999001</v>
      </c>
      <c r="AH44" s="3">
        <v>11.501175041998099</v>
      </c>
      <c r="AI44" s="3">
        <v>11.9890088709981</v>
      </c>
      <c r="AJ44" s="3" t="s">
        <v>86</v>
      </c>
      <c r="AK44" s="3">
        <v>11.9968281939982</v>
      </c>
      <c r="AL44" s="3">
        <v>12.003779572998599</v>
      </c>
      <c r="AM44" s="3">
        <v>12.003779572998599</v>
      </c>
      <c r="AN44" s="3">
        <v>12.003779572998599</v>
      </c>
      <c r="AO44" s="3">
        <v>12.003779572998599</v>
      </c>
      <c r="AP44" s="3">
        <v>13.982861069998799</v>
      </c>
      <c r="AQ44" s="3" t="s">
        <v>77</v>
      </c>
      <c r="AR44" s="2"/>
      <c r="AS44" s="2"/>
      <c r="AT44" s="3">
        <v>12.003779572998599</v>
      </c>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3">
        <v>179660</v>
      </c>
      <c r="BX44" s="3">
        <v>1</v>
      </c>
      <c r="BY44" s="3" t="s">
        <v>162</v>
      </c>
      <c r="BZ44" s="3" t="s">
        <v>79</v>
      </c>
      <c r="CA44" s="3" t="s">
        <v>80</v>
      </c>
      <c r="CB44" s="3" t="s">
        <v>77</v>
      </c>
      <c r="CC44" s="3" t="s">
        <v>163</v>
      </c>
      <c r="CD44" s="2"/>
    </row>
    <row r="45" spans="1:82" x14ac:dyDescent="0.2">
      <c r="B45" s="3" t="s">
        <v>123</v>
      </c>
      <c r="C45" s="3" t="s">
        <v>124</v>
      </c>
      <c r="D45" s="3" t="s">
        <v>125</v>
      </c>
      <c r="E45" s="3">
        <v>2</v>
      </c>
      <c r="F45" s="3" t="s">
        <v>97</v>
      </c>
      <c r="G45" s="3">
        <v>6</v>
      </c>
      <c r="H45" s="3">
        <v>6</v>
      </c>
      <c r="I45" s="3">
        <v>0</v>
      </c>
      <c r="J45" s="3">
        <v>1</v>
      </c>
      <c r="K45" s="3">
        <v>1.8873824750007799</v>
      </c>
      <c r="L45" s="3" t="s">
        <v>77</v>
      </c>
      <c r="M45" s="2"/>
      <c r="N45" s="2"/>
      <c r="O45" s="2"/>
      <c r="P45" s="3">
        <v>0</v>
      </c>
      <c r="Q45" s="3">
        <v>6</v>
      </c>
      <c r="R45" s="3">
        <v>6</v>
      </c>
      <c r="S45" s="3">
        <v>11</v>
      </c>
      <c r="T45" s="2"/>
      <c r="U45" s="2"/>
      <c r="V45" s="2"/>
      <c r="W45" s="2"/>
      <c r="X45" s="3">
        <v>13.988895958998899</v>
      </c>
      <c r="Y45" s="2"/>
      <c r="Z45" s="2"/>
      <c r="AA45" s="2"/>
      <c r="AB45" s="2"/>
      <c r="AC45" s="2"/>
      <c r="AD45" s="2"/>
      <c r="AE45" s="2"/>
      <c r="AF45" s="2"/>
      <c r="AG45" s="3">
        <v>13.983135397997099</v>
      </c>
      <c r="AH45" s="3">
        <v>13.988895958998899</v>
      </c>
      <c r="AI45" s="3">
        <v>14.472607833999099</v>
      </c>
      <c r="AJ45" s="3" t="s">
        <v>86</v>
      </c>
      <c r="AK45" s="3">
        <v>14.483694780999899</v>
      </c>
      <c r="AL45" s="3">
        <v>14.4989026919975</v>
      </c>
      <c r="AM45" s="3">
        <v>14.4989026919975</v>
      </c>
      <c r="AN45" s="3">
        <v>14.4989026919975</v>
      </c>
      <c r="AO45" s="3">
        <v>14.4989026919975</v>
      </c>
      <c r="AP45" s="3">
        <v>16.3905534779988</v>
      </c>
      <c r="AQ45" s="3">
        <v>1</v>
      </c>
      <c r="AR45" s="3">
        <v>1.8873824750007799</v>
      </c>
      <c r="AS45" s="3" t="s">
        <v>77</v>
      </c>
      <c r="AT45" s="3">
        <v>14.489045507998499</v>
      </c>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3">
        <v>179660</v>
      </c>
      <c r="BX45" s="3">
        <v>1</v>
      </c>
      <c r="BY45" s="3" t="s">
        <v>162</v>
      </c>
      <c r="BZ45" s="3" t="s">
        <v>79</v>
      </c>
      <c r="CA45" s="3" t="s">
        <v>80</v>
      </c>
      <c r="CB45" s="3" t="s">
        <v>77</v>
      </c>
      <c r="CC45" s="3" t="s">
        <v>163</v>
      </c>
      <c r="CD45" s="2"/>
    </row>
    <row r="46" spans="1:82" x14ac:dyDescent="0.2">
      <c r="B46" s="3" t="s">
        <v>104</v>
      </c>
      <c r="C46" s="3" t="s">
        <v>105</v>
      </c>
      <c r="D46" s="3" t="s">
        <v>106</v>
      </c>
      <c r="E46" s="3">
        <v>3</v>
      </c>
      <c r="F46" s="3" t="s">
        <v>97</v>
      </c>
      <c r="G46" s="3">
        <v>7</v>
      </c>
      <c r="H46" s="3">
        <v>7</v>
      </c>
      <c r="I46" s="3">
        <v>0</v>
      </c>
      <c r="J46" s="3">
        <v>2</v>
      </c>
      <c r="K46" s="3">
        <v>1.3288711799977999</v>
      </c>
      <c r="L46" s="3" t="s">
        <v>77</v>
      </c>
      <c r="M46" s="2"/>
      <c r="N46" s="2"/>
      <c r="O46" s="2"/>
      <c r="P46" s="3">
        <v>0</v>
      </c>
      <c r="Q46" s="3">
        <v>7</v>
      </c>
      <c r="R46" s="3">
        <v>7</v>
      </c>
      <c r="S46" s="3">
        <v>8</v>
      </c>
      <c r="T46" s="2"/>
      <c r="U46" s="2"/>
      <c r="V46" s="2"/>
      <c r="W46" s="2"/>
      <c r="X46" s="3">
        <v>16.4014116239996</v>
      </c>
      <c r="Y46" s="2"/>
      <c r="Z46" s="2"/>
      <c r="AA46" s="2"/>
      <c r="AB46" s="2"/>
      <c r="AC46" s="2"/>
      <c r="AD46" s="2"/>
      <c r="AE46" s="2"/>
      <c r="AF46" s="2"/>
      <c r="AG46" s="3">
        <v>16.3908361719987</v>
      </c>
      <c r="AH46" s="3">
        <v>16.4014116239996</v>
      </c>
      <c r="AI46" s="3">
        <v>16.889943619997201</v>
      </c>
      <c r="AJ46" s="3" t="s">
        <v>86</v>
      </c>
      <c r="AK46" s="3">
        <v>16.9014748419977</v>
      </c>
      <c r="AL46" s="3">
        <v>16.909100631997699</v>
      </c>
      <c r="AM46" s="3">
        <v>16.909100631997699</v>
      </c>
      <c r="AN46" s="3">
        <v>16.909100631997699</v>
      </c>
      <c r="AO46" s="3">
        <v>16.909100631997699</v>
      </c>
      <c r="AP46" s="3">
        <v>18.240632326997002</v>
      </c>
      <c r="AQ46" s="3">
        <v>2</v>
      </c>
      <c r="AR46" s="3">
        <v>1.3288711799977999</v>
      </c>
      <c r="AS46" s="3" t="s">
        <v>77</v>
      </c>
      <c r="AT46" s="3">
        <v>16.909100631997699</v>
      </c>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3">
        <v>179660</v>
      </c>
      <c r="BX46" s="3">
        <v>1</v>
      </c>
      <c r="BY46" s="3" t="s">
        <v>162</v>
      </c>
      <c r="BZ46" s="3" t="s">
        <v>79</v>
      </c>
      <c r="CA46" s="3" t="s">
        <v>80</v>
      </c>
      <c r="CB46" s="3" t="s">
        <v>77</v>
      </c>
      <c r="CC46" s="3" t="s">
        <v>163</v>
      </c>
      <c r="CD46" s="2"/>
    </row>
    <row r="47" spans="1:82" x14ac:dyDescent="0.2">
      <c r="B47" s="3" t="s">
        <v>101</v>
      </c>
      <c r="C47" s="3" t="s">
        <v>102</v>
      </c>
      <c r="D47" s="3" t="s">
        <v>103</v>
      </c>
      <c r="E47" s="3">
        <v>2</v>
      </c>
      <c r="F47" s="3" t="s">
        <v>97</v>
      </c>
      <c r="G47" s="3">
        <v>8</v>
      </c>
      <c r="H47" s="3">
        <v>8</v>
      </c>
      <c r="I47" s="3">
        <v>0</v>
      </c>
      <c r="J47" s="3" t="s">
        <v>77</v>
      </c>
      <c r="K47" s="2"/>
      <c r="L47" s="2"/>
      <c r="M47" s="2"/>
      <c r="N47" s="2"/>
      <c r="O47" s="2"/>
      <c r="P47" s="3">
        <v>0</v>
      </c>
      <c r="Q47" s="3">
        <v>8</v>
      </c>
      <c r="R47" s="3">
        <v>8</v>
      </c>
      <c r="S47" s="3">
        <v>14</v>
      </c>
      <c r="T47" s="2"/>
      <c r="U47" s="2"/>
      <c r="V47" s="2"/>
      <c r="W47" s="2"/>
      <c r="X47" s="3">
        <v>18.248571594998801</v>
      </c>
      <c r="Y47" s="2"/>
      <c r="Z47" s="2"/>
      <c r="AA47" s="2"/>
      <c r="AB47" s="2"/>
      <c r="AC47" s="2"/>
      <c r="AD47" s="2"/>
      <c r="AE47" s="2"/>
      <c r="AF47" s="2"/>
      <c r="AG47" s="3">
        <v>18.240824823998999</v>
      </c>
      <c r="AH47" s="3">
        <v>18.248571594998801</v>
      </c>
      <c r="AI47" s="3">
        <v>18.733772494997499</v>
      </c>
      <c r="AJ47" s="3" t="s">
        <v>86</v>
      </c>
      <c r="AK47" s="3">
        <v>18.7424569849973</v>
      </c>
      <c r="AL47" s="3">
        <v>18.749736128997</v>
      </c>
      <c r="AM47" s="3">
        <v>18.749736128997</v>
      </c>
      <c r="AN47" s="3">
        <v>18.749736128997</v>
      </c>
      <c r="AO47" s="3">
        <v>18.749736128997</v>
      </c>
      <c r="AP47" s="3">
        <v>20.732769250000299</v>
      </c>
      <c r="AQ47" s="3" t="s">
        <v>77</v>
      </c>
      <c r="AR47" s="2"/>
      <c r="AS47" s="2"/>
      <c r="AT47" s="3">
        <v>18.749736128997</v>
      </c>
      <c r="AU47" s="3">
        <v>20.739000782999899</v>
      </c>
      <c r="AV47" s="3">
        <v>20.739000782999899</v>
      </c>
      <c r="AW47" s="3">
        <v>20.739000782999899</v>
      </c>
      <c r="AX47" s="3">
        <v>20.739000782999899</v>
      </c>
      <c r="AY47" s="2"/>
      <c r="AZ47" s="2"/>
      <c r="BA47" s="2"/>
      <c r="BB47" s="2"/>
      <c r="BC47" s="2"/>
      <c r="BD47" s="2"/>
      <c r="BE47" s="2"/>
      <c r="BF47" s="2"/>
      <c r="BG47" s="2"/>
      <c r="BH47" s="2"/>
      <c r="BI47" s="2"/>
      <c r="BJ47" s="2"/>
      <c r="BK47" s="2"/>
      <c r="BL47" s="2"/>
      <c r="BM47" s="2"/>
      <c r="BN47" s="2"/>
      <c r="BO47" s="2"/>
      <c r="BP47" s="2"/>
      <c r="BQ47" s="2"/>
      <c r="BR47" s="2"/>
      <c r="BS47" s="2"/>
      <c r="BT47" s="2"/>
      <c r="BU47" s="2"/>
      <c r="BV47" s="2"/>
      <c r="BW47" s="3">
        <v>179660</v>
      </c>
      <c r="BX47" s="3">
        <v>1</v>
      </c>
      <c r="BY47" s="3" t="s">
        <v>162</v>
      </c>
      <c r="BZ47" s="3" t="s">
        <v>79</v>
      </c>
      <c r="CA47" s="3" t="s">
        <v>80</v>
      </c>
      <c r="CB47" s="3" t="s">
        <v>77</v>
      </c>
      <c r="CC47" s="3" t="s">
        <v>163</v>
      </c>
      <c r="CD47" s="2"/>
    </row>
    <row r="48" spans="1:82" x14ac:dyDescent="0.2">
      <c r="B48" s="3" t="s">
        <v>90</v>
      </c>
      <c r="C48" s="3" t="s">
        <v>91</v>
      </c>
      <c r="D48" s="3" t="s">
        <v>92</v>
      </c>
      <c r="E48" s="3">
        <v>3</v>
      </c>
      <c r="F48" s="3" t="s">
        <v>93</v>
      </c>
      <c r="G48" s="3">
        <v>9</v>
      </c>
      <c r="H48" s="3">
        <v>9</v>
      </c>
      <c r="I48" s="3">
        <v>0</v>
      </c>
      <c r="J48" s="3">
        <v>1</v>
      </c>
      <c r="K48" s="3">
        <v>1.25339901400002</v>
      </c>
      <c r="L48" s="3" t="s">
        <v>77</v>
      </c>
      <c r="M48" s="2"/>
      <c r="N48" s="2"/>
      <c r="O48" s="2"/>
      <c r="P48" s="3">
        <v>0</v>
      </c>
      <c r="Q48" s="3">
        <v>9</v>
      </c>
      <c r="R48" s="3">
        <v>9</v>
      </c>
      <c r="S48" s="3">
        <v>4</v>
      </c>
      <c r="T48" s="2"/>
      <c r="U48" s="2"/>
      <c r="V48" s="2"/>
      <c r="W48" s="2"/>
      <c r="X48" s="3">
        <v>20.739000782999899</v>
      </c>
      <c r="Y48" s="2"/>
      <c r="Z48" s="2"/>
      <c r="AA48" s="2"/>
      <c r="AB48" s="2"/>
      <c r="AC48" s="2"/>
      <c r="AD48" s="2"/>
      <c r="AE48" s="2"/>
      <c r="AF48" s="2"/>
      <c r="AG48" s="3">
        <v>20.733126709998</v>
      </c>
      <c r="AH48" s="3">
        <v>20.739000782999899</v>
      </c>
      <c r="AI48" s="3">
        <v>21.2228703769979</v>
      </c>
      <c r="AJ48" s="3" t="s">
        <v>86</v>
      </c>
      <c r="AK48" s="3">
        <v>21.234466973997801</v>
      </c>
      <c r="AL48" s="3">
        <v>21.248374866998301</v>
      </c>
      <c r="AM48" s="3">
        <v>21.248374866998301</v>
      </c>
      <c r="AN48" s="3">
        <v>21.248374866998301</v>
      </c>
      <c r="AO48" s="3">
        <v>21.248374866998301</v>
      </c>
      <c r="AP48" s="3">
        <v>22.506927636997698</v>
      </c>
      <c r="AQ48" s="3">
        <v>1</v>
      </c>
      <c r="AR48" s="3">
        <v>1.25339901400002</v>
      </c>
      <c r="AS48" s="3" t="s">
        <v>77</v>
      </c>
      <c r="AT48" s="3">
        <v>21.240239265996902</v>
      </c>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3">
        <v>179660</v>
      </c>
      <c r="BX48" s="3">
        <v>1</v>
      </c>
      <c r="BY48" s="3" t="s">
        <v>162</v>
      </c>
      <c r="BZ48" s="3" t="s">
        <v>79</v>
      </c>
      <c r="CA48" s="3" t="s">
        <v>80</v>
      </c>
      <c r="CB48" s="3" t="s">
        <v>77</v>
      </c>
      <c r="CC48" s="3" t="s">
        <v>163</v>
      </c>
      <c r="CD48" s="2"/>
    </row>
    <row r="49" spans="2:82" x14ac:dyDescent="0.2">
      <c r="B49" s="3" t="s">
        <v>107</v>
      </c>
      <c r="C49" s="3" t="s">
        <v>108</v>
      </c>
      <c r="D49" s="3" t="s">
        <v>109</v>
      </c>
      <c r="E49" s="3">
        <v>2</v>
      </c>
      <c r="F49" s="3" t="s">
        <v>93</v>
      </c>
      <c r="G49" s="3">
        <v>10</v>
      </c>
      <c r="H49" s="3">
        <v>10</v>
      </c>
      <c r="I49" s="3">
        <v>0</v>
      </c>
      <c r="J49" s="3" t="s">
        <v>77</v>
      </c>
      <c r="K49" s="2"/>
      <c r="L49" s="2"/>
      <c r="M49" s="2"/>
      <c r="N49" s="2"/>
      <c r="O49" s="2"/>
      <c r="P49" s="3">
        <v>0</v>
      </c>
      <c r="Q49" s="3">
        <v>10</v>
      </c>
      <c r="R49" s="3">
        <v>10</v>
      </c>
      <c r="S49" s="3">
        <v>7</v>
      </c>
      <c r="T49" s="2"/>
      <c r="U49" s="2"/>
      <c r="V49" s="2"/>
      <c r="W49" s="2"/>
      <c r="X49" s="3">
        <v>22.516938931999899</v>
      </c>
      <c r="Y49" s="2"/>
      <c r="Z49" s="2"/>
      <c r="AA49" s="2"/>
      <c r="AB49" s="2"/>
      <c r="AC49" s="2"/>
      <c r="AD49" s="2"/>
      <c r="AE49" s="2"/>
      <c r="AF49" s="2"/>
      <c r="AG49" s="3">
        <v>22.5071132669982</v>
      </c>
      <c r="AH49" s="3">
        <v>22.516938931999899</v>
      </c>
      <c r="AI49" s="3">
        <v>22.999874678996999</v>
      </c>
      <c r="AJ49" s="3" t="s">
        <v>86</v>
      </c>
      <c r="AK49" s="3">
        <v>23.0081177510001</v>
      </c>
      <c r="AL49" s="3">
        <v>23.016034889998998</v>
      </c>
      <c r="AM49" s="3">
        <v>23.016034889998998</v>
      </c>
      <c r="AN49" s="3">
        <v>23.016034889998998</v>
      </c>
      <c r="AO49" s="3">
        <v>23.016034889998998</v>
      </c>
      <c r="AP49" s="3">
        <v>24.999217930999301</v>
      </c>
      <c r="AQ49" s="3" t="s">
        <v>77</v>
      </c>
      <c r="AR49" s="2"/>
      <c r="AS49" s="2"/>
      <c r="AT49" s="3">
        <v>23.016034889998998</v>
      </c>
      <c r="AU49" s="3">
        <v>25.005114667998001</v>
      </c>
      <c r="AV49" s="3">
        <v>25.005114667998001</v>
      </c>
      <c r="AW49" s="3">
        <v>25.005114667998001</v>
      </c>
      <c r="AX49" s="3">
        <v>25.005114667998001</v>
      </c>
      <c r="AY49" s="2"/>
      <c r="AZ49" s="2"/>
      <c r="BA49" s="2"/>
      <c r="BB49" s="2"/>
      <c r="BC49" s="2"/>
      <c r="BD49" s="2"/>
      <c r="BE49" s="2"/>
      <c r="BF49" s="2"/>
      <c r="BG49" s="2"/>
      <c r="BH49" s="2"/>
      <c r="BI49" s="2"/>
      <c r="BJ49" s="2"/>
      <c r="BK49" s="2"/>
      <c r="BL49" s="2"/>
      <c r="BM49" s="2"/>
      <c r="BN49" s="2"/>
      <c r="BO49" s="2"/>
      <c r="BP49" s="2"/>
      <c r="BQ49" s="2"/>
      <c r="BR49" s="2"/>
      <c r="BS49" s="2"/>
      <c r="BT49" s="2"/>
      <c r="BU49" s="2"/>
      <c r="BV49" s="2"/>
      <c r="BW49" s="3">
        <v>179660</v>
      </c>
      <c r="BX49" s="3">
        <v>1</v>
      </c>
      <c r="BY49" s="3" t="s">
        <v>162</v>
      </c>
      <c r="BZ49" s="3" t="s">
        <v>79</v>
      </c>
      <c r="CA49" s="3" t="s">
        <v>80</v>
      </c>
      <c r="CB49" s="3" t="s">
        <v>77</v>
      </c>
      <c r="CC49" s="3" t="s">
        <v>163</v>
      </c>
      <c r="CD49" s="2"/>
    </row>
    <row r="50" spans="2:82" x14ac:dyDescent="0.2">
      <c r="B50" s="3" t="s">
        <v>94</v>
      </c>
      <c r="C50" s="3" t="s">
        <v>95</v>
      </c>
      <c r="D50" s="3" t="s">
        <v>96</v>
      </c>
      <c r="E50" s="3">
        <v>2</v>
      </c>
      <c r="F50" s="3" t="s">
        <v>97</v>
      </c>
      <c r="G50" s="3">
        <v>11</v>
      </c>
      <c r="H50" s="3">
        <v>11</v>
      </c>
      <c r="I50" s="3">
        <v>0</v>
      </c>
      <c r="J50" s="3">
        <v>3</v>
      </c>
      <c r="K50" s="3">
        <v>1.1388214720027501</v>
      </c>
      <c r="L50" s="3" t="s">
        <v>77</v>
      </c>
      <c r="M50" s="2"/>
      <c r="N50" s="2"/>
      <c r="O50" s="2"/>
      <c r="P50" s="3">
        <v>0</v>
      </c>
      <c r="Q50" s="3">
        <v>11</v>
      </c>
      <c r="R50" s="3">
        <v>11</v>
      </c>
      <c r="S50" s="3">
        <v>2</v>
      </c>
      <c r="T50" s="2"/>
      <c r="U50" s="2"/>
      <c r="V50" s="2"/>
      <c r="W50" s="2"/>
      <c r="X50" s="3">
        <v>25.005114667998001</v>
      </c>
      <c r="Y50" s="2"/>
      <c r="Z50" s="2"/>
      <c r="AA50" s="2"/>
      <c r="AB50" s="2"/>
      <c r="AC50" s="2"/>
      <c r="AD50" s="2"/>
      <c r="AE50" s="2"/>
      <c r="AF50" s="2"/>
      <c r="AG50" s="3">
        <v>24.9994864059991</v>
      </c>
      <c r="AH50" s="3">
        <v>25.005114667998001</v>
      </c>
      <c r="AI50" s="3">
        <v>25.489798647999098</v>
      </c>
      <c r="AJ50" s="3" t="s">
        <v>86</v>
      </c>
      <c r="AK50" s="3">
        <v>25.497925790998099</v>
      </c>
      <c r="AL50" s="3">
        <v>25.5044534169974</v>
      </c>
      <c r="AM50" s="3">
        <v>25.5044534169974</v>
      </c>
      <c r="AN50" s="3">
        <v>25.5044534169974</v>
      </c>
      <c r="AO50" s="3">
        <v>25.5044534169974</v>
      </c>
      <c r="AP50" s="3">
        <v>26.649508751997899</v>
      </c>
      <c r="AQ50" s="3">
        <v>3</v>
      </c>
      <c r="AR50" s="3">
        <v>1.1388214720027501</v>
      </c>
      <c r="AS50" s="3" t="s">
        <v>77</v>
      </c>
      <c r="AT50" s="3">
        <v>25.5044534169974</v>
      </c>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3">
        <v>179660</v>
      </c>
      <c r="BX50" s="3">
        <v>1</v>
      </c>
      <c r="BY50" s="3" t="s">
        <v>162</v>
      </c>
      <c r="BZ50" s="3" t="s">
        <v>79</v>
      </c>
      <c r="CA50" s="3" t="s">
        <v>80</v>
      </c>
      <c r="CB50" s="3" t="s">
        <v>77</v>
      </c>
      <c r="CC50" s="3" t="s">
        <v>163</v>
      </c>
      <c r="CD50" s="2"/>
    </row>
    <row r="51" spans="2:82" x14ac:dyDescent="0.2">
      <c r="B51" s="3" t="s">
        <v>95</v>
      </c>
      <c r="C51" s="3" t="s">
        <v>116</v>
      </c>
      <c r="D51" s="3" t="s">
        <v>94</v>
      </c>
      <c r="E51" s="3">
        <v>2</v>
      </c>
      <c r="F51" s="3" t="s">
        <v>85</v>
      </c>
      <c r="G51" s="3">
        <v>12</v>
      </c>
      <c r="H51" s="3">
        <v>12</v>
      </c>
      <c r="I51" s="3">
        <v>0</v>
      </c>
      <c r="J51" s="3">
        <v>2</v>
      </c>
      <c r="K51" s="3">
        <v>1.2096460729990199</v>
      </c>
      <c r="L51" s="3" t="s">
        <v>77</v>
      </c>
      <c r="M51" s="2"/>
      <c r="N51" s="2"/>
      <c r="O51" s="2"/>
      <c r="P51" s="3">
        <v>0</v>
      </c>
      <c r="Q51" s="3">
        <v>12</v>
      </c>
      <c r="R51" s="3">
        <v>12</v>
      </c>
      <c r="S51" s="3">
        <v>0</v>
      </c>
      <c r="T51" s="2"/>
      <c r="U51" s="2"/>
      <c r="V51" s="2"/>
      <c r="W51" s="2"/>
      <c r="X51" s="3">
        <v>26.6579235339996</v>
      </c>
      <c r="Y51" s="2"/>
      <c r="Z51" s="2"/>
      <c r="AA51" s="2"/>
      <c r="AB51" s="2"/>
      <c r="AC51" s="2"/>
      <c r="AD51" s="2"/>
      <c r="AE51" s="2"/>
      <c r="AF51" s="2"/>
      <c r="AG51" s="3">
        <v>26.649687244000202</v>
      </c>
      <c r="AH51" s="3">
        <v>26.6579235339996</v>
      </c>
      <c r="AI51" s="3">
        <v>27.1501294259979</v>
      </c>
      <c r="AJ51" s="3" t="s">
        <v>86</v>
      </c>
      <c r="AK51" s="3">
        <v>27.156926654999602</v>
      </c>
      <c r="AL51" s="3">
        <v>27.164705505998398</v>
      </c>
      <c r="AM51" s="3">
        <v>27.164705505998398</v>
      </c>
      <c r="AN51" s="3">
        <v>27.164705505998398</v>
      </c>
      <c r="AO51" s="3">
        <v>27.164705505998398</v>
      </c>
      <c r="AP51" s="3">
        <v>28.383887336996899</v>
      </c>
      <c r="AQ51" s="3">
        <v>2</v>
      </c>
      <c r="AR51" s="3">
        <v>1.2096460729990199</v>
      </c>
      <c r="AS51" s="3" t="s">
        <v>77</v>
      </c>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3">
        <v>179660</v>
      </c>
      <c r="BX51" s="3">
        <v>1</v>
      </c>
      <c r="BY51" s="3" t="s">
        <v>162</v>
      </c>
      <c r="BZ51" s="3" t="s">
        <v>79</v>
      </c>
      <c r="CA51" s="3" t="s">
        <v>80</v>
      </c>
      <c r="CB51" s="3" t="s">
        <v>77</v>
      </c>
      <c r="CC51" s="3" t="s">
        <v>163</v>
      </c>
      <c r="CD51" s="2"/>
    </row>
    <row r="52" spans="2:82" x14ac:dyDescent="0.2">
      <c r="B52" s="3" t="s">
        <v>116</v>
      </c>
      <c r="C52" s="3" t="s">
        <v>126</v>
      </c>
      <c r="D52" s="3" t="s">
        <v>127</v>
      </c>
      <c r="E52" s="3">
        <v>3</v>
      </c>
      <c r="F52" s="3" t="s">
        <v>93</v>
      </c>
      <c r="G52" s="3">
        <v>13</v>
      </c>
      <c r="H52" s="3">
        <v>13</v>
      </c>
      <c r="I52" s="3">
        <v>0</v>
      </c>
      <c r="J52" s="3">
        <v>3</v>
      </c>
      <c r="K52" s="3">
        <v>1.27432391899856</v>
      </c>
      <c r="L52" s="3" t="s">
        <v>77</v>
      </c>
      <c r="M52" s="2"/>
      <c r="N52" s="2"/>
      <c r="O52" s="2"/>
      <c r="P52" s="3">
        <v>0</v>
      </c>
      <c r="Q52" s="3">
        <v>13</v>
      </c>
      <c r="R52" s="3">
        <v>13</v>
      </c>
      <c r="S52" s="3">
        <v>10</v>
      </c>
      <c r="T52" s="2"/>
      <c r="U52" s="2"/>
      <c r="V52" s="2"/>
      <c r="W52" s="2"/>
      <c r="X52" s="3">
        <v>28.392295095996801</v>
      </c>
      <c r="Y52" s="2"/>
      <c r="Z52" s="2"/>
      <c r="AA52" s="2"/>
      <c r="AB52" s="2"/>
      <c r="AC52" s="2"/>
      <c r="AD52" s="2"/>
      <c r="AE52" s="2"/>
      <c r="AF52" s="2"/>
      <c r="AG52" s="3">
        <v>28.384065482998299</v>
      </c>
      <c r="AH52" s="3">
        <v>28.392295095996801</v>
      </c>
      <c r="AI52" s="3">
        <v>28.883303849997901</v>
      </c>
      <c r="AJ52" s="3" t="s">
        <v>86</v>
      </c>
      <c r="AK52" s="3">
        <v>28.891711468997499</v>
      </c>
      <c r="AL52" s="3">
        <v>28.899178746</v>
      </c>
      <c r="AM52" s="3">
        <v>28.899178746</v>
      </c>
      <c r="AN52" s="3">
        <v>28.899178746</v>
      </c>
      <c r="AO52" s="3">
        <v>28.899178746</v>
      </c>
      <c r="AP52" s="3">
        <v>30.1833649419968</v>
      </c>
      <c r="AQ52" s="3">
        <v>3</v>
      </c>
      <c r="AR52" s="3">
        <v>1.27432391899856</v>
      </c>
      <c r="AS52" s="3" t="s">
        <v>77</v>
      </c>
      <c r="AT52" s="3">
        <v>28.899178746</v>
      </c>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3">
        <v>179660</v>
      </c>
      <c r="BX52" s="3">
        <v>1</v>
      </c>
      <c r="BY52" s="3" t="s">
        <v>162</v>
      </c>
      <c r="BZ52" s="3" t="s">
        <v>79</v>
      </c>
      <c r="CA52" s="3" t="s">
        <v>80</v>
      </c>
      <c r="CB52" s="3" t="s">
        <v>77</v>
      </c>
      <c r="CC52" s="3" t="s">
        <v>163</v>
      </c>
      <c r="CD52" s="2"/>
    </row>
    <row r="53" spans="2:82" x14ac:dyDescent="0.2">
      <c r="B53" s="3" t="s">
        <v>117</v>
      </c>
      <c r="C53" s="3" t="s">
        <v>118</v>
      </c>
      <c r="D53" s="3" t="s">
        <v>119</v>
      </c>
      <c r="E53" s="3">
        <v>3</v>
      </c>
      <c r="F53" s="3" t="s">
        <v>93</v>
      </c>
      <c r="G53" s="3">
        <v>14</v>
      </c>
      <c r="H53" s="3">
        <v>14</v>
      </c>
      <c r="I53" s="3">
        <v>0</v>
      </c>
      <c r="J53" s="3">
        <v>1</v>
      </c>
      <c r="K53" s="3">
        <v>1.4029961289998001</v>
      </c>
      <c r="L53" s="3" t="s">
        <v>77</v>
      </c>
      <c r="M53" s="2"/>
      <c r="N53" s="2"/>
      <c r="O53" s="2"/>
      <c r="P53" s="3">
        <v>0</v>
      </c>
      <c r="Q53" s="3">
        <v>14</v>
      </c>
      <c r="R53" s="3">
        <v>14</v>
      </c>
      <c r="S53" s="3">
        <v>13</v>
      </c>
      <c r="T53" s="2"/>
      <c r="U53" s="2"/>
      <c r="V53" s="2"/>
      <c r="W53" s="2"/>
      <c r="X53" s="3">
        <v>30.191712091000198</v>
      </c>
      <c r="Y53" s="2"/>
      <c r="Z53" s="2"/>
      <c r="AA53" s="2"/>
      <c r="AB53" s="2"/>
      <c r="AC53" s="2"/>
      <c r="AD53" s="2"/>
      <c r="AE53" s="2"/>
      <c r="AF53" s="2"/>
      <c r="AG53" s="3">
        <v>30.183545744999702</v>
      </c>
      <c r="AH53" s="3">
        <v>30.191712091000198</v>
      </c>
      <c r="AI53" s="3">
        <v>30.683510232000099</v>
      </c>
      <c r="AJ53" s="3" t="s">
        <v>86</v>
      </c>
      <c r="AK53" s="3">
        <v>30.6927708209987</v>
      </c>
      <c r="AL53" s="3">
        <v>30.700438419997202</v>
      </c>
      <c r="AM53" s="3">
        <v>30.700438419997202</v>
      </c>
      <c r="AN53" s="3">
        <v>30.700438419997202</v>
      </c>
      <c r="AO53" s="3">
        <v>30.700438419997202</v>
      </c>
      <c r="AP53" s="3">
        <v>32.1070510509999</v>
      </c>
      <c r="AQ53" s="3">
        <v>1</v>
      </c>
      <c r="AR53" s="3">
        <v>1.4029961289998001</v>
      </c>
      <c r="AS53" s="3" t="s">
        <v>77</v>
      </c>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3">
        <v>179660</v>
      </c>
      <c r="BX53" s="3">
        <v>1</v>
      </c>
      <c r="BY53" s="3" t="s">
        <v>162</v>
      </c>
      <c r="BZ53" s="3" t="s">
        <v>79</v>
      </c>
      <c r="CA53" s="3" t="s">
        <v>80</v>
      </c>
      <c r="CB53" s="3" t="s">
        <v>77</v>
      </c>
      <c r="CC53" s="3" t="s">
        <v>163</v>
      </c>
      <c r="CD53" s="2"/>
    </row>
    <row r="54" spans="2:82" x14ac:dyDescent="0.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3">
        <v>32.107170400999202</v>
      </c>
      <c r="AZ54" s="3">
        <v>32.118061741999597</v>
      </c>
      <c r="BA54" s="3">
        <v>37.124475852997399</v>
      </c>
      <c r="BB54" s="3">
        <v>37.104497992997501</v>
      </c>
      <c r="BC54" s="2"/>
      <c r="BD54" s="2"/>
      <c r="BE54" s="2"/>
      <c r="BF54" s="2"/>
      <c r="BG54" s="2"/>
      <c r="BH54" s="2"/>
      <c r="BI54" s="2"/>
      <c r="BJ54" s="2"/>
      <c r="BK54" s="2"/>
      <c r="BL54" s="2"/>
      <c r="BM54" s="2"/>
      <c r="BN54" s="2"/>
      <c r="BO54" s="2"/>
      <c r="BP54" s="2"/>
      <c r="BQ54" s="2"/>
      <c r="BR54" s="2"/>
      <c r="BS54" s="2"/>
      <c r="BT54" s="2"/>
      <c r="BU54" s="2"/>
      <c r="BV54" s="2"/>
      <c r="BW54" s="3">
        <v>179660</v>
      </c>
      <c r="BX54" s="3">
        <v>1</v>
      </c>
      <c r="BY54" s="3" t="s">
        <v>162</v>
      </c>
      <c r="BZ54" s="3" t="s">
        <v>79</v>
      </c>
      <c r="CA54" s="3" t="s">
        <v>80</v>
      </c>
      <c r="CB54" s="3" t="s">
        <v>77</v>
      </c>
      <c r="CC54" s="3" t="s">
        <v>163</v>
      </c>
      <c r="CD54" s="2"/>
    </row>
    <row r="55" spans="2:82"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3">
        <v>37.104603543997698</v>
      </c>
      <c r="BD55" s="3">
        <v>37.124475852997399</v>
      </c>
      <c r="BE55" s="3">
        <v>42.116006745000099</v>
      </c>
      <c r="BF55" s="2"/>
      <c r="BG55" s="2"/>
      <c r="BH55" s="2"/>
      <c r="BI55" s="2"/>
      <c r="BJ55" s="2"/>
      <c r="BK55" s="2"/>
      <c r="BL55" s="2"/>
      <c r="BM55" s="2"/>
      <c r="BN55" s="2"/>
      <c r="BO55" s="2"/>
      <c r="BP55" s="2"/>
      <c r="BQ55" s="2"/>
      <c r="BR55" s="2"/>
      <c r="BS55" s="2"/>
      <c r="BT55" s="2"/>
      <c r="BU55" s="2"/>
      <c r="BV55" s="2"/>
      <c r="BW55" s="3">
        <v>179660</v>
      </c>
      <c r="BX55" s="3">
        <v>1</v>
      </c>
      <c r="BY55" s="3" t="s">
        <v>162</v>
      </c>
      <c r="BZ55" s="3" t="s">
        <v>79</v>
      </c>
      <c r="CA55" s="3" t="s">
        <v>80</v>
      </c>
      <c r="CB55" s="3" t="s">
        <v>77</v>
      </c>
      <c r="CC55" s="3" t="s">
        <v>163</v>
      </c>
      <c r="CD55" s="2"/>
    </row>
    <row r="56" spans="2:82" x14ac:dyDescent="0.2">
      <c r="B56" s="3" t="s">
        <v>120</v>
      </c>
      <c r="C56" s="3" t="s">
        <v>121</v>
      </c>
      <c r="D56" s="3" t="s">
        <v>122</v>
      </c>
      <c r="E56" s="3">
        <v>2</v>
      </c>
      <c r="F56" s="3" t="s">
        <v>85</v>
      </c>
      <c r="G56" s="3">
        <v>0</v>
      </c>
      <c r="H56" s="3">
        <v>0</v>
      </c>
      <c r="I56" s="3">
        <v>0</v>
      </c>
      <c r="J56" s="2"/>
      <c r="K56" s="2"/>
      <c r="L56" s="2"/>
      <c r="M56" s="3">
        <v>2</v>
      </c>
      <c r="N56" s="3">
        <v>1.02427895299843</v>
      </c>
      <c r="O56" s="3" t="s">
        <v>77</v>
      </c>
      <c r="P56" s="2"/>
      <c r="Q56" s="2"/>
      <c r="R56" s="2"/>
      <c r="S56" s="2"/>
      <c r="T56" s="3">
        <v>0</v>
      </c>
      <c r="U56" s="3">
        <v>0</v>
      </c>
      <c r="V56" s="3">
        <v>0</v>
      </c>
      <c r="W56" s="3">
        <v>12</v>
      </c>
      <c r="X56" s="3">
        <v>42.1401901099998</v>
      </c>
      <c r="Y56" s="2"/>
      <c r="Z56" s="2"/>
      <c r="AA56" s="2"/>
      <c r="AB56" s="2"/>
      <c r="AC56" s="2"/>
      <c r="AD56" s="2"/>
      <c r="AE56" s="2"/>
      <c r="AF56" s="2"/>
      <c r="AG56" s="2"/>
      <c r="AH56" s="2"/>
      <c r="AI56" s="2"/>
      <c r="AJ56" s="3" t="s">
        <v>128</v>
      </c>
      <c r="AK56" s="2"/>
      <c r="AL56" s="2"/>
      <c r="AM56" s="2"/>
      <c r="AN56" s="2"/>
      <c r="AO56" s="2"/>
      <c r="AP56" s="2"/>
      <c r="AQ56" s="2"/>
      <c r="AR56" s="2"/>
      <c r="AS56" s="2"/>
      <c r="AT56" s="2"/>
      <c r="AU56" s="2"/>
      <c r="AV56" s="2"/>
      <c r="AW56" s="2"/>
      <c r="AX56" s="2"/>
      <c r="AY56" s="2"/>
      <c r="AZ56" s="2"/>
      <c r="BA56" s="2"/>
      <c r="BB56" s="2"/>
      <c r="BC56" s="2"/>
      <c r="BD56" s="2"/>
      <c r="BE56" s="2"/>
      <c r="BF56" s="3">
        <v>42.1326394669995</v>
      </c>
      <c r="BG56" s="3">
        <v>42.1401901099998</v>
      </c>
      <c r="BH56" s="3">
        <v>42.6154867609985</v>
      </c>
      <c r="BI56" s="3">
        <v>42.622962876997903</v>
      </c>
      <c r="BJ56" s="3">
        <v>42.633204515997903</v>
      </c>
      <c r="BK56" s="3">
        <v>42.633204515997903</v>
      </c>
      <c r="BL56" s="3">
        <v>42.633204515997903</v>
      </c>
      <c r="BM56" s="3">
        <v>42.633204515997903</v>
      </c>
      <c r="BN56" s="3">
        <v>43.665918677998</v>
      </c>
      <c r="BO56" s="3">
        <v>2</v>
      </c>
      <c r="BP56" s="3">
        <v>1.02427895299843</v>
      </c>
      <c r="BQ56" s="3" t="s">
        <v>77</v>
      </c>
      <c r="BR56" s="2"/>
      <c r="BS56" s="2"/>
      <c r="BT56" s="2"/>
      <c r="BU56" s="2"/>
      <c r="BV56" s="2"/>
      <c r="BW56" s="3">
        <v>179660</v>
      </c>
      <c r="BX56" s="3">
        <v>1</v>
      </c>
      <c r="BY56" s="3" t="s">
        <v>162</v>
      </c>
      <c r="BZ56" s="3" t="s">
        <v>79</v>
      </c>
      <c r="CA56" s="3" t="s">
        <v>80</v>
      </c>
      <c r="CB56" s="3" t="s">
        <v>77</v>
      </c>
      <c r="CC56" s="3" t="s">
        <v>163</v>
      </c>
      <c r="CD56" s="2"/>
    </row>
    <row r="57" spans="2:82" x14ac:dyDescent="0.2">
      <c r="B57" s="3" t="s">
        <v>98</v>
      </c>
      <c r="C57" s="3" t="s">
        <v>99</v>
      </c>
      <c r="D57" s="3" t="s">
        <v>100</v>
      </c>
      <c r="E57" s="3">
        <v>1</v>
      </c>
      <c r="F57" s="3" t="s">
        <v>97</v>
      </c>
      <c r="G57" s="3">
        <v>1</v>
      </c>
      <c r="H57" s="3">
        <v>1</v>
      </c>
      <c r="I57" s="3">
        <v>0</v>
      </c>
      <c r="J57" s="2"/>
      <c r="K57" s="2"/>
      <c r="L57" s="2"/>
      <c r="M57" s="3">
        <v>1</v>
      </c>
      <c r="N57" s="3">
        <v>1.36838456199985</v>
      </c>
      <c r="O57" s="3" t="s">
        <v>77</v>
      </c>
      <c r="P57" s="2"/>
      <c r="Q57" s="2"/>
      <c r="R57" s="2"/>
      <c r="S57" s="2"/>
      <c r="T57" s="3">
        <v>0</v>
      </c>
      <c r="U57" s="3">
        <v>1</v>
      </c>
      <c r="V57" s="3">
        <v>1</v>
      </c>
      <c r="W57" s="3">
        <v>5</v>
      </c>
      <c r="X57" s="3">
        <v>43.6739535409979</v>
      </c>
      <c r="Y57" s="2"/>
      <c r="Z57" s="2"/>
      <c r="AA57" s="2"/>
      <c r="AB57" s="2"/>
      <c r="AC57" s="2"/>
      <c r="AD57" s="2"/>
      <c r="AE57" s="2"/>
      <c r="AF57" s="2"/>
      <c r="AG57" s="2"/>
      <c r="AH57" s="2"/>
      <c r="AI57" s="2"/>
      <c r="AJ57" s="3" t="s">
        <v>128</v>
      </c>
      <c r="AK57" s="2"/>
      <c r="AL57" s="2"/>
      <c r="AM57" s="2"/>
      <c r="AN57" s="2"/>
      <c r="AO57" s="2"/>
      <c r="AP57" s="2"/>
      <c r="AQ57" s="2"/>
      <c r="AR57" s="2"/>
      <c r="AS57" s="2"/>
      <c r="AT57" s="2"/>
      <c r="AU57" s="2"/>
      <c r="AV57" s="2"/>
      <c r="AW57" s="2"/>
      <c r="AX57" s="2"/>
      <c r="AY57" s="2"/>
      <c r="AZ57" s="2"/>
      <c r="BA57" s="2"/>
      <c r="BB57" s="2"/>
      <c r="BC57" s="2"/>
      <c r="BD57" s="2"/>
      <c r="BE57" s="2"/>
      <c r="BF57" s="3">
        <v>43.666117361997799</v>
      </c>
      <c r="BG57" s="3">
        <v>43.6739535409979</v>
      </c>
      <c r="BH57" s="3">
        <v>44.165216425997599</v>
      </c>
      <c r="BI57" s="3">
        <v>44.1703405789995</v>
      </c>
      <c r="BJ57" s="3">
        <v>44.177770071997699</v>
      </c>
      <c r="BK57" s="3">
        <v>44.177770071997699</v>
      </c>
      <c r="BL57" s="3">
        <v>44.177770071997699</v>
      </c>
      <c r="BM57" s="3">
        <v>44.177770071997699</v>
      </c>
      <c r="BN57" s="3">
        <v>45.549003025000303</v>
      </c>
      <c r="BO57" s="3">
        <v>1</v>
      </c>
      <c r="BP57" s="3">
        <v>1.36838456199985</v>
      </c>
      <c r="BQ57" s="3" t="s">
        <v>77</v>
      </c>
      <c r="BR57" s="3">
        <v>44.177770071997699</v>
      </c>
      <c r="BS57" s="2"/>
      <c r="BT57" s="2"/>
      <c r="BU57" s="2"/>
      <c r="BV57" s="2"/>
      <c r="BW57" s="3">
        <v>179660</v>
      </c>
      <c r="BX57" s="3">
        <v>1</v>
      </c>
      <c r="BY57" s="3" t="s">
        <v>162</v>
      </c>
      <c r="BZ57" s="3" t="s">
        <v>79</v>
      </c>
      <c r="CA57" s="3" t="s">
        <v>80</v>
      </c>
      <c r="CB57" s="3" t="s">
        <v>77</v>
      </c>
      <c r="CC57" s="3" t="s">
        <v>163</v>
      </c>
      <c r="CD57" s="2"/>
    </row>
    <row r="58" spans="2:82" x14ac:dyDescent="0.2">
      <c r="B58" s="3" t="s">
        <v>123</v>
      </c>
      <c r="C58" s="3" t="s">
        <v>124</v>
      </c>
      <c r="D58" s="3" t="s">
        <v>125</v>
      </c>
      <c r="E58" s="3">
        <v>2</v>
      </c>
      <c r="F58" s="3" t="s">
        <v>97</v>
      </c>
      <c r="G58" s="3">
        <v>2</v>
      </c>
      <c r="H58" s="3">
        <v>2</v>
      </c>
      <c r="I58" s="3">
        <v>0</v>
      </c>
      <c r="J58" s="2"/>
      <c r="K58" s="2"/>
      <c r="L58" s="2"/>
      <c r="M58" s="3">
        <v>2</v>
      </c>
      <c r="N58" s="3">
        <v>1.6626273270012499</v>
      </c>
      <c r="O58" s="3" t="s">
        <v>77</v>
      </c>
      <c r="P58" s="2"/>
      <c r="Q58" s="2"/>
      <c r="R58" s="2"/>
      <c r="S58" s="2"/>
      <c r="T58" s="3">
        <v>0</v>
      </c>
      <c r="U58" s="3">
        <v>2</v>
      </c>
      <c r="V58" s="3">
        <v>2</v>
      </c>
      <c r="W58" s="3">
        <v>11</v>
      </c>
      <c r="X58" s="3">
        <v>45.555807598997497</v>
      </c>
      <c r="Y58" s="2"/>
      <c r="Z58" s="2"/>
      <c r="AA58" s="2"/>
      <c r="AB58" s="2"/>
      <c r="AC58" s="2"/>
      <c r="AD58" s="2"/>
      <c r="AE58" s="2"/>
      <c r="AF58" s="2"/>
      <c r="AG58" s="2"/>
      <c r="AH58" s="2"/>
      <c r="AI58" s="2"/>
      <c r="AJ58" s="3" t="s">
        <v>128</v>
      </c>
      <c r="AK58" s="2"/>
      <c r="AL58" s="2"/>
      <c r="AM58" s="2"/>
      <c r="AN58" s="2"/>
      <c r="AO58" s="2"/>
      <c r="AP58" s="2"/>
      <c r="AQ58" s="2"/>
      <c r="AR58" s="2"/>
      <c r="AS58" s="2"/>
      <c r="AT58" s="2"/>
      <c r="AU58" s="2"/>
      <c r="AV58" s="2"/>
      <c r="AW58" s="2"/>
      <c r="AX58" s="2"/>
      <c r="AY58" s="2"/>
      <c r="AZ58" s="2"/>
      <c r="BA58" s="2"/>
      <c r="BB58" s="2"/>
      <c r="BC58" s="2"/>
      <c r="BD58" s="2"/>
      <c r="BE58" s="2"/>
      <c r="BF58" s="3">
        <v>45.549250341999098</v>
      </c>
      <c r="BG58" s="3">
        <v>45.555807598997497</v>
      </c>
      <c r="BH58" s="3">
        <v>46.049599111996898</v>
      </c>
      <c r="BI58" s="3">
        <v>46.0577868879991</v>
      </c>
      <c r="BJ58" s="3">
        <v>46.065336199997503</v>
      </c>
      <c r="BK58" s="3">
        <v>46.065336199997503</v>
      </c>
      <c r="BL58" s="3">
        <v>46.065336199997503</v>
      </c>
      <c r="BM58" s="3">
        <v>46.065336199997503</v>
      </c>
      <c r="BN58" s="3">
        <v>47.7330323649985</v>
      </c>
      <c r="BO58" s="3">
        <v>2</v>
      </c>
      <c r="BP58" s="3">
        <v>1.6626273270012499</v>
      </c>
      <c r="BQ58" s="3" t="s">
        <v>77</v>
      </c>
      <c r="BR58" s="2"/>
      <c r="BS58" s="2"/>
      <c r="BT58" s="2"/>
      <c r="BU58" s="2"/>
      <c r="BV58" s="2"/>
      <c r="BW58" s="3">
        <v>179660</v>
      </c>
      <c r="BX58" s="3">
        <v>1</v>
      </c>
      <c r="BY58" s="3" t="s">
        <v>162</v>
      </c>
      <c r="BZ58" s="3" t="s">
        <v>79</v>
      </c>
      <c r="CA58" s="3" t="s">
        <v>80</v>
      </c>
      <c r="CB58" s="3" t="s">
        <v>77</v>
      </c>
      <c r="CC58" s="3" t="s">
        <v>163</v>
      </c>
      <c r="CD58" s="2"/>
    </row>
    <row r="59" spans="2:82" x14ac:dyDescent="0.2">
      <c r="B59" s="3" t="s">
        <v>116</v>
      </c>
      <c r="C59" s="3" t="s">
        <v>126</v>
      </c>
      <c r="D59" s="3" t="s">
        <v>127</v>
      </c>
      <c r="E59" s="3">
        <v>3</v>
      </c>
      <c r="F59" s="3" t="s">
        <v>93</v>
      </c>
      <c r="G59" s="3">
        <v>3</v>
      </c>
      <c r="H59" s="3">
        <v>3</v>
      </c>
      <c r="I59" s="3">
        <v>0</v>
      </c>
      <c r="J59" s="2"/>
      <c r="K59" s="2"/>
      <c r="L59" s="2"/>
      <c r="M59" s="3">
        <v>3</v>
      </c>
      <c r="N59" s="3">
        <v>0.93095775999972796</v>
      </c>
      <c r="O59" s="3" t="s">
        <v>77</v>
      </c>
      <c r="P59" s="2"/>
      <c r="Q59" s="2"/>
      <c r="R59" s="2"/>
      <c r="S59" s="2"/>
      <c r="T59" s="3">
        <v>0</v>
      </c>
      <c r="U59" s="3">
        <v>3</v>
      </c>
      <c r="V59" s="3">
        <v>3</v>
      </c>
      <c r="W59" s="3">
        <v>10</v>
      </c>
      <c r="X59" s="3">
        <v>47.743160321999298</v>
      </c>
      <c r="Y59" s="2"/>
      <c r="Z59" s="2"/>
      <c r="AA59" s="2"/>
      <c r="AB59" s="2"/>
      <c r="AC59" s="2"/>
      <c r="AD59" s="2"/>
      <c r="AE59" s="2"/>
      <c r="AF59" s="2"/>
      <c r="AG59" s="2"/>
      <c r="AH59" s="2"/>
      <c r="AI59" s="2"/>
      <c r="AJ59" s="3" t="s">
        <v>128</v>
      </c>
      <c r="AK59" s="2"/>
      <c r="AL59" s="2"/>
      <c r="AM59" s="2"/>
      <c r="AN59" s="2"/>
      <c r="AO59" s="2"/>
      <c r="AP59" s="2"/>
      <c r="AQ59" s="2"/>
      <c r="AR59" s="2"/>
      <c r="AS59" s="2"/>
      <c r="AT59" s="2"/>
      <c r="AU59" s="2"/>
      <c r="AV59" s="2"/>
      <c r="AW59" s="2"/>
      <c r="AX59" s="2"/>
      <c r="AY59" s="2"/>
      <c r="AZ59" s="2"/>
      <c r="BA59" s="2"/>
      <c r="BB59" s="2"/>
      <c r="BC59" s="2"/>
      <c r="BD59" s="2"/>
      <c r="BE59" s="2"/>
      <c r="BF59" s="3">
        <v>47.733318823997301</v>
      </c>
      <c r="BG59" s="3">
        <v>47.743160321999298</v>
      </c>
      <c r="BH59" s="3">
        <v>48.233360759997602</v>
      </c>
      <c r="BI59" s="3">
        <v>48.241880753997997</v>
      </c>
      <c r="BJ59" s="3">
        <v>48.250931058999399</v>
      </c>
      <c r="BK59" s="3">
        <v>48.250931058999399</v>
      </c>
      <c r="BL59" s="3">
        <v>48.250931058999399</v>
      </c>
      <c r="BM59" s="3">
        <v>48.250931058999399</v>
      </c>
      <c r="BN59" s="3">
        <v>49.190142962997903</v>
      </c>
      <c r="BO59" s="3">
        <v>3</v>
      </c>
      <c r="BP59" s="3">
        <v>0.93095775999972796</v>
      </c>
      <c r="BQ59" s="3" t="s">
        <v>77</v>
      </c>
      <c r="BR59" s="2"/>
      <c r="BS59" s="2"/>
      <c r="BT59" s="2"/>
      <c r="BU59" s="2"/>
      <c r="BV59" s="2"/>
      <c r="BW59" s="3">
        <v>179660</v>
      </c>
      <c r="BX59" s="3">
        <v>1</v>
      </c>
      <c r="BY59" s="3" t="s">
        <v>162</v>
      </c>
      <c r="BZ59" s="3" t="s">
        <v>79</v>
      </c>
      <c r="CA59" s="3" t="s">
        <v>80</v>
      </c>
      <c r="CB59" s="3" t="s">
        <v>77</v>
      </c>
      <c r="CC59" s="3" t="s">
        <v>163</v>
      </c>
      <c r="CD59" s="2"/>
    </row>
    <row r="60" spans="2:82" x14ac:dyDescent="0.2">
      <c r="B60" s="3" t="s">
        <v>95</v>
      </c>
      <c r="C60" s="3" t="s">
        <v>116</v>
      </c>
      <c r="D60" s="3" t="s">
        <v>94</v>
      </c>
      <c r="E60" s="3">
        <v>2</v>
      </c>
      <c r="F60" s="3" t="s">
        <v>85</v>
      </c>
      <c r="G60" s="3">
        <v>4</v>
      </c>
      <c r="H60" s="3">
        <v>4</v>
      </c>
      <c r="I60" s="3">
        <v>0</v>
      </c>
      <c r="J60" s="2"/>
      <c r="K60" s="2"/>
      <c r="L60" s="2"/>
      <c r="M60" s="3">
        <v>2</v>
      </c>
      <c r="N60" s="3">
        <v>1.58229235600083</v>
      </c>
      <c r="O60" s="3" t="s">
        <v>77</v>
      </c>
      <c r="P60" s="2"/>
      <c r="Q60" s="2"/>
      <c r="R60" s="2"/>
      <c r="S60" s="2"/>
      <c r="T60" s="3">
        <v>0</v>
      </c>
      <c r="U60" s="3">
        <v>4</v>
      </c>
      <c r="V60" s="3">
        <v>4</v>
      </c>
      <c r="W60" s="3">
        <v>0</v>
      </c>
      <c r="X60" s="3">
        <v>49.214612865998802</v>
      </c>
      <c r="Y60" s="2"/>
      <c r="Z60" s="2"/>
      <c r="AA60" s="2"/>
      <c r="AB60" s="2"/>
      <c r="AC60" s="2"/>
      <c r="AD60" s="2"/>
      <c r="AE60" s="2"/>
      <c r="AF60" s="2"/>
      <c r="AG60" s="2"/>
      <c r="AH60" s="2"/>
      <c r="AI60" s="2"/>
      <c r="AJ60" s="3" t="s">
        <v>128</v>
      </c>
      <c r="AK60" s="2"/>
      <c r="AL60" s="2"/>
      <c r="AM60" s="2"/>
      <c r="AN60" s="2"/>
      <c r="AO60" s="2"/>
      <c r="AP60" s="2"/>
      <c r="AQ60" s="2"/>
      <c r="AR60" s="2"/>
      <c r="AS60" s="2"/>
      <c r="AT60" s="2"/>
      <c r="AU60" s="2"/>
      <c r="AV60" s="2"/>
      <c r="AW60" s="2"/>
      <c r="AX60" s="2"/>
      <c r="AY60" s="2"/>
      <c r="AZ60" s="2"/>
      <c r="BA60" s="2"/>
      <c r="BB60" s="2"/>
      <c r="BC60" s="2"/>
      <c r="BD60" s="2"/>
      <c r="BE60" s="2"/>
      <c r="BF60" s="3">
        <v>49.190348703999902</v>
      </c>
      <c r="BG60" s="3">
        <v>49.214612865998802</v>
      </c>
      <c r="BH60" s="3">
        <v>49.699592068998797</v>
      </c>
      <c r="BI60" s="3">
        <v>49.706897356998503</v>
      </c>
      <c r="BJ60" s="3">
        <v>49.714785725998802</v>
      </c>
      <c r="BK60" s="3">
        <v>49.714785725998802</v>
      </c>
      <c r="BL60" s="3">
        <v>49.714785725998802</v>
      </c>
      <c r="BM60" s="3">
        <v>49.714785725998802</v>
      </c>
      <c r="BN60" s="3">
        <v>51.2998972869973</v>
      </c>
      <c r="BO60" s="3">
        <v>2</v>
      </c>
      <c r="BP60" s="3">
        <v>1.58229235600083</v>
      </c>
      <c r="BQ60" s="3" t="s">
        <v>77</v>
      </c>
      <c r="BR60" s="2"/>
      <c r="BS60" s="2"/>
      <c r="BT60" s="2"/>
      <c r="BU60" s="2"/>
      <c r="BV60" s="2"/>
      <c r="BW60" s="3">
        <v>179660</v>
      </c>
      <c r="BX60" s="3">
        <v>1</v>
      </c>
      <c r="BY60" s="3" t="s">
        <v>162</v>
      </c>
      <c r="BZ60" s="3" t="s">
        <v>79</v>
      </c>
      <c r="CA60" s="3" t="s">
        <v>80</v>
      </c>
      <c r="CB60" s="3" t="s">
        <v>77</v>
      </c>
      <c r="CC60" s="3" t="s">
        <v>163</v>
      </c>
      <c r="CD60" s="2"/>
    </row>
    <row r="61" spans="2:82" x14ac:dyDescent="0.2">
      <c r="B61" s="3" t="s">
        <v>82</v>
      </c>
      <c r="C61" s="3" t="s">
        <v>83</v>
      </c>
      <c r="D61" s="3" t="s">
        <v>84</v>
      </c>
      <c r="E61" s="3">
        <v>1</v>
      </c>
      <c r="F61" s="3" t="s">
        <v>85</v>
      </c>
      <c r="G61" s="3">
        <v>5</v>
      </c>
      <c r="H61" s="3">
        <v>5</v>
      </c>
      <c r="I61" s="3">
        <v>0</v>
      </c>
      <c r="J61" s="2"/>
      <c r="K61" s="2"/>
      <c r="L61" s="2"/>
      <c r="M61" s="3">
        <v>1</v>
      </c>
      <c r="N61" s="3">
        <v>0.717023060999054</v>
      </c>
      <c r="O61" s="3" t="s">
        <v>77</v>
      </c>
      <c r="P61" s="2"/>
      <c r="Q61" s="2"/>
      <c r="R61" s="2"/>
      <c r="S61" s="2"/>
      <c r="T61" s="3">
        <v>0</v>
      </c>
      <c r="U61" s="3">
        <v>5</v>
      </c>
      <c r="V61" s="3">
        <v>5</v>
      </c>
      <c r="W61" s="3">
        <v>9</v>
      </c>
      <c r="X61" s="3">
        <v>51.309103835999899</v>
      </c>
      <c r="Y61" s="2"/>
      <c r="Z61" s="2"/>
      <c r="AA61" s="2"/>
      <c r="AB61" s="2"/>
      <c r="AC61" s="2"/>
      <c r="AD61" s="2"/>
      <c r="AE61" s="2"/>
      <c r="AF61" s="2"/>
      <c r="AG61" s="2"/>
      <c r="AH61" s="2"/>
      <c r="AI61" s="2"/>
      <c r="AJ61" s="3" t="s">
        <v>128</v>
      </c>
      <c r="AK61" s="2"/>
      <c r="AL61" s="2"/>
      <c r="AM61" s="2"/>
      <c r="AN61" s="2"/>
      <c r="AO61" s="2"/>
      <c r="AP61" s="2"/>
      <c r="AQ61" s="2"/>
      <c r="AR61" s="2"/>
      <c r="AS61" s="2"/>
      <c r="AT61" s="2"/>
      <c r="AU61" s="2"/>
      <c r="AV61" s="2"/>
      <c r="AW61" s="2"/>
      <c r="AX61" s="2"/>
      <c r="AY61" s="2"/>
      <c r="AZ61" s="2"/>
      <c r="BA61" s="2"/>
      <c r="BB61" s="2"/>
      <c r="BC61" s="2"/>
      <c r="BD61" s="2"/>
      <c r="BE61" s="2"/>
      <c r="BF61" s="3">
        <v>51.300130448998999</v>
      </c>
      <c r="BG61" s="3">
        <v>51.309103835999899</v>
      </c>
      <c r="BH61" s="3">
        <v>51.798622630998601</v>
      </c>
      <c r="BI61" s="3">
        <v>51.805448499999301</v>
      </c>
      <c r="BJ61" s="3">
        <v>51.813009641999102</v>
      </c>
      <c r="BK61" s="3">
        <v>51.813009641999102</v>
      </c>
      <c r="BL61" s="3">
        <v>51.813009641999102</v>
      </c>
      <c r="BM61" s="3">
        <v>51.813009641999102</v>
      </c>
      <c r="BN61" s="3">
        <v>52.533192800998201</v>
      </c>
      <c r="BO61" s="3">
        <v>1</v>
      </c>
      <c r="BP61" s="3">
        <v>0.717023060999054</v>
      </c>
      <c r="BQ61" s="3" t="s">
        <v>77</v>
      </c>
      <c r="BR61" s="3">
        <v>51.813009641999102</v>
      </c>
      <c r="BS61" s="2"/>
      <c r="BT61" s="2"/>
      <c r="BU61" s="2"/>
      <c r="BV61" s="2"/>
      <c r="BW61" s="3">
        <v>179660</v>
      </c>
      <c r="BX61" s="3">
        <v>1</v>
      </c>
      <c r="BY61" s="3" t="s">
        <v>162</v>
      </c>
      <c r="BZ61" s="3" t="s">
        <v>79</v>
      </c>
      <c r="CA61" s="3" t="s">
        <v>80</v>
      </c>
      <c r="CB61" s="3" t="s">
        <v>77</v>
      </c>
      <c r="CC61" s="3" t="s">
        <v>163</v>
      </c>
      <c r="CD61" s="2"/>
    </row>
    <row r="62" spans="2:82" x14ac:dyDescent="0.2">
      <c r="B62" s="3" t="s">
        <v>107</v>
      </c>
      <c r="C62" s="3" t="s">
        <v>108</v>
      </c>
      <c r="D62" s="3" t="s">
        <v>109</v>
      </c>
      <c r="E62" s="3">
        <v>2</v>
      </c>
      <c r="F62" s="3" t="s">
        <v>93</v>
      </c>
      <c r="G62" s="3">
        <v>6</v>
      </c>
      <c r="H62" s="3">
        <v>6</v>
      </c>
      <c r="I62" s="3">
        <v>0</v>
      </c>
      <c r="J62" s="2"/>
      <c r="K62" s="2"/>
      <c r="L62" s="2"/>
      <c r="M62" s="3">
        <v>2</v>
      </c>
      <c r="N62" s="3">
        <v>3.4453136619995401</v>
      </c>
      <c r="O62" s="3" t="s">
        <v>77</v>
      </c>
      <c r="P62" s="2"/>
      <c r="Q62" s="2"/>
      <c r="R62" s="2"/>
      <c r="S62" s="2"/>
      <c r="T62" s="3">
        <v>0</v>
      </c>
      <c r="U62" s="3">
        <v>6</v>
      </c>
      <c r="V62" s="3">
        <v>6</v>
      </c>
      <c r="W62" s="3">
        <v>7</v>
      </c>
      <c r="X62" s="3">
        <v>52.542821601997296</v>
      </c>
      <c r="Y62" s="2"/>
      <c r="Z62" s="2"/>
      <c r="AA62" s="2"/>
      <c r="AB62" s="2"/>
      <c r="AC62" s="2"/>
      <c r="AD62" s="2"/>
      <c r="AE62" s="2"/>
      <c r="AF62" s="2"/>
      <c r="AG62" s="2"/>
      <c r="AH62" s="2"/>
      <c r="AI62" s="2"/>
      <c r="AJ62" s="3" t="s">
        <v>128</v>
      </c>
      <c r="AK62" s="2"/>
      <c r="AL62" s="2"/>
      <c r="AM62" s="2"/>
      <c r="AN62" s="2"/>
      <c r="AO62" s="2"/>
      <c r="AP62" s="2"/>
      <c r="AQ62" s="2"/>
      <c r="AR62" s="2"/>
      <c r="AS62" s="2"/>
      <c r="AT62" s="2"/>
      <c r="AU62" s="2"/>
      <c r="AV62" s="2"/>
      <c r="AW62" s="2"/>
      <c r="AX62" s="2"/>
      <c r="AY62" s="2"/>
      <c r="AZ62" s="2"/>
      <c r="BA62" s="2"/>
      <c r="BB62" s="2"/>
      <c r="BC62" s="2"/>
      <c r="BD62" s="2"/>
      <c r="BE62" s="2"/>
      <c r="BF62" s="3">
        <v>52.533391319997499</v>
      </c>
      <c r="BG62" s="3">
        <v>52.542821601997296</v>
      </c>
      <c r="BH62" s="3">
        <v>53.0315323229988</v>
      </c>
      <c r="BI62" s="3">
        <v>53.040506497996802</v>
      </c>
      <c r="BJ62" s="3">
        <v>53.048600632999303</v>
      </c>
      <c r="BK62" s="3">
        <v>53.048600632999303</v>
      </c>
      <c r="BL62" s="3">
        <v>53.048600632999303</v>
      </c>
      <c r="BM62" s="3">
        <v>53.048600632999303</v>
      </c>
      <c r="BN62" s="3">
        <v>56.499570694999399</v>
      </c>
      <c r="BO62" s="3">
        <v>2</v>
      </c>
      <c r="BP62" s="3">
        <v>3.4453136619995401</v>
      </c>
      <c r="BQ62" s="3" t="s">
        <v>77</v>
      </c>
      <c r="BR62" s="3">
        <v>53.048600632999303</v>
      </c>
      <c r="BS62" s="2"/>
      <c r="BT62" s="2"/>
      <c r="BU62" s="2"/>
      <c r="BV62" s="2"/>
      <c r="BW62" s="3">
        <v>179660</v>
      </c>
      <c r="BX62" s="3">
        <v>1</v>
      </c>
      <c r="BY62" s="3" t="s">
        <v>162</v>
      </c>
      <c r="BZ62" s="3" t="s">
        <v>79</v>
      </c>
      <c r="CA62" s="3" t="s">
        <v>80</v>
      </c>
      <c r="CB62" s="3" t="s">
        <v>77</v>
      </c>
      <c r="CC62" s="3" t="s">
        <v>163</v>
      </c>
      <c r="CD62" s="2"/>
    </row>
    <row r="63" spans="2:82" x14ac:dyDescent="0.2">
      <c r="B63" s="3" t="s">
        <v>113</v>
      </c>
      <c r="C63" s="3" t="s">
        <v>114</v>
      </c>
      <c r="D63" s="3" t="s">
        <v>115</v>
      </c>
      <c r="E63" s="3">
        <v>3</v>
      </c>
      <c r="F63" s="3" t="s">
        <v>93</v>
      </c>
      <c r="G63" s="3">
        <v>7</v>
      </c>
      <c r="H63" s="3">
        <v>7</v>
      </c>
      <c r="I63" s="3">
        <v>0</v>
      </c>
      <c r="J63" s="2"/>
      <c r="K63" s="2"/>
      <c r="L63" s="2"/>
      <c r="M63" s="3">
        <v>3</v>
      </c>
      <c r="N63" s="3">
        <v>1.18754325600094</v>
      </c>
      <c r="O63" s="3" t="s">
        <v>77</v>
      </c>
      <c r="P63" s="2"/>
      <c r="Q63" s="2"/>
      <c r="R63" s="2"/>
      <c r="S63" s="2"/>
      <c r="T63" s="3">
        <v>0</v>
      </c>
      <c r="U63" s="3">
        <v>7</v>
      </c>
      <c r="V63" s="3">
        <v>7</v>
      </c>
      <c r="W63" s="3">
        <v>1</v>
      </c>
      <c r="X63" s="3">
        <v>56.507610633998397</v>
      </c>
      <c r="Y63" s="2"/>
      <c r="Z63" s="2"/>
      <c r="AA63" s="2"/>
      <c r="AB63" s="2"/>
      <c r="AC63" s="2"/>
      <c r="AD63" s="2"/>
      <c r="AE63" s="2"/>
      <c r="AF63" s="2"/>
      <c r="AG63" s="2"/>
      <c r="AH63" s="2"/>
      <c r="AI63" s="2"/>
      <c r="AJ63" s="3" t="s">
        <v>128</v>
      </c>
      <c r="AK63" s="2"/>
      <c r="AL63" s="2"/>
      <c r="AM63" s="2"/>
      <c r="AN63" s="2"/>
      <c r="AO63" s="2"/>
      <c r="AP63" s="2"/>
      <c r="AQ63" s="2"/>
      <c r="AR63" s="2"/>
      <c r="AS63" s="2"/>
      <c r="AT63" s="2"/>
      <c r="AU63" s="2"/>
      <c r="AV63" s="2"/>
      <c r="AW63" s="2"/>
      <c r="AX63" s="2"/>
      <c r="AY63" s="2"/>
      <c r="AZ63" s="2"/>
      <c r="BA63" s="2"/>
      <c r="BB63" s="2"/>
      <c r="BC63" s="2"/>
      <c r="BD63" s="2"/>
      <c r="BE63" s="2"/>
      <c r="BF63" s="3">
        <v>56.499795029998502</v>
      </c>
      <c r="BG63" s="3">
        <v>56.507610633998397</v>
      </c>
      <c r="BH63" s="3">
        <v>56.9988192539968</v>
      </c>
      <c r="BI63" s="3">
        <v>57.006425337000103</v>
      </c>
      <c r="BJ63" s="3">
        <v>57.014407066999397</v>
      </c>
      <c r="BK63" s="3">
        <v>57.014407066999397</v>
      </c>
      <c r="BL63" s="3">
        <v>57.014407066999397</v>
      </c>
      <c r="BM63" s="3">
        <v>57.014407066999397</v>
      </c>
      <c r="BN63" s="3">
        <v>58.206648432998897</v>
      </c>
      <c r="BO63" s="3">
        <v>3</v>
      </c>
      <c r="BP63" s="3">
        <v>1.18754325600094</v>
      </c>
      <c r="BQ63" s="3" t="s">
        <v>77</v>
      </c>
      <c r="BR63" s="3">
        <v>57.014407066999397</v>
      </c>
      <c r="BS63" s="2"/>
      <c r="BT63" s="2"/>
      <c r="BU63" s="2"/>
      <c r="BV63" s="2"/>
      <c r="BW63" s="3">
        <v>179660</v>
      </c>
      <c r="BX63" s="3">
        <v>1</v>
      </c>
      <c r="BY63" s="3" t="s">
        <v>162</v>
      </c>
      <c r="BZ63" s="3" t="s">
        <v>79</v>
      </c>
      <c r="CA63" s="3" t="s">
        <v>80</v>
      </c>
      <c r="CB63" s="3" t="s">
        <v>77</v>
      </c>
      <c r="CC63" s="3" t="s">
        <v>163</v>
      </c>
      <c r="CD63" s="2"/>
    </row>
    <row r="64" spans="2:82" x14ac:dyDescent="0.2">
      <c r="B64" s="3" t="s">
        <v>101</v>
      </c>
      <c r="C64" s="3" t="s">
        <v>102</v>
      </c>
      <c r="D64" s="3" t="s">
        <v>103</v>
      </c>
      <c r="E64" s="3">
        <v>2</v>
      </c>
      <c r="F64" s="3" t="s">
        <v>97</v>
      </c>
      <c r="G64" s="3">
        <v>8</v>
      </c>
      <c r="H64" s="3">
        <v>8</v>
      </c>
      <c r="I64" s="3">
        <v>0</v>
      </c>
      <c r="J64" s="2"/>
      <c r="K64" s="2"/>
      <c r="L64" s="2"/>
      <c r="M64" s="3">
        <v>2</v>
      </c>
      <c r="N64" s="3">
        <v>2.7423605389994901</v>
      </c>
      <c r="O64" s="3" t="s">
        <v>77</v>
      </c>
      <c r="P64" s="2"/>
      <c r="Q64" s="2"/>
      <c r="R64" s="2"/>
      <c r="S64" s="2"/>
      <c r="T64" s="3">
        <v>0</v>
      </c>
      <c r="U64" s="3">
        <v>8</v>
      </c>
      <c r="V64" s="3">
        <v>8</v>
      </c>
      <c r="W64" s="3">
        <v>14</v>
      </c>
      <c r="X64" s="3">
        <v>58.232922314997303</v>
      </c>
      <c r="Y64" s="2"/>
      <c r="Z64" s="2"/>
      <c r="AA64" s="2"/>
      <c r="AB64" s="2"/>
      <c r="AC64" s="2"/>
      <c r="AD64" s="2"/>
      <c r="AE64" s="2"/>
      <c r="AF64" s="2"/>
      <c r="AG64" s="2"/>
      <c r="AH64" s="2"/>
      <c r="AI64" s="2"/>
      <c r="AJ64" s="3" t="s">
        <v>128</v>
      </c>
      <c r="AK64" s="2"/>
      <c r="AL64" s="2"/>
      <c r="AM64" s="2"/>
      <c r="AN64" s="2"/>
      <c r="AO64" s="2"/>
      <c r="AP64" s="2"/>
      <c r="AQ64" s="2"/>
      <c r="AR64" s="2"/>
      <c r="AS64" s="2"/>
      <c r="AT64" s="2"/>
      <c r="AU64" s="2"/>
      <c r="AV64" s="2"/>
      <c r="AW64" s="2"/>
      <c r="AX64" s="2"/>
      <c r="AY64" s="2"/>
      <c r="AZ64" s="2"/>
      <c r="BA64" s="2"/>
      <c r="BB64" s="2"/>
      <c r="BC64" s="2"/>
      <c r="BD64" s="2"/>
      <c r="BE64" s="2"/>
      <c r="BF64" s="3">
        <v>58.206836882996903</v>
      </c>
      <c r="BG64" s="3">
        <v>58.232922314997303</v>
      </c>
      <c r="BH64" s="3">
        <v>58.715917816000001</v>
      </c>
      <c r="BI64" s="3">
        <v>58.724578517998502</v>
      </c>
      <c r="BJ64" s="3">
        <v>58.732518174998397</v>
      </c>
      <c r="BK64" s="3">
        <v>58.732518174998397</v>
      </c>
      <c r="BL64" s="3">
        <v>58.732518174998397</v>
      </c>
      <c r="BM64" s="3">
        <v>58.732518174998397</v>
      </c>
      <c r="BN64" s="3">
        <v>61.483599808998399</v>
      </c>
      <c r="BO64" s="3">
        <v>2</v>
      </c>
      <c r="BP64" s="3">
        <v>2.7423605389994901</v>
      </c>
      <c r="BQ64" s="3" t="s">
        <v>77</v>
      </c>
      <c r="BR64" s="2"/>
      <c r="BS64" s="2"/>
      <c r="BT64" s="2"/>
      <c r="BU64" s="2"/>
      <c r="BV64" s="2"/>
      <c r="BW64" s="3">
        <v>179660</v>
      </c>
      <c r="BX64" s="3">
        <v>1</v>
      </c>
      <c r="BY64" s="3" t="s">
        <v>162</v>
      </c>
      <c r="BZ64" s="3" t="s">
        <v>79</v>
      </c>
      <c r="CA64" s="3" t="s">
        <v>80</v>
      </c>
      <c r="CB64" s="3" t="s">
        <v>77</v>
      </c>
      <c r="CC64" s="3" t="s">
        <v>163</v>
      </c>
      <c r="CD64" s="2"/>
    </row>
    <row r="65" spans="1:82" x14ac:dyDescent="0.2">
      <c r="B65" s="3" t="s">
        <v>104</v>
      </c>
      <c r="C65" s="3" t="s">
        <v>105</v>
      </c>
      <c r="D65" s="3" t="s">
        <v>106</v>
      </c>
      <c r="E65" s="3">
        <v>3</v>
      </c>
      <c r="F65" s="3" t="s">
        <v>97</v>
      </c>
      <c r="G65" s="3">
        <v>9</v>
      </c>
      <c r="H65" s="3">
        <v>9</v>
      </c>
      <c r="I65" s="3">
        <v>0</v>
      </c>
      <c r="J65" s="2"/>
      <c r="K65" s="2"/>
      <c r="L65" s="2"/>
      <c r="M65" s="3">
        <v>3</v>
      </c>
      <c r="N65" s="3">
        <v>2.7281447519999298</v>
      </c>
      <c r="O65" s="3" t="s">
        <v>77</v>
      </c>
      <c r="P65" s="2"/>
      <c r="Q65" s="2"/>
      <c r="R65" s="2"/>
      <c r="S65" s="2"/>
      <c r="T65" s="3">
        <v>0</v>
      </c>
      <c r="U65" s="3">
        <v>9</v>
      </c>
      <c r="V65" s="3">
        <v>9</v>
      </c>
      <c r="W65" s="3">
        <v>8</v>
      </c>
      <c r="X65" s="3">
        <v>61.491858856999897</v>
      </c>
      <c r="Y65" s="2"/>
      <c r="Z65" s="2"/>
      <c r="AA65" s="2"/>
      <c r="AB65" s="2"/>
      <c r="AC65" s="2"/>
      <c r="AD65" s="2"/>
      <c r="AE65" s="2"/>
      <c r="AF65" s="2"/>
      <c r="AG65" s="2"/>
      <c r="AH65" s="2"/>
      <c r="AI65" s="2"/>
      <c r="AJ65" s="3" t="s">
        <v>128</v>
      </c>
      <c r="AK65" s="2"/>
      <c r="AL65" s="2"/>
      <c r="AM65" s="2"/>
      <c r="AN65" s="2"/>
      <c r="AO65" s="2"/>
      <c r="AP65" s="2"/>
      <c r="AQ65" s="2"/>
      <c r="AR65" s="2"/>
      <c r="AS65" s="2"/>
      <c r="AT65" s="2"/>
      <c r="AU65" s="2"/>
      <c r="AV65" s="2"/>
      <c r="AW65" s="2"/>
      <c r="AX65" s="2"/>
      <c r="AY65" s="2"/>
      <c r="AZ65" s="2"/>
      <c r="BA65" s="2"/>
      <c r="BB65" s="2"/>
      <c r="BC65" s="2"/>
      <c r="BD65" s="2"/>
      <c r="BE65" s="2"/>
      <c r="BF65" s="3">
        <v>61.483806396998297</v>
      </c>
      <c r="BG65" s="3">
        <v>61.491858856999897</v>
      </c>
      <c r="BH65" s="3">
        <v>61.983397334999601</v>
      </c>
      <c r="BI65" s="3">
        <v>61.992407868998299</v>
      </c>
      <c r="BJ65" s="3">
        <v>61.999732344997</v>
      </c>
      <c r="BK65" s="3">
        <v>61.999732344997</v>
      </c>
      <c r="BL65" s="3">
        <v>61.999732344997</v>
      </c>
      <c r="BM65" s="3">
        <v>61.999732344997</v>
      </c>
      <c r="BN65" s="3">
        <v>64.733001475997298</v>
      </c>
      <c r="BO65" s="3">
        <v>3</v>
      </c>
      <c r="BP65" s="3">
        <v>2.7281447519999298</v>
      </c>
      <c r="BQ65" s="3" t="s">
        <v>77</v>
      </c>
      <c r="BR65" s="3">
        <v>61.999732344997</v>
      </c>
      <c r="BS65" s="2"/>
      <c r="BT65" s="2"/>
      <c r="BU65" s="2"/>
      <c r="BV65" s="2"/>
      <c r="BW65" s="3">
        <v>179660</v>
      </c>
      <c r="BX65" s="3">
        <v>1</v>
      </c>
      <c r="BY65" s="3" t="s">
        <v>162</v>
      </c>
      <c r="BZ65" s="3" t="s">
        <v>79</v>
      </c>
      <c r="CA65" s="3" t="s">
        <v>80</v>
      </c>
      <c r="CB65" s="3" t="s">
        <v>77</v>
      </c>
      <c r="CC65" s="3" t="s">
        <v>163</v>
      </c>
      <c r="CD65" s="2"/>
    </row>
    <row r="66" spans="1:82" x14ac:dyDescent="0.2">
      <c r="B66" s="3" t="s">
        <v>117</v>
      </c>
      <c r="C66" s="3" t="s">
        <v>118</v>
      </c>
      <c r="D66" s="3" t="s">
        <v>119</v>
      </c>
      <c r="E66" s="3">
        <v>3</v>
      </c>
      <c r="F66" s="3" t="s">
        <v>93</v>
      </c>
      <c r="G66" s="3">
        <v>10</v>
      </c>
      <c r="H66" s="3">
        <v>10</v>
      </c>
      <c r="I66" s="3">
        <v>0</v>
      </c>
      <c r="J66" s="2"/>
      <c r="K66" s="2"/>
      <c r="L66" s="2"/>
      <c r="M66" s="3">
        <v>3</v>
      </c>
      <c r="N66" s="3">
        <v>4.0716959040000802</v>
      </c>
      <c r="O66" s="3" t="s">
        <v>77</v>
      </c>
      <c r="P66" s="2"/>
      <c r="Q66" s="2"/>
      <c r="R66" s="2"/>
      <c r="S66" s="2"/>
      <c r="T66" s="3">
        <v>0</v>
      </c>
      <c r="U66" s="3">
        <v>10</v>
      </c>
      <c r="V66" s="3">
        <v>10</v>
      </c>
      <c r="W66" s="3">
        <v>13</v>
      </c>
      <c r="X66" s="3">
        <v>64.741730009998705</v>
      </c>
      <c r="Y66" s="2"/>
      <c r="Z66" s="2"/>
      <c r="AA66" s="2"/>
      <c r="AB66" s="2"/>
      <c r="AC66" s="2"/>
      <c r="AD66" s="2"/>
      <c r="AE66" s="2"/>
      <c r="AF66" s="2"/>
      <c r="AG66" s="2"/>
      <c r="AH66" s="2"/>
      <c r="AI66" s="2"/>
      <c r="AJ66" s="3" t="s">
        <v>128</v>
      </c>
      <c r="AK66" s="2"/>
      <c r="AL66" s="2"/>
      <c r="AM66" s="2"/>
      <c r="AN66" s="2"/>
      <c r="AO66" s="2"/>
      <c r="AP66" s="2"/>
      <c r="AQ66" s="2"/>
      <c r="AR66" s="2"/>
      <c r="AS66" s="2"/>
      <c r="AT66" s="2"/>
      <c r="AU66" s="2"/>
      <c r="AV66" s="2"/>
      <c r="AW66" s="2"/>
      <c r="AX66" s="2"/>
      <c r="AY66" s="2"/>
      <c r="AZ66" s="2"/>
      <c r="BA66" s="2"/>
      <c r="BB66" s="2"/>
      <c r="BC66" s="2"/>
      <c r="BD66" s="2"/>
      <c r="BE66" s="2"/>
      <c r="BF66" s="3">
        <v>64.733205242999304</v>
      </c>
      <c r="BG66" s="3">
        <v>64.741730009998705</v>
      </c>
      <c r="BH66" s="3">
        <v>65.232774565996806</v>
      </c>
      <c r="BI66" s="3">
        <v>65.241253841999395</v>
      </c>
      <c r="BJ66" s="3">
        <v>65.249165858000197</v>
      </c>
      <c r="BK66" s="3">
        <v>65.249165858000197</v>
      </c>
      <c r="BL66" s="3">
        <v>65.249165858000197</v>
      </c>
      <c r="BM66" s="3">
        <v>65.249165858000197</v>
      </c>
      <c r="BN66" s="3">
        <v>69.326472467997505</v>
      </c>
      <c r="BO66" s="3">
        <v>3</v>
      </c>
      <c r="BP66" s="3">
        <v>4.0716959040000802</v>
      </c>
      <c r="BQ66" s="3" t="s">
        <v>77</v>
      </c>
      <c r="BR66" s="3">
        <v>65.249165858000197</v>
      </c>
      <c r="BS66" s="2"/>
      <c r="BT66" s="2"/>
      <c r="BU66" s="2"/>
      <c r="BV66" s="2"/>
      <c r="BW66" s="3">
        <v>179660</v>
      </c>
      <c r="BX66" s="3">
        <v>1</v>
      </c>
      <c r="BY66" s="3" t="s">
        <v>162</v>
      </c>
      <c r="BZ66" s="3" t="s">
        <v>79</v>
      </c>
      <c r="CA66" s="3" t="s">
        <v>80</v>
      </c>
      <c r="CB66" s="3" t="s">
        <v>77</v>
      </c>
      <c r="CC66" s="3" t="s">
        <v>163</v>
      </c>
      <c r="CD66" s="2"/>
    </row>
    <row r="67" spans="1:82" x14ac:dyDescent="0.2">
      <c r="B67" s="3" t="s">
        <v>94</v>
      </c>
      <c r="C67" s="3" t="s">
        <v>95</v>
      </c>
      <c r="D67" s="3" t="s">
        <v>96</v>
      </c>
      <c r="E67" s="3">
        <v>2</v>
      </c>
      <c r="F67" s="3" t="s">
        <v>97</v>
      </c>
      <c r="G67" s="3">
        <v>11</v>
      </c>
      <c r="H67" s="3">
        <v>11</v>
      </c>
      <c r="I67" s="3">
        <v>0</v>
      </c>
      <c r="J67" s="2"/>
      <c r="K67" s="2"/>
      <c r="L67" s="2"/>
      <c r="M67" s="3">
        <v>2</v>
      </c>
      <c r="N67" s="3">
        <v>3.09893055299835</v>
      </c>
      <c r="O67" s="3" t="s">
        <v>77</v>
      </c>
      <c r="P67" s="2"/>
      <c r="Q67" s="2"/>
      <c r="R67" s="2"/>
      <c r="S67" s="2"/>
      <c r="T67" s="3">
        <v>0</v>
      </c>
      <c r="U67" s="3">
        <v>11</v>
      </c>
      <c r="V67" s="3">
        <v>11</v>
      </c>
      <c r="W67" s="3">
        <v>2</v>
      </c>
      <c r="X67" s="3">
        <v>69.337053331997595</v>
      </c>
      <c r="Y67" s="2"/>
      <c r="Z67" s="2"/>
      <c r="AA67" s="2"/>
      <c r="AB67" s="2"/>
      <c r="AC67" s="2"/>
      <c r="AD67" s="2"/>
      <c r="AE67" s="2"/>
      <c r="AF67" s="2"/>
      <c r="AG67" s="2"/>
      <c r="AH67" s="2"/>
      <c r="AI67" s="2"/>
      <c r="AJ67" s="3" t="s">
        <v>128</v>
      </c>
      <c r="AK67" s="2"/>
      <c r="AL67" s="2"/>
      <c r="AM67" s="2"/>
      <c r="AN67" s="2"/>
      <c r="AO67" s="2"/>
      <c r="AP67" s="2"/>
      <c r="AQ67" s="2"/>
      <c r="AR67" s="2"/>
      <c r="AS67" s="2"/>
      <c r="AT67" s="2"/>
      <c r="AU67" s="2"/>
      <c r="AV67" s="2"/>
      <c r="AW67" s="2"/>
      <c r="AX67" s="2"/>
      <c r="AY67" s="2"/>
      <c r="AZ67" s="2"/>
      <c r="BA67" s="2"/>
      <c r="BB67" s="2"/>
      <c r="BC67" s="2"/>
      <c r="BD67" s="2"/>
      <c r="BE67" s="2"/>
      <c r="BF67" s="3">
        <v>69.326697447999294</v>
      </c>
      <c r="BG67" s="3">
        <v>69.337053331997595</v>
      </c>
      <c r="BH67" s="3">
        <v>69.822420939999603</v>
      </c>
      <c r="BI67" s="3">
        <v>69.833157667999302</v>
      </c>
      <c r="BJ67" s="3">
        <v>69.841558592997899</v>
      </c>
      <c r="BK67" s="3">
        <v>69.841558592997899</v>
      </c>
      <c r="BL67" s="3">
        <v>69.841558592997899</v>
      </c>
      <c r="BM67" s="3">
        <v>69.841558592997899</v>
      </c>
      <c r="BN67" s="3">
        <v>72.949625350996897</v>
      </c>
      <c r="BO67" s="3">
        <v>2</v>
      </c>
      <c r="BP67" s="3">
        <v>3.09893055299835</v>
      </c>
      <c r="BQ67" s="3" t="s">
        <v>77</v>
      </c>
      <c r="BR67" s="3">
        <v>69.841558592997899</v>
      </c>
      <c r="BS67" s="2"/>
      <c r="BT67" s="2"/>
      <c r="BU67" s="2"/>
      <c r="BV67" s="2"/>
      <c r="BW67" s="3">
        <v>179660</v>
      </c>
      <c r="BX67" s="3">
        <v>1</v>
      </c>
      <c r="BY67" s="3" t="s">
        <v>162</v>
      </c>
      <c r="BZ67" s="3" t="s">
        <v>79</v>
      </c>
      <c r="CA67" s="3" t="s">
        <v>80</v>
      </c>
      <c r="CB67" s="3" t="s">
        <v>77</v>
      </c>
      <c r="CC67" s="3" t="s">
        <v>163</v>
      </c>
      <c r="CD67" s="2"/>
    </row>
    <row r="68" spans="1:82" x14ac:dyDescent="0.2">
      <c r="B68" s="3" t="s">
        <v>90</v>
      </c>
      <c r="C68" s="3" t="s">
        <v>91</v>
      </c>
      <c r="D68" s="3" t="s">
        <v>92</v>
      </c>
      <c r="E68" s="3">
        <v>3</v>
      </c>
      <c r="F68" s="3" t="s">
        <v>93</v>
      </c>
      <c r="G68" s="3">
        <v>12</v>
      </c>
      <c r="H68" s="3">
        <v>12</v>
      </c>
      <c r="I68" s="3">
        <v>0</v>
      </c>
      <c r="J68" s="2"/>
      <c r="K68" s="2"/>
      <c r="L68" s="2"/>
      <c r="M68" s="3">
        <v>2</v>
      </c>
      <c r="N68" s="3">
        <v>6.2098190879987696</v>
      </c>
      <c r="O68" s="3" t="s">
        <v>77</v>
      </c>
      <c r="P68" s="2"/>
      <c r="Q68" s="2"/>
      <c r="R68" s="2"/>
      <c r="S68" s="2"/>
      <c r="T68" s="3">
        <v>0</v>
      </c>
      <c r="U68" s="3">
        <v>12</v>
      </c>
      <c r="V68" s="3">
        <v>12</v>
      </c>
      <c r="W68" s="3">
        <v>4</v>
      </c>
      <c r="X68" s="3">
        <v>72.959377442999497</v>
      </c>
      <c r="Y68" s="2"/>
      <c r="Z68" s="2"/>
      <c r="AA68" s="2"/>
      <c r="AB68" s="2"/>
      <c r="AC68" s="2"/>
      <c r="AD68" s="2"/>
      <c r="AE68" s="2"/>
      <c r="AF68" s="2"/>
      <c r="AG68" s="2"/>
      <c r="AH68" s="2"/>
      <c r="AI68" s="2"/>
      <c r="AJ68" s="3" t="s">
        <v>128</v>
      </c>
      <c r="AK68" s="2"/>
      <c r="AL68" s="2"/>
      <c r="AM68" s="2"/>
      <c r="AN68" s="2"/>
      <c r="AO68" s="2"/>
      <c r="AP68" s="2"/>
      <c r="AQ68" s="2"/>
      <c r="AR68" s="2"/>
      <c r="AS68" s="2"/>
      <c r="AT68" s="2"/>
      <c r="AU68" s="2"/>
      <c r="AV68" s="2"/>
      <c r="AW68" s="2"/>
      <c r="AX68" s="2"/>
      <c r="AY68" s="2"/>
      <c r="AZ68" s="2"/>
      <c r="BA68" s="2"/>
      <c r="BB68" s="2"/>
      <c r="BC68" s="2"/>
      <c r="BD68" s="2"/>
      <c r="BE68" s="2"/>
      <c r="BF68" s="3">
        <v>72.949889131999996</v>
      </c>
      <c r="BG68" s="3">
        <v>72.959377442999497</v>
      </c>
      <c r="BH68" s="3">
        <v>73.448496902998201</v>
      </c>
      <c r="BI68" s="3">
        <v>73.456205634000099</v>
      </c>
      <c r="BJ68" s="3">
        <v>73.463647235999801</v>
      </c>
      <c r="BK68" s="3">
        <v>73.463647235999801</v>
      </c>
      <c r="BL68" s="3">
        <v>73.463647235999801</v>
      </c>
      <c r="BM68" s="3">
        <v>73.463647235999801</v>
      </c>
      <c r="BN68" s="3">
        <v>79.683336442998595</v>
      </c>
      <c r="BO68" s="3">
        <v>2</v>
      </c>
      <c r="BP68" s="3">
        <v>6.2098190879987696</v>
      </c>
      <c r="BQ68" s="3" t="s">
        <v>77</v>
      </c>
      <c r="BR68" s="3">
        <v>73.463647235999801</v>
      </c>
      <c r="BS68" s="2"/>
      <c r="BT68" s="2"/>
      <c r="BU68" s="2"/>
      <c r="BV68" s="2"/>
      <c r="BW68" s="3">
        <v>179660</v>
      </c>
      <c r="BX68" s="3">
        <v>1</v>
      </c>
      <c r="BY68" s="3" t="s">
        <v>162</v>
      </c>
      <c r="BZ68" s="3" t="s">
        <v>79</v>
      </c>
      <c r="CA68" s="3" t="s">
        <v>80</v>
      </c>
      <c r="CB68" s="3" t="s">
        <v>77</v>
      </c>
      <c r="CC68" s="3" t="s">
        <v>163</v>
      </c>
      <c r="CD68" s="2"/>
    </row>
    <row r="69" spans="1:82" x14ac:dyDescent="0.2">
      <c r="B69" s="3" t="s">
        <v>110</v>
      </c>
      <c r="C69" s="3" t="s">
        <v>111</v>
      </c>
      <c r="D69" s="3" t="s">
        <v>112</v>
      </c>
      <c r="E69" s="3">
        <v>2</v>
      </c>
      <c r="F69" s="3" t="s">
        <v>85</v>
      </c>
      <c r="G69" s="3">
        <v>13</v>
      </c>
      <c r="H69" s="3">
        <v>13</v>
      </c>
      <c r="I69" s="3">
        <v>0</v>
      </c>
      <c r="J69" s="2"/>
      <c r="K69" s="2"/>
      <c r="L69" s="2"/>
      <c r="M69" s="3">
        <v>2</v>
      </c>
      <c r="N69" s="3">
        <v>3.5323366199991102</v>
      </c>
      <c r="O69" s="3" t="s">
        <v>77</v>
      </c>
      <c r="P69" s="2"/>
      <c r="Q69" s="2"/>
      <c r="R69" s="2"/>
      <c r="S69" s="2"/>
      <c r="T69" s="3">
        <v>0</v>
      </c>
      <c r="U69" s="3">
        <v>13</v>
      </c>
      <c r="V69" s="3">
        <v>13</v>
      </c>
      <c r="W69" s="3">
        <v>6</v>
      </c>
      <c r="X69" s="3">
        <v>79.692178248998999</v>
      </c>
      <c r="Y69" s="2"/>
      <c r="Z69" s="2"/>
      <c r="AA69" s="2"/>
      <c r="AB69" s="2"/>
      <c r="AC69" s="2"/>
      <c r="AD69" s="2"/>
      <c r="AE69" s="2"/>
      <c r="AF69" s="2"/>
      <c r="AG69" s="2"/>
      <c r="AH69" s="2"/>
      <c r="AI69" s="2"/>
      <c r="AJ69" s="3" t="s">
        <v>128</v>
      </c>
      <c r="AK69" s="2"/>
      <c r="AL69" s="2"/>
      <c r="AM69" s="2"/>
      <c r="AN69" s="2"/>
      <c r="AO69" s="2"/>
      <c r="AP69" s="2"/>
      <c r="AQ69" s="2"/>
      <c r="AR69" s="2"/>
      <c r="AS69" s="2"/>
      <c r="AT69" s="2"/>
      <c r="AU69" s="2"/>
      <c r="AV69" s="2"/>
      <c r="AW69" s="2"/>
      <c r="AX69" s="2"/>
      <c r="AY69" s="2"/>
      <c r="AZ69" s="2"/>
      <c r="BA69" s="2"/>
      <c r="BB69" s="2"/>
      <c r="BC69" s="2"/>
      <c r="BD69" s="2"/>
      <c r="BE69" s="2"/>
      <c r="BF69" s="3">
        <v>79.683529709997003</v>
      </c>
      <c r="BG69" s="3">
        <v>79.692178248998999</v>
      </c>
      <c r="BH69" s="3">
        <v>80.182800097998594</v>
      </c>
      <c r="BI69" s="3">
        <v>80.191163752999302</v>
      </c>
      <c r="BJ69" s="3">
        <v>80.198819932000305</v>
      </c>
      <c r="BK69" s="3">
        <v>80.198819932000305</v>
      </c>
      <c r="BL69" s="3">
        <v>80.198819932000305</v>
      </c>
      <c r="BM69" s="3">
        <v>80.198819932000305</v>
      </c>
      <c r="BN69" s="3">
        <v>83.732566837999897</v>
      </c>
      <c r="BO69" s="3">
        <v>2</v>
      </c>
      <c r="BP69" s="3">
        <v>3.5323366199991102</v>
      </c>
      <c r="BQ69" s="3" t="s">
        <v>77</v>
      </c>
      <c r="BR69" s="3">
        <v>80.198819932000305</v>
      </c>
      <c r="BS69" s="2"/>
      <c r="BT69" s="2"/>
      <c r="BU69" s="2"/>
      <c r="BV69" s="2"/>
      <c r="BW69" s="3">
        <v>179660</v>
      </c>
      <c r="BX69" s="3">
        <v>1</v>
      </c>
      <c r="BY69" s="3" t="s">
        <v>162</v>
      </c>
      <c r="BZ69" s="3" t="s">
        <v>79</v>
      </c>
      <c r="CA69" s="3" t="s">
        <v>80</v>
      </c>
      <c r="CB69" s="3" t="s">
        <v>77</v>
      </c>
      <c r="CC69" s="3" t="s">
        <v>163</v>
      </c>
      <c r="CD69" s="2"/>
    </row>
    <row r="70" spans="1:82" x14ac:dyDescent="0.2">
      <c r="B70" s="3" t="s">
        <v>87</v>
      </c>
      <c r="C70" s="3" t="s">
        <v>88</v>
      </c>
      <c r="D70" s="3" t="s">
        <v>89</v>
      </c>
      <c r="E70" s="3">
        <v>3</v>
      </c>
      <c r="F70" s="3" t="s">
        <v>85</v>
      </c>
      <c r="G70" s="3">
        <v>14</v>
      </c>
      <c r="H70" s="3">
        <v>14</v>
      </c>
      <c r="I70" s="3">
        <v>0</v>
      </c>
      <c r="J70" s="2"/>
      <c r="K70" s="2"/>
      <c r="L70" s="2"/>
      <c r="M70" s="3">
        <v>3</v>
      </c>
      <c r="N70" s="3">
        <v>1.0212208810007699</v>
      </c>
      <c r="O70" s="3" t="s">
        <v>77</v>
      </c>
      <c r="P70" s="2"/>
      <c r="Q70" s="2"/>
      <c r="R70" s="2"/>
      <c r="S70" s="2"/>
      <c r="T70" s="3">
        <v>0</v>
      </c>
      <c r="U70" s="3">
        <v>14</v>
      </c>
      <c r="V70" s="3">
        <v>14</v>
      </c>
      <c r="W70" s="3">
        <v>3</v>
      </c>
      <c r="X70" s="3">
        <v>83.7392406660001</v>
      </c>
      <c r="Y70" s="2"/>
      <c r="Z70" s="2"/>
      <c r="AA70" s="2"/>
      <c r="AB70" s="2"/>
      <c r="AC70" s="2"/>
      <c r="AD70" s="2"/>
      <c r="AE70" s="2"/>
      <c r="AF70" s="2"/>
      <c r="AG70" s="2"/>
      <c r="AH70" s="2"/>
      <c r="AI70" s="2"/>
      <c r="AJ70" s="3" t="s">
        <v>128</v>
      </c>
      <c r="AK70" s="2"/>
      <c r="AL70" s="2"/>
      <c r="AM70" s="2"/>
      <c r="AN70" s="2"/>
      <c r="AO70" s="2"/>
      <c r="AP70" s="2"/>
      <c r="AQ70" s="2"/>
      <c r="AR70" s="2"/>
      <c r="AS70" s="2"/>
      <c r="AT70" s="2"/>
      <c r="AU70" s="2"/>
      <c r="AV70" s="2"/>
      <c r="AW70" s="2"/>
      <c r="AX70" s="2"/>
      <c r="AY70" s="2"/>
      <c r="AZ70" s="2"/>
      <c r="BA70" s="2"/>
      <c r="BB70" s="2"/>
      <c r="BC70" s="2"/>
      <c r="BD70" s="2"/>
      <c r="BE70" s="2"/>
      <c r="BF70" s="3">
        <v>83.732787217999402</v>
      </c>
      <c r="BG70" s="3">
        <v>83.7392406660001</v>
      </c>
      <c r="BH70" s="3">
        <v>84.232327194000405</v>
      </c>
      <c r="BI70" s="3">
        <v>84.240854083996993</v>
      </c>
      <c r="BJ70" s="3">
        <v>84.248894786996999</v>
      </c>
      <c r="BK70" s="3">
        <v>84.248894786996999</v>
      </c>
      <c r="BL70" s="3">
        <v>84.248894786996999</v>
      </c>
      <c r="BM70" s="3">
        <v>84.248894786996999</v>
      </c>
      <c r="BN70" s="3">
        <v>85.2730076459993</v>
      </c>
      <c r="BO70" s="3">
        <v>3</v>
      </c>
      <c r="BP70" s="3">
        <v>1.0212208810007699</v>
      </c>
      <c r="BQ70" s="3" t="s">
        <v>77</v>
      </c>
      <c r="BR70" s="3">
        <v>84.248894786996999</v>
      </c>
      <c r="BS70" s="2"/>
      <c r="BT70" s="2"/>
      <c r="BU70" s="2"/>
      <c r="BV70" s="2"/>
      <c r="BW70" s="3">
        <v>179660</v>
      </c>
      <c r="BX70" s="3">
        <v>1</v>
      </c>
      <c r="BY70" s="3" t="s">
        <v>162</v>
      </c>
      <c r="BZ70" s="3" t="s">
        <v>79</v>
      </c>
      <c r="CA70" s="3" t="s">
        <v>80</v>
      </c>
      <c r="CB70" s="3" t="s">
        <v>77</v>
      </c>
      <c r="CC70" s="3" t="s">
        <v>163</v>
      </c>
      <c r="CD70" s="2"/>
    </row>
    <row r="71" spans="1:82" x14ac:dyDescent="0.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3">
        <v>85.273129609999202</v>
      </c>
      <c r="BT71" s="3">
        <v>85.284163485997894</v>
      </c>
      <c r="BU71" s="3">
        <v>87.282238685998905</v>
      </c>
      <c r="BV71" s="3">
        <v>87.270700428998694</v>
      </c>
      <c r="BW71" s="3">
        <v>179660</v>
      </c>
      <c r="BX71" s="3">
        <v>1</v>
      </c>
      <c r="BY71" s="3" t="s">
        <v>162</v>
      </c>
      <c r="BZ71" s="3" t="s">
        <v>79</v>
      </c>
      <c r="CA71" s="3" t="s">
        <v>80</v>
      </c>
      <c r="CB71" s="3" t="s">
        <v>77</v>
      </c>
      <c r="CC71" s="3" t="s">
        <v>163</v>
      </c>
      <c r="CD71" s="2"/>
    </row>
    <row r="73" spans="1:82" x14ac:dyDescent="0.2">
      <c r="A73" s="6" t="s">
        <v>148</v>
      </c>
      <c r="B73" s="1" t="s">
        <v>0</v>
      </c>
      <c r="C73" s="1" t="s">
        <v>1</v>
      </c>
      <c r="D73" s="1" t="s">
        <v>2</v>
      </c>
      <c r="E73" s="1" t="s">
        <v>3</v>
      </c>
      <c r="F73" s="1" t="s">
        <v>4</v>
      </c>
      <c r="G73" s="1" t="s">
        <v>5</v>
      </c>
      <c r="H73" s="1" t="s">
        <v>6</v>
      </c>
      <c r="I73" s="1" t="s">
        <v>7</v>
      </c>
      <c r="J73" s="1" t="s">
        <v>8</v>
      </c>
      <c r="K73" s="1" t="s">
        <v>9</v>
      </c>
      <c r="L73" s="1" t="s">
        <v>10</v>
      </c>
      <c r="M73" s="1" t="s">
        <v>11</v>
      </c>
      <c r="N73" s="1" t="s">
        <v>12</v>
      </c>
      <c r="O73" s="1" t="s">
        <v>13</v>
      </c>
      <c r="P73" s="1" t="s">
        <v>14</v>
      </c>
      <c r="Q73" s="1" t="s">
        <v>15</v>
      </c>
      <c r="R73" s="1" t="s">
        <v>16</v>
      </c>
      <c r="S73" s="1" t="s">
        <v>17</v>
      </c>
      <c r="T73" s="1" t="s">
        <v>18</v>
      </c>
      <c r="U73" s="1" t="s">
        <v>19</v>
      </c>
      <c r="V73" s="1" t="s">
        <v>20</v>
      </c>
      <c r="W73" s="1" t="s">
        <v>21</v>
      </c>
      <c r="X73" s="1" t="s">
        <v>22</v>
      </c>
      <c r="Y73" s="1" t="s">
        <v>23</v>
      </c>
      <c r="Z73" s="1" t="s">
        <v>24</v>
      </c>
      <c r="AA73" s="1" t="s">
        <v>25</v>
      </c>
      <c r="AB73" s="1" t="s">
        <v>26</v>
      </c>
      <c r="AC73" s="1" t="s">
        <v>27</v>
      </c>
      <c r="AD73" s="1" t="s">
        <v>28</v>
      </c>
      <c r="AE73" s="1" t="s">
        <v>29</v>
      </c>
      <c r="AF73" s="1" t="s">
        <v>30</v>
      </c>
      <c r="AG73" s="1" t="s">
        <v>31</v>
      </c>
      <c r="AH73" s="1" t="s">
        <v>32</v>
      </c>
      <c r="AI73" s="1" t="s">
        <v>33</v>
      </c>
      <c r="AJ73" s="1" t="s">
        <v>34</v>
      </c>
      <c r="AK73" s="1" t="s">
        <v>35</v>
      </c>
      <c r="AL73" s="1" t="s">
        <v>36</v>
      </c>
      <c r="AM73" s="1" t="s">
        <v>37</v>
      </c>
      <c r="AN73" s="1" t="s">
        <v>38</v>
      </c>
      <c r="AO73" s="1" t="s">
        <v>39</v>
      </c>
      <c r="AP73" s="1" t="s">
        <v>40</v>
      </c>
      <c r="AQ73" s="1" t="s">
        <v>41</v>
      </c>
      <c r="AR73" s="1" t="s">
        <v>42</v>
      </c>
      <c r="AS73" s="1" t="s">
        <v>43</v>
      </c>
      <c r="AT73" s="1" t="s">
        <v>44</v>
      </c>
      <c r="AU73" s="1" t="s">
        <v>45</v>
      </c>
      <c r="AV73" s="1" t="s">
        <v>46</v>
      </c>
      <c r="AW73" s="1" t="s">
        <v>47</v>
      </c>
      <c r="AX73" s="1" t="s">
        <v>48</v>
      </c>
      <c r="AY73" s="1" t="s">
        <v>49</v>
      </c>
      <c r="AZ73" s="1" t="s">
        <v>50</v>
      </c>
      <c r="BA73" s="1" t="s">
        <v>51</v>
      </c>
      <c r="BB73" s="1" t="s">
        <v>52</v>
      </c>
      <c r="BC73" s="1" t="s">
        <v>53</v>
      </c>
      <c r="BD73" s="1" t="s">
        <v>54</v>
      </c>
      <c r="BE73" s="1" t="s">
        <v>55</v>
      </c>
      <c r="BF73" s="1" t="s">
        <v>56</v>
      </c>
      <c r="BG73" s="1" t="s">
        <v>57</v>
      </c>
      <c r="BH73" s="1" t="s">
        <v>58</v>
      </c>
      <c r="BI73" s="1" t="s">
        <v>59</v>
      </c>
      <c r="BJ73" s="1" t="s">
        <v>60</v>
      </c>
      <c r="BK73" s="1" t="s">
        <v>61</v>
      </c>
      <c r="BL73" s="1" t="s">
        <v>62</v>
      </c>
      <c r="BM73" s="1" t="s">
        <v>63</v>
      </c>
      <c r="BN73" s="1" t="s">
        <v>64</v>
      </c>
      <c r="BO73" s="1" t="s">
        <v>65</v>
      </c>
      <c r="BP73" s="1" t="s">
        <v>66</v>
      </c>
      <c r="BQ73" s="1" t="s">
        <v>67</v>
      </c>
      <c r="BR73" s="1" t="s">
        <v>68</v>
      </c>
      <c r="BS73" s="1" t="s">
        <v>69</v>
      </c>
      <c r="BT73" s="1" t="s">
        <v>70</v>
      </c>
      <c r="BU73" s="1" t="s">
        <v>71</v>
      </c>
      <c r="BV73" s="1" t="s">
        <v>72</v>
      </c>
      <c r="BW73" s="1" t="s">
        <v>73</v>
      </c>
      <c r="BX73" s="1" t="s">
        <v>74</v>
      </c>
      <c r="BY73" s="1" t="s">
        <v>75</v>
      </c>
    </row>
    <row r="74" spans="1:82" x14ac:dyDescent="0.2">
      <c r="B74" s="2"/>
      <c r="C74" s="2"/>
      <c r="D74" s="2"/>
      <c r="E74" s="2"/>
      <c r="F74" s="2"/>
      <c r="G74" s="2"/>
      <c r="H74" s="2"/>
      <c r="I74" s="2"/>
      <c r="J74" s="2"/>
      <c r="K74" s="2"/>
      <c r="L74" s="2"/>
      <c r="M74" s="2"/>
      <c r="N74" s="2"/>
      <c r="O74" s="2"/>
      <c r="P74" s="2"/>
      <c r="Q74" s="2"/>
      <c r="R74" s="2"/>
      <c r="S74" s="2"/>
      <c r="T74" s="2"/>
      <c r="U74" s="2"/>
      <c r="V74" s="2"/>
      <c r="W74" s="2"/>
      <c r="X74" s="2"/>
      <c r="Y74" s="2"/>
      <c r="Z74" s="3">
        <v>6.0877630021423101E-3</v>
      </c>
      <c r="AA74" s="3">
        <v>2.2269314002187499E-2</v>
      </c>
      <c r="AB74" s="3">
        <v>2.2269314002187499E-2</v>
      </c>
      <c r="AC74" s="3">
        <v>2.8948907539961501</v>
      </c>
      <c r="AD74" s="3" t="s">
        <v>76</v>
      </c>
      <c r="AE74" s="3">
        <v>2.6676221129964701</v>
      </c>
      <c r="AF74" s="3" t="s">
        <v>77</v>
      </c>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3">
        <v>703600</v>
      </c>
      <c r="BT74" s="3">
        <v>1</v>
      </c>
      <c r="BU74" s="3" t="s">
        <v>131</v>
      </c>
      <c r="BV74" s="3" t="s">
        <v>79</v>
      </c>
      <c r="BW74" s="3" t="s">
        <v>80</v>
      </c>
      <c r="BX74" s="3">
        <v>82.715332614408197</v>
      </c>
      <c r="BY74" s="3" t="s">
        <v>132</v>
      </c>
    </row>
    <row r="75" spans="1:82" x14ac:dyDescent="0.2">
      <c r="B75" s="3" t="s">
        <v>95</v>
      </c>
      <c r="C75" s="3" t="s">
        <v>116</v>
      </c>
      <c r="D75" s="3" t="s">
        <v>94</v>
      </c>
      <c r="E75" s="3">
        <v>2</v>
      </c>
      <c r="F75" s="3" t="s">
        <v>85</v>
      </c>
      <c r="G75" s="3">
        <v>0</v>
      </c>
      <c r="H75" s="3">
        <v>0</v>
      </c>
      <c r="I75" s="3">
        <v>0</v>
      </c>
      <c r="J75" s="3" t="s">
        <v>77</v>
      </c>
      <c r="K75" s="2"/>
      <c r="L75" s="2"/>
      <c r="M75" s="2"/>
      <c r="N75" s="2"/>
      <c r="O75" s="2"/>
      <c r="P75" s="3">
        <v>0</v>
      </c>
      <c r="Q75" s="3">
        <v>0</v>
      </c>
      <c r="R75" s="3">
        <v>0</v>
      </c>
      <c r="S75" s="3">
        <v>0</v>
      </c>
      <c r="T75" s="2"/>
      <c r="U75" s="2"/>
      <c r="V75" s="2"/>
      <c r="W75" s="2"/>
      <c r="X75" s="3">
        <v>1.7959609989993599</v>
      </c>
      <c r="Y75" s="2"/>
      <c r="Z75" s="2"/>
      <c r="AA75" s="2"/>
      <c r="AB75" s="2"/>
      <c r="AC75" s="2"/>
      <c r="AD75" s="2"/>
      <c r="AE75" s="2"/>
      <c r="AF75" s="2"/>
      <c r="AG75" s="3">
        <v>1.7740583479972001</v>
      </c>
      <c r="AH75" s="3">
        <v>1.7959609989993599</v>
      </c>
      <c r="AI75" s="3">
        <v>2.2715074799998498</v>
      </c>
      <c r="AJ75" s="3" t="s">
        <v>86</v>
      </c>
      <c r="AK75" s="3">
        <v>2.2789613860004501</v>
      </c>
      <c r="AL75" s="3">
        <v>2.28859730799741</v>
      </c>
      <c r="AM75" s="3">
        <v>2.28859730799741</v>
      </c>
      <c r="AN75" s="3">
        <v>2.28859730799741</v>
      </c>
      <c r="AO75" s="3">
        <v>2.28859730799741</v>
      </c>
      <c r="AP75" s="3">
        <v>4.2461898250003296</v>
      </c>
      <c r="AQ75" s="3" t="s">
        <v>77</v>
      </c>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3">
        <v>9781</v>
      </c>
      <c r="BW75" s="3">
        <v>1</v>
      </c>
      <c r="BX75" s="3" t="s">
        <v>164</v>
      </c>
      <c r="BY75" s="3" t="s">
        <v>79</v>
      </c>
      <c r="BZ75" s="3" t="s">
        <v>80</v>
      </c>
      <c r="CA75" s="3">
        <v>89.831431407325795</v>
      </c>
      <c r="CB75" s="3" t="s">
        <v>165</v>
      </c>
      <c r="CC75" s="2"/>
    </row>
    <row r="76" spans="1:82" x14ac:dyDescent="0.2">
      <c r="B76" s="3" t="s">
        <v>87</v>
      </c>
      <c r="C76" s="3" t="s">
        <v>88</v>
      </c>
      <c r="D76" s="3" t="s">
        <v>89</v>
      </c>
      <c r="E76" s="3">
        <v>3</v>
      </c>
      <c r="F76" s="3" t="s">
        <v>85</v>
      </c>
      <c r="G76" s="3">
        <v>1</v>
      </c>
      <c r="H76" s="3">
        <v>1</v>
      </c>
      <c r="I76" s="3">
        <v>0</v>
      </c>
      <c r="J76" s="3">
        <v>3</v>
      </c>
      <c r="K76" s="3">
        <v>0.96577909500047099</v>
      </c>
      <c r="L76" s="3" t="s">
        <v>77</v>
      </c>
      <c r="M76" s="2"/>
      <c r="N76" s="2"/>
      <c r="O76" s="2"/>
      <c r="P76" s="3">
        <v>0</v>
      </c>
      <c r="Q76" s="3">
        <v>1</v>
      </c>
      <c r="R76" s="3">
        <v>1</v>
      </c>
      <c r="S76" s="3">
        <v>3</v>
      </c>
      <c r="T76" s="2"/>
      <c r="U76" s="2"/>
      <c r="V76" s="2"/>
      <c r="W76" s="2"/>
      <c r="X76" s="3">
        <v>4.2552933579972896</v>
      </c>
      <c r="Y76" s="2"/>
      <c r="Z76" s="2"/>
      <c r="AA76" s="2"/>
      <c r="AB76" s="2"/>
      <c r="AC76" s="2"/>
      <c r="AD76" s="2"/>
      <c r="AE76" s="2"/>
      <c r="AF76" s="2"/>
      <c r="AG76" s="3">
        <v>4.2466532449980203</v>
      </c>
      <c r="AH76" s="3">
        <v>4.2552933579972896</v>
      </c>
      <c r="AI76" s="3">
        <v>4.74054793699906</v>
      </c>
      <c r="AJ76" s="3" t="s">
        <v>86</v>
      </c>
      <c r="AK76" s="3">
        <v>4.7501295039983198</v>
      </c>
      <c r="AL76" s="3">
        <v>4.7727442149989701</v>
      </c>
      <c r="AM76" s="3">
        <v>4.7727442149989701</v>
      </c>
      <c r="AN76" s="3">
        <v>4.7727442149989701</v>
      </c>
      <c r="AO76" s="3">
        <v>4.7727442149989701</v>
      </c>
      <c r="AP76" s="3">
        <v>5.7397868799998797</v>
      </c>
      <c r="AQ76" s="3">
        <v>3</v>
      </c>
      <c r="AR76" s="3">
        <v>4.7561470609980496</v>
      </c>
      <c r="AS76" s="3">
        <v>0.96577909500047099</v>
      </c>
      <c r="AT76" s="3" t="s">
        <v>77</v>
      </c>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3">
        <v>9781</v>
      </c>
      <c r="BW76" s="3">
        <v>1</v>
      </c>
      <c r="BX76" s="3" t="s">
        <v>164</v>
      </c>
      <c r="BY76" s="3" t="s">
        <v>79</v>
      </c>
      <c r="BZ76" s="3" t="s">
        <v>80</v>
      </c>
      <c r="CA76" s="3">
        <v>89.831431407325795</v>
      </c>
      <c r="CB76" s="3" t="s">
        <v>165</v>
      </c>
      <c r="CC76" s="2"/>
    </row>
    <row r="77" spans="1:82" x14ac:dyDescent="0.2">
      <c r="B77" s="3" t="s">
        <v>113</v>
      </c>
      <c r="C77" s="3" t="s">
        <v>114</v>
      </c>
      <c r="D77" s="3" t="s">
        <v>115</v>
      </c>
      <c r="E77" s="3">
        <v>3</v>
      </c>
      <c r="F77" s="3" t="s">
        <v>93</v>
      </c>
      <c r="G77" s="3">
        <v>2</v>
      </c>
      <c r="H77" s="3">
        <v>2</v>
      </c>
      <c r="I77" s="3">
        <v>0</v>
      </c>
      <c r="J77" s="3">
        <v>3</v>
      </c>
      <c r="K77" s="3">
        <v>1.53485617000115</v>
      </c>
      <c r="L77" s="3" t="s">
        <v>77</v>
      </c>
      <c r="M77" s="2"/>
      <c r="N77" s="2"/>
      <c r="O77" s="2"/>
      <c r="P77" s="3">
        <v>0</v>
      </c>
      <c r="Q77" s="3">
        <v>2</v>
      </c>
      <c r="R77" s="3">
        <v>2</v>
      </c>
      <c r="S77" s="3">
        <v>1</v>
      </c>
      <c r="T77" s="2"/>
      <c r="U77" s="2"/>
      <c r="V77" s="2"/>
      <c r="W77" s="2"/>
      <c r="X77" s="3">
        <v>5.7452125909985599</v>
      </c>
      <c r="Y77" s="2"/>
      <c r="Z77" s="2"/>
      <c r="AA77" s="2"/>
      <c r="AB77" s="2"/>
      <c r="AC77" s="2"/>
      <c r="AD77" s="2"/>
      <c r="AE77" s="2"/>
      <c r="AF77" s="2"/>
      <c r="AG77" s="3">
        <v>5.7399721539986803</v>
      </c>
      <c r="AH77" s="3">
        <v>5.7452125909985599</v>
      </c>
      <c r="AI77" s="3">
        <v>6.2296516739988901</v>
      </c>
      <c r="AJ77" s="3" t="s">
        <v>86</v>
      </c>
      <c r="AK77" s="3">
        <v>6.2403438509973101</v>
      </c>
      <c r="AL77" s="3">
        <v>6.2479945519989997</v>
      </c>
      <c r="AM77" s="3">
        <v>6.2479945519989997</v>
      </c>
      <c r="AN77" s="3">
        <v>6.2479945519989997</v>
      </c>
      <c r="AO77" s="3">
        <v>6.2479945519989997</v>
      </c>
      <c r="AP77" s="3">
        <v>7.7894053780000796</v>
      </c>
      <c r="AQ77" s="3">
        <v>3</v>
      </c>
      <c r="AR77" s="3">
        <v>6.2479945519989997</v>
      </c>
      <c r="AS77" s="3">
        <v>1.53485617000115</v>
      </c>
      <c r="AT77" s="3" t="s">
        <v>77</v>
      </c>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3">
        <v>9781</v>
      </c>
      <c r="BW77" s="3">
        <v>1</v>
      </c>
      <c r="BX77" s="3" t="s">
        <v>164</v>
      </c>
      <c r="BY77" s="3" t="s">
        <v>79</v>
      </c>
      <c r="BZ77" s="3" t="s">
        <v>80</v>
      </c>
      <c r="CA77" s="3">
        <v>89.831431407325795</v>
      </c>
      <c r="CB77" s="3" t="s">
        <v>165</v>
      </c>
      <c r="CC77" s="2"/>
    </row>
    <row r="78" spans="1:82" x14ac:dyDescent="0.2">
      <c r="B78" s="3" t="s">
        <v>116</v>
      </c>
      <c r="C78" s="3" t="s">
        <v>126</v>
      </c>
      <c r="D78" s="3" t="s">
        <v>127</v>
      </c>
      <c r="E78" s="3">
        <v>3</v>
      </c>
      <c r="F78" s="3" t="s">
        <v>93</v>
      </c>
      <c r="G78" s="3">
        <v>3</v>
      </c>
      <c r="H78" s="3">
        <v>3</v>
      </c>
      <c r="I78" s="3">
        <v>0</v>
      </c>
      <c r="J78" s="3" t="s">
        <v>77</v>
      </c>
      <c r="K78" s="2"/>
      <c r="L78" s="2"/>
      <c r="M78" s="2"/>
      <c r="N78" s="2"/>
      <c r="O78" s="2"/>
      <c r="P78" s="3">
        <v>0</v>
      </c>
      <c r="Q78" s="3">
        <v>3</v>
      </c>
      <c r="R78" s="3">
        <v>3</v>
      </c>
      <c r="S78" s="3">
        <v>10</v>
      </c>
      <c r="T78" s="2"/>
      <c r="U78" s="2"/>
      <c r="V78" s="2"/>
      <c r="W78" s="2"/>
      <c r="X78" s="3">
        <v>7.80256782200013</v>
      </c>
      <c r="Y78" s="2"/>
      <c r="Z78" s="2"/>
      <c r="AA78" s="2"/>
      <c r="AB78" s="2"/>
      <c r="AC78" s="2"/>
      <c r="AD78" s="2"/>
      <c r="AE78" s="2"/>
      <c r="AF78" s="2"/>
      <c r="AG78" s="3">
        <v>7.7895781789993599</v>
      </c>
      <c r="AH78" s="3">
        <v>7.80256782200013</v>
      </c>
      <c r="AI78" s="3">
        <v>8.2891340209971496</v>
      </c>
      <c r="AJ78" s="3" t="s">
        <v>86</v>
      </c>
      <c r="AK78" s="3">
        <v>8.2994657169983803</v>
      </c>
      <c r="AL78" s="3">
        <v>8.3075729800002591</v>
      </c>
      <c r="AM78" s="3">
        <v>8.3075729800002591</v>
      </c>
      <c r="AN78" s="3">
        <v>8.3075729800002591</v>
      </c>
      <c r="AO78" s="3">
        <v>8.3075729800002591</v>
      </c>
      <c r="AP78" s="3">
        <v>10.2725427499972</v>
      </c>
      <c r="AQ78" s="3" t="s">
        <v>77</v>
      </c>
      <c r="AR78" s="3">
        <v>8.3075729800002591</v>
      </c>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3">
        <v>9781</v>
      </c>
      <c r="BW78" s="3">
        <v>1</v>
      </c>
      <c r="BX78" s="3" t="s">
        <v>164</v>
      </c>
      <c r="BY78" s="3" t="s">
        <v>79</v>
      </c>
      <c r="BZ78" s="3" t="s">
        <v>80</v>
      </c>
      <c r="CA78" s="3">
        <v>89.831431407325795</v>
      </c>
      <c r="CB78" s="3" t="s">
        <v>165</v>
      </c>
      <c r="CC78" s="2"/>
    </row>
    <row r="79" spans="1:82" x14ac:dyDescent="0.2">
      <c r="B79" s="3" t="s">
        <v>90</v>
      </c>
      <c r="C79" s="3" t="s">
        <v>91</v>
      </c>
      <c r="D79" s="3" t="s">
        <v>92</v>
      </c>
      <c r="E79" s="3">
        <v>3</v>
      </c>
      <c r="F79" s="3" t="s">
        <v>93</v>
      </c>
      <c r="G79" s="3">
        <v>4</v>
      </c>
      <c r="H79" s="3">
        <v>4</v>
      </c>
      <c r="I79" s="3">
        <v>0</v>
      </c>
      <c r="J79" s="3">
        <v>2</v>
      </c>
      <c r="K79" s="3">
        <v>1.60844946300131</v>
      </c>
      <c r="L79" s="3" t="s">
        <v>77</v>
      </c>
      <c r="M79" s="2"/>
      <c r="N79" s="2"/>
      <c r="O79" s="2"/>
      <c r="P79" s="3">
        <v>0</v>
      </c>
      <c r="Q79" s="3">
        <v>4</v>
      </c>
      <c r="R79" s="3">
        <v>4</v>
      </c>
      <c r="S79" s="3">
        <v>4</v>
      </c>
      <c r="T79" s="2"/>
      <c r="U79" s="2"/>
      <c r="V79" s="2"/>
      <c r="W79" s="2"/>
      <c r="X79" s="3">
        <v>10.278591516998899</v>
      </c>
      <c r="Y79" s="2"/>
      <c r="Z79" s="2"/>
      <c r="AA79" s="2"/>
      <c r="AB79" s="2"/>
      <c r="AC79" s="2"/>
      <c r="AD79" s="2"/>
      <c r="AE79" s="2"/>
      <c r="AF79" s="2"/>
      <c r="AG79" s="3">
        <v>10.272926633999299</v>
      </c>
      <c r="AH79" s="3">
        <v>10.278591516998899</v>
      </c>
      <c r="AI79" s="3">
        <v>10.7628057309994</v>
      </c>
      <c r="AJ79" s="3" t="s">
        <v>86</v>
      </c>
      <c r="AK79" s="3">
        <v>10.772471710999501</v>
      </c>
      <c r="AL79" s="3">
        <v>10.7887432629977</v>
      </c>
      <c r="AM79" s="3">
        <v>10.7887432629977</v>
      </c>
      <c r="AN79" s="3">
        <v>10.7887432629977</v>
      </c>
      <c r="AO79" s="3">
        <v>10.7887432629977</v>
      </c>
      <c r="AP79" s="3">
        <v>12.4246153659988</v>
      </c>
      <c r="AQ79" s="3">
        <v>2</v>
      </c>
      <c r="AR79" s="3">
        <v>10.7776986899989</v>
      </c>
      <c r="AS79" s="3">
        <v>1.60844946300131</v>
      </c>
      <c r="AT79" s="3" t="s">
        <v>77</v>
      </c>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3">
        <v>9781</v>
      </c>
      <c r="BW79" s="3">
        <v>1</v>
      </c>
      <c r="BX79" s="3" t="s">
        <v>164</v>
      </c>
      <c r="BY79" s="3" t="s">
        <v>79</v>
      </c>
      <c r="BZ79" s="3" t="s">
        <v>80</v>
      </c>
      <c r="CA79" s="3">
        <v>89.831431407325795</v>
      </c>
      <c r="CB79" s="3" t="s">
        <v>165</v>
      </c>
      <c r="CC79" s="2"/>
    </row>
    <row r="80" spans="1:82" x14ac:dyDescent="0.2">
      <c r="B80" s="3" t="s">
        <v>82</v>
      </c>
      <c r="C80" s="3" t="s">
        <v>83</v>
      </c>
      <c r="D80" s="3" t="s">
        <v>84</v>
      </c>
      <c r="E80" s="3">
        <v>1</v>
      </c>
      <c r="F80" s="3" t="s">
        <v>85</v>
      </c>
      <c r="G80" s="3">
        <v>5</v>
      </c>
      <c r="H80" s="3">
        <v>5</v>
      </c>
      <c r="I80" s="3">
        <v>0</v>
      </c>
      <c r="J80" s="3">
        <v>1</v>
      </c>
      <c r="K80" s="3">
        <v>0.79896002199893701</v>
      </c>
      <c r="L80" s="3" t="s">
        <v>77</v>
      </c>
      <c r="M80" s="2"/>
      <c r="N80" s="2"/>
      <c r="O80" s="2"/>
      <c r="P80" s="3">
        <v>0</v>
      </c>
      <c r="Q80" s="3">
        <v>5</v>
      </c>
      <c r="R80" s="3">
        <v>5</v>
      </c>
      <c r="S80" s="3">
        <v>9</v>
      </c>
      <c r="T80" s="2"/>
      <c r="U80" s="2"/>
      <c r="V80" s="2"/>
      <c r="W80" s="2"/>
      <c r="X80" s="3">
        <v>12.434876248997201</v>
      </c>
      <c r="Y80" s="2"/>
      <c r="Z80" s="2"/>
      <c r="AA80" s="2"/>
      <c r="AB80" s="2"/>
      <c r="AC80" s="2"/>
      <c r="AD80" s="2"/>
      <c r="AE80" s="2"/>
      <c r="AF80" s="2"/>
      <c r="AG80" s="3">
        <v>12.424806385999499</v>
      </c>
      <c r="AH80" s="3">
        <v>12.434876248997201</v>
      </c>
      <c r="AI80" s="3">
        <v>12.923567474998</v>
      </c>
      <c r="AJ80" s="3" t="s">
        <v>86</v>
      </c>
      <c r="AK80" s="3">
        <v>12.931984775998</v>
      </c>
      <c r="AL80" s="3">
        <v>12.939657041999499</v>
      </c>
      <c r="AM80" s="3">
        <v>12.939657041999499</v>
      </c>
      <c r="AN80" s="3">
        <v>12.939657041999499</v>
      </c>
      <c r="AO80" s="3">
        <v>12.939657041999499</v>
      </c>
      <c r="AP80" s="3">
        <v>13.739843621999199</v>
      </c>
      <c r="AQ80" s="3">
        <v>1</v>
      </c>
      <c r="AR80" s="3">
        <v>12.939657041999499</v>
      </c>
      <c r="AS80" s="3">
        <v>0.79896002199893701</v>
      </c>
      <c r="AT80" s="3" t="s">
        <v>77</v>
      </c>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3">
        <v>9781</v>
      </c>
      <c r="BW80" s="3">
        <v>1</v>
      </c>
      <c r="BX80" s="3" t="s">
        <v>164</v>
      </c>
      <c r="BY80" s="3" t="s">
        <v>79</v>
      </c>
      <c r="BZ80" s="3" t="s">
        <v>80</v>
      </c>
      <c r="CA80" s="3">
        <v>89.831431407325795</v>
      </c>
      <c r="CB80" s="3" t="s">
        <v>165</v>
      </c>
      <c r="CC80" s="2"/>
    </row>
    <row r="81" spans="2:81" x14ac:dyDescent="0.2">
      <c r="B81" s="3" t="s">
        <v>123</v>
      </c>
      <c r="C81" s="3" t="s">
        <v>124</v>
      </c>
      <c r="D81" s="3" t="s">
        <v>125</v>
      </c>
      <c r="E81" s="3">
        <v>2</v>
      </c>
      <c r="F81" s="3" t="s">
        <v>97</v>
      </c>
      <c r="G81" s="3">
        <v>6</v>
      </c>
      <c r="H81" s="3">
        <v>6</v>
      </c>
      <c r="I81" s="3">
        <v>0</v>
      </c>
      <c r="J81" s="3" t="s">
        <v>77</v>
      </c>
      <c r="K81" s="2"/>
      <c r="L81" s="2"/>
      <c r="M81" s="2"/>
      <c r="N81" s="2"/>
      <c r="O81" s="2"/>
      <c r="P81" s="3">
        <v>0</v>
      </c>
      <c r="Q81" s="3">
        <v>6</v>
      </c>
      <c r="R81" s="3">
        <v>6</v>
      </c>
      <c r="S81" s="3">
        <v>11</v>
      </c>
      <c r="T81" s="2"/>
      <c r="U81" s="2"/>
      <c r="V81" s="2"/>
      <c r="W81" s="2"/>
      <c r="X81" s="3">
        <v>13.745344458999201</v>
      </c>
      <c r="Y81" s="2"/>
      <c r="Z81" s="2"/>
      <c r="AA81" s="2"/>
      <c r="AB81" s="2"/>
      <c r="AC81" s="2"/>
      <c r="AD81" s="2"/>
      <c r="AE81" s="2"/>
      <c r="AF81" s="2"/>
      <c r="AG81" s="3">
        <v>13.740024617</v>
      </c>
      <c r="AH81" s="3">
        <v>13.745344458999201</v>
      </c>
      <c r="AI81" s="3">
        <v>14.229924801998999</v>
      </c>
      <c r="AJ81" s="3" t="s">
        <v>86</v>
      </c>
      <c r="AK81" s="3">
        <v>14.241769108997699</v>
      </c>
      <c r="AL81" s="3">
        <v>14.2493170029993</v>
      </c>
      <c r="AM81" s="3">
        <v>14.2493170029993</v>
      </c>
      <c r="AN81" s="3">
        <v>14.2493170029993</v>
      </c>
      <c r="AO81" s="3">
        <v>14.2493170029993</v>
      </c>
      <c r="AP81" s="3">
        <v>16.223303969</v>
      </c>
      <c r="AQ81" s="3" t="s">
        <v>77</v>
      </c>
      <c r="AR81" s="3">
        <v>14.2493170029993</v>
      </c>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3">
        <v>9781</v>
      </c>
      <c r="BW81" s="3">
        <v>1</v>
      </c>
      <c r="BX81" s="3" t="s">
        <v>164</v>
      </c>
      <c r="BY81" s="3" t="s">
        <v>79</v>
      </c>
      <c r="BZ81" s="3" t="s">
        <v>80</v>
      </c>
      <c r="CA81" s="3">
        <v>89.831431407325795</v>
      </c>
      <c r="CB81" s="3" t="s">
        <v>165</v>
      </c>
      <c r="CC81" s="2"/>
    </row>
    <row r="82" spans="2:81" x14ac:dyDescent="0.2">
      <c r="B82" s="3" t="s">
        <v>110</v>
      </c>
      <c r="C82" s="3" t="s">
        <v>111</v>
      </c>
      <c r="D82" s="3" t="s">
        <v>112</v>
      </c>
      <c r="E82" s="3">
        <v>2</v>
      </c>
      <c r="F82" s="3" t="s">
        <v>85</v>
      </c>
      <c r="G82" s="3">
        <v>7</v>
      </c>
      <c r="H82" s="3">
        <v>7</v>
      </c>
      <c r="I82" s="3">
        <v>0</v>
      </c>
      <c r="J82" s="3">
        <v>3</v>
      </c>
      <c r="K82" s="3">
        <v>1.69379885599847</v>
      </c>
      <c r="L82" s="3" t="s">
        <v>77</v>
      </c>
      <c r="M82" s="2"/>
      <c r="N82" s="2"/>
      <c r="O82" s="2"/>
      <c r="P82" s="3">
        <v>0</v>
      </c>
      <c r="Q82" s="3">
        <v>7</v>
      </c>
      <c r="R82" s="3">
        <v>7</v>
      </c>
      <c r="S82" s="3">
        <v>6</v>
      </c>
      <c r="T82" s="2"/>
      <c r="U82" s="2"/>
      <c r="V82" s="2"/>
      <c r="W82" s="2"/>
      <c r="X82" s="3">
        <v>16.2295195679981</v>
      </c>
      <c r="Y82" s="2"/>
      <c r="Z82" s="2"/>
      <c r="AA82" s="2"/>
      <c r="AB82" s="2"/>
      <c r="AC82" s="2"/>
      <c r="AD82" s="2"/>
      <c r="AE82" s="2"/>
      <c r="AF82" s="2"/>
      <c r="AG82" s="3">
        <v>16.2237396919991</v>
      </c>
      <c r="AH82" s="3">
        <v>16.2295195679981</v>
      </c>
      <c r="AI82" s="3">
        <v>16.712380296998202</v>
      </c>
      <c r="AJ82" s="3" t="s">
        <v>86</v>
      </c>
      <c r="AK82" s="3">
        <v>16.722762924000602</v>
      </c>
      <c r="AL82" s="3">
        <v>16.738556668999099</v>
      </c>
      <c r="AM82" s="3">
        <v>16.738556668999099</v>
      </c>
      <c r="AN82" s="3">
        <v>16.738556668999099</v>
      </c>
      <c r="AO82" s="3">
        <v>16.738556668999099</v>
      </c>
      <c r="AP82" s="3">
        <v>18.439699636997801</v>
      </c>
      <c r="AQ82" s="3">
        <v>3</v>
      </c>
      <c r="AR82" s="3">
        <v>16.727880294998599</v>
      </c>
      <c r="AS82" s="3">
        <v>1.69379885599847</v>
      </c>
      <c r="AT82" s="3" t="s">
        <v>77</v>
      </c>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3">
        <v>9781</v>
      </c>
      <c r="BW82" s="3">
        <v>1</v>
      </c>
      <c r="BX82" s="3" t="s">
        <v>164</v>
      </c>
      <c r="BY82" s="3" t="s">
        <v>79</v>
      </c>
      <c r="BZ82" s="3" t="s">
        <v>80</v>
      </c>
      <c r="CA82" s="3">
        <v>89.831431407325795</v>
      </c>
      <c r="CB82" s="3" t="s">
        <v>165</v>
      </c>
      <c r="CC82" s="2"/>
    </row>
    <row r="83" spans="2:81" x14ac:dyDescent="0.2">
      <c r="B83" s="3" t="s">
        <v>117</v>
      </c>
      <c r="C83" s="3" t="s">
        <v>118</v>
      </c>
      <c r="D83" s="3" t="s">
        <v>119</v>
      </c>
      <c r="E83" s="3">
        <v>3</v>
      </c>
      <c r="F83" s="3" t="s">
        <v>93</v>
      </c>
      <c r="G83" s="3">
        <v>8</v>
      </c>
      <c r="H83" s="3">
        <v>8</v>
      </c>
      <c r="I83" s="3">
        <v>0</v>
      </c>
      <c r="J83" s="3">
        <v>3</v>
      </c>
      <c r="K83" s="3">
        <v>1.44093134500145</v>
      </c>
      <c r="L83" s="3" t="s">
        <v>77</v>
      </c>
      <c r="M83" s="2"/>
      <c r="N83" s="2"/>
      <c r="O83" s="2"/>
      <c r="P83" s="3">
        <v>0</v>
      </c>
      <c r="Q83" s="3">
        <v>8</v>
      </c>
      <c r="R83" s="3">
        <v>8</v>
      </c>
      <c r="S83" s="3">
        <v>13</v>
      </c>
      <c r="T83" s="2"/>
      <c r="U83" s="2"/>
      <c r="V83" s="2"/>
      <c r="W83" s="2"/>
      <c r="X83" s="3">
        <v>18.449440585998701</v>
      </c>
      <c r="Y83" s="2"/>
      <c r="Z83" s="2"/>
      <c r="AA83" s="2"/>
      <c r="AB83" s="2"/>
      <c r="AC83" s="2"/>
      <c r="AD83" s="2"/>
      <c r="AE83" s="2"/>
      <c r="AF83" s="2"/>
      <c r="AG83" s="3">
        <v>18.439872126997201</v>
      </c>
      <c r="AH83" s="3">
        <v>18.449440585998701</v>
      </c>
      <c r="AI83" s="3">
        <v>18.939099396000501</v>
      </c>
      <c r="AJ83" s="3" t="s">
        <v>86</v>
      </c>
      <c r="AK83" s="3">
        <v>18.950192776999799</v>
      </c>
      <c r="AL83" s="3">
        <v>18.958139599999399</v>
      </c>
      <c r="AM83" s="3">
        <v>18.958139599999399</v>
      </c>
      <c r="AN83" s="3">
        <v>18.958139599999399</v>
      </c>
      <c r="AO83" s="3">
        <v>18.958139599999399</v>
      </c>
      <c r="AP83" s="3">
        <v>20.405963212997499</v>
      </c>
      <c r="AQ83" s="3">
        <v>3</v>
      </c>
      <c r="AR83" s="3">
        <v>18.958139599999399</v>
      </c>
      <c r="AS83" s="3">
        <v>1.44093134500145</v>
      </c>
      <c r="AT83" s="3" t="s">
        <v>77</v>
      </c>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3">
        <v>9781</v>
      </c>
      <c r="BW83" s="3">
        <v>1</v>
      </c>
      <c r="BX83" s="3" t="s">
        <v>164</v>
      </c>
      <c r="BY83" s="3" t="s">
        <v>79</v>
      </c>
      <c r="BZ83" s="3" t="s">
        <v>80</v>
      </c>
      <c r="CA83" s="3">
        <v>89.831431407325795</v>
      </c>
      <c r="CB83" s="3" t="s">
        <v>165</v>
      </c>
      <c r="CC83" s="2"/>
    </row>
    <row r="84" spans="2:81" x14ac:dyDescent="0.2">
      <c r="B84" s="3" t="s">
        <v>104</v>
      </c>
      <c r="C84" s="3" t="s">
        <v>105</v>
      </c>
      <c r="D84" s="3" t="s">
        <v>106</v>
      </c>
      <c r="E84" s="3">
        <v>3</v>
      </c>
      <c r="F84" s="3" t="s">
        <v>97</v>
      </c>
      <c r="G84" s="3">
        <v>9</v>
      </c>
      <c r="H84" s="3">
        <v>9</v>
      </c>
      <c r="I84" s="3">
        <v>0</v>
      </c>
      <c r="J84" s="3">
        <v>1</v>
      </c>
      <c r="K84" s="3">
        <v>1.4542673079995401</v>
      </c>
      <c r="L84" s="3" t="s">
        <v>77</v>
      </c>
      <c r="M84" s="2"/>
      <c r="N84" s="2"/>
      <c r="O84" s="2"/>
      <c r="P84" s="3">
        <v>0</v>
      </c>
      <c r="Q84" s="3">
        <v>9</v>
      </c>
      <c r="R84" s="3">
        <v>9</v>
      </c>
      <c r="S84" s="3">
        <v>8</v>
      </c>
      <c r="T84" s="2"/>
      <c r="U84" s="2"/>
      <c r="V84" s="2"/>
      <c r="W84" s="2"/>
      <c r="X84" s="3">
        <v>20.4140433849971</v>
      </c>
      <c r="Y84" s="2"/>
      <c r="Z84" s="2"/>
      <c r="AA84" s="2"/>
      <c r="AB84" s="2"/>
      <c r="AC84" s="2"/>
      <c r="AD84" s="2"/>
      <c r="AE84" s="2"/>
      <c r="AF84" s="2"/>
      <c r="AG84" s="3">
        <v>20.406142370000499</v>
      </c>
      <c r="AH84" s="3">
        <v>20.4140433849971</v>
      </c>
      <c r="AI84" s="3">
        <v>20.906500536999399</v>
      </c>
      <c r="AJ84" s="3" t="s">
        <v>86</v>
      </c>
      <c r="AK84" s="3">
        <v>20.9164693869971</v>
      </c>
      <c r="AL84" s="3">
        <v>20.923819879997598</v>
      </c>
      <c r="AM84" s="3">
        <v>20.923819879997598</v>
      </c>
      <c r="AN84" s="3">
        <v>20.923819879997598</v>
      </c>
      <c r="AO84" s="3">
        <v>20.923819879997598</v>
      </c>
      <c r="AP84" s="3">
        <v>22.380011900997498</v>
      </c>
      <c r="AQ84" s="3">
        <v>1</v>
      </c>
      <c r="AR84" s="2"/>
      <c r="AS84" s="3">
        <v>1.4542673079995401</v>
      </c>
      <c r="AT84" s="3" t="s">
        <v>77</v>
      </c>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3">
        <v>9781</v>
      </c>
      <c r="BW84" s="3">
        <v>1</v>
      </c>
      <c r="BX84" s="3" t="s">
        <v>164</v>
      </c>
      <c r="BY84" s="3" t="s">
        <v>79</v>
      </c>
      <c r="BZ84" s="3" t="s">
        <v>80</v>
      </c>
      <c r="CA84" s="3">
        <v>89.831431407325795</v>
      </c>
      <c r="CB84" s="3" t="s">
        <v>165</v>
      </c>
      <c r="CC84" s="2"/>
    </row>
    <row r="85" spans="2:81" x14ac:dyDescent="0.2">
      <c r="B85" s="3" t="s">
        <v>94</v>
      </c>
      <c r="C85" s="3" t="s">
        <v>95</v>
      </c>
      <c r="D85" s="3" t="s">
        <v>96</v>
      </c>
      <c r="E85" s="3">
        <v>2</v>
      </c>
      <c r="F85" s="3" t="s">
        <v>97</v>
      </c>
      <c r="G85" s="3">
        <v>10</v>
      </c>
      <c r="H85" s="3">
        <v>10</v>
      </c>
      <c r="I85" s="3">
        <v>0</v>
      </c>
      <c r="J85" s="3" t="s">
        <v>77</v>
      </c>
      <c r="K85" s="2"/>
      <c r="L85" s="2"/>
      <c r="M85" s="2"/>
      <c r="N85" s="2"/>
      <c r="O85" s="2"/>
      <c r="P85" s="3">
        <v>0</v>
      </c>
      <c r="Q85" s="3">
        <v>10</v>
      </c>
      <c r="R85" s="3">
        <v>10</v>
      </c>
      <c r="S85" s="3">
        <v>2</v>
      </c>
      <c r="T85" s="2"/>
      <c r="U85" s="2"/>
      <c r="V85" s="2"/>
      <c r="W85" s="2"/>
      <c r="X85" s="3">
        <v>22.388174870000501</v>
      </c>
      <c r="Y85" s="2"/>
      <c r="Z85" s="2"/>
      <c r="AA85" s="2"/>
      <c r="AB85" s="2"/>
      <c r="AC85" s="2"/>
      <c r="AD85" s="2"/>
      <c r="AE85" s="2"/>
      <c r="AF85" s="2"/>
      <c r="AG85" s="3">
        <v>22.380193024000601</v>
      </c>
      <c r="AH85" s="3">
        <v>22.388174870000501</v>
      </c>
      <c r="AI85" s="3">
        <v>22.873578482998699</v>
      </c>
      <c r="AJ85" s="3" t="s">
        <v>86</v>
      </c>
      <c r="AK85" s="3">
        <v>22.880711180998301</v>
      </c>
      <c r="AL85" s="3">
        <v>22.888418214999501</v>
      </c>
      <c r="AM85" s="3">
        <v>22.888418214999501</v>
      </c>
      <c r="AN85" s="3">
        <v>22.888418214999501</v>
      </c>
      <c r="AO85" s="3">
        <v>22.888418214999501</v>
      </c>
      <c r="AP85" s="3">
        <v>24.872376095998298</v>
      </c>
      <c r="AQ85" s="3" t="s">
        <v>77</v>
      </c>
      <c r="AR85" s="3">
        <v>22.888418214999501</v>
      </c>
      <c r="AS85" s="2"/>
      <c r="AT85" s="2"/>
      <c r="AU85" s="3">
        <v>24.878468446997399</v>
      </c>
      <c r="AV85" s="3">
        <v>24.878468446997399</v>
      </c>
      <c r="AW85" s="3">
        <v>24.878468446997399</v>
      </c>
      <c r="AX85" s="3">
        <v>24.878468446997399</v>
      </c>
      <c r="AY85" s="2"/>
      <c r="AZ85" s="2"/>
      <c r="BA85" s="2"/>
      <c r="BB85" s="2"/>
      <c r="BC85" s="2"/>
      <c r="BD85" s="2"/>
      <c r="BE85" s="2"/>
      <c r="BF85" s="2"/>
      <c r="BG85" s="2"/>
      <c r="BH85" s="2"/>
      <c r="BI85" s="2"/>
      <c r="BJ85" s="2"/>
      <c r="BK85" s="2"/>
      <c r="BL85" s="2"/>
      <c r="BM85" s="2"/>
      <c r="BN85" s="2"/>
      <c r="BO85" s="2"/>
      <c r="BP85" s="2"/>
      <c r="BQ85" s="2"/>
      <c r="BR85" s="2"/>
      <c r="BS85" s="2"/>
      <c r="BT85" s="2"/>
      <c r="BU85" s="2"/>
      <c r="BV85" s="3">
        <v>9781</v>
      </c>
      <c r="BW85" s="3">
        <v>1</v>
      </c>
      <c r="BX85" s="3" t="s">
        <v>164</v>
      </c>
      <c r="BY85" s="3" t="s">
        <v>79</v>
      </c>
      <c r="BZ85" s="3" t="s">
        <v>80</v>
      </c>
      <c r="CA85" s="3">
        <v>89.831431407325795</v>
      </c>
      <c r="CB85" s="3" t="s">
        <v>165</v>
      </c>
      <c r="CC85" s="2"/>
    </row>
    <row r="86" spans="2:81" x14ac:dyDescent="0.2">
      <c r="B86" s="3" t="s">
        <v>107</v>
      </c>
      <c r="C86" s="3" t="s">
        <v>108</v>
      </c>
      <c r="D86" s="3" t="s">
        <v>109</v>
      </c>
      <c r="E86" s="3">
        <v>2</v>
      </c>
      <c r="F86" s="3" t="s">
        <v>93</v>
      </c>
      <c r="G86" s="3">
        <v>11</v>
      </c>
      <c r="H86" s="3">
        <v>11</v>
      </c>
      <c r="I86" s="3">
        <v>0</v>
      </c>
      <c r="J86" s="3">
        <v>2</v>
      </c>
      <c r="K86" s="3">
        <v>1.30236577699907</v>
      </c>
      <c r="L86" s="3" t="s">
        <v>77</v>
      </c>
      <c r="M86" s="2"/>
      <c r="N86" s="2"/>
      <c r="O86" s="2"/>
      <c r="P86" s="3">
        <v>0</v>
      </c>
      <c r="Q86" s="3">
        <v>11</v>
      </c>
      <c r="R86" s="3">
        <v>11</v>
      </c>
      <c r="S86" s="3">
        <v>7</v>
      </c>
      <c r="T86" s="2"/>
      <c r="U86" s="2"/>
      <c r="V86" s="2"/>
      <c r="W86" s="2"/>
      <c r="X86" s="3">
        <v>24.878468446997399</v>
      </c>
      <c r="Y86" s="2"/>
      <c r="Z86" s="2"/>
      <c r="AA86" s="2"/>
      <c r="AB86" s="2"/>
      <c r="AC86" s="2"/>
      <c r="AD86" s="2"/>
      <c r="AE86" s="2"/>
      <c r="AF86" s="2"/>
      <c r="AG86" s="3">
        <v>24.872747501998699</v>
      </c>
      <c r="AH86" s="3">
        <v>24.878468446997399</v>
      </c>
      <c r="AI86" s="3">
        <v>25.3632120799994</v>
      </c>
      <c r="AJ86" s="3" t="s">
        <v>86</v>
      </c>
      <c r="AK86" s="3">
        <v>25.374781272999801</v>
      </c>
      <c r="AL86" s="3">
        <v>25.382325181999501</v>
      </c>
      <c r="AM86" s="3">
        <v>25.382325181999501</v>
      </c>
      <c r="AN86" s="3">
        <v>25.382325181999501</v>
      </c>
      <c r="AO86" s="3">
        <v>25.382325181999501</v>
      </c>
      <c r="AP86" s="3">
        <v>26.689621656998501</v>
      </c>
      <c r="AQ86" s="3">
        <v>2</v>
      </c>
      <c r="AR86" s="3">
        <v>25.382325181999501</v>
      </c>
      <c r="AS86" s="3">
        <v>1.30236577699907</v>
      </c>
      <c r="AT86" s="3" t="s">
        <v>77</v>
      </c>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3">
        <v>9781</v>
      </c>
      <c r="BW86" s="3">
        <v>1</v>
      </c>
      <c r="BX86" s="3" t="s">
        <v>164</v>
      </c>
      <c r="BY86" s="3" t="s">
        <v>79</v>
      </c>
      <c r="BZ86" s="3" t="s">
        <v>80</v>
      </c>
      <c r="CA86" s="3">
        <v>89.831431407325795</v>
      </c>
      <c r="CB86" s="3" t="s">
        <v>165</v>
      </c>
      <c r="CC86" s="2"/>
    </row>
    <row r="87" spans="2:81" x14ac:dyDescent="0.2">
      <c r="B87" s="3" t="s">
        <v>120</v>
      </c>
      <c r="C87" s="3" t="s">
        <v>121</v>
      </c>
      <c r="D87" s="3" t="s">
        <v>122</v>
      </c>
      <c r="E87" s="3">
        <v>2</v>
      </c>
      <c r="F87" s="3" t="s">
        <v>85</v>
      </c>
      <c r="G87" s="3">
        <v>12</v>
      </c>
      <c r="H87" s="3">
        <v>12</v>
      </c>
      <c r="I87" s="3">
        <v>0</v>
      </c>
      <c r="J87" s="3">
        <v>2</v>
      </c>
      <c r="K87" s="3">
        <v>1.61150399800317</v>
      </c>
      <c r="L87" s="3" t="s">
        <v>77</v>
      </c>
      <c r="M87" s="2"/>
      <c r="N87" s="2"/>
      <c r="O87" s="2"/>
      <c r="P87" s="3">
        <v>0</v>
      </c>
      <c r="Q87" s="3">
        <v>12</v>
      </c>
      <c r="R87" s="3">
        <v>12</v>
      </c>
      <c r="S87" s="3">
        <v>12</v>
      </c>
      <c r="T87" s="2"/>
      <c r="U87" s="2"/>
      <c r="V87" s="2"/>
      <c r="W87" s="2"/>
      <c r="X87" s="3">
        <v>26.697551556997499</v>
      </c>
      <c r="Y87" s="2"/>
      <c r="Z87" s="2"/>
      <c r="AA87" s="2"/>
      <c r="AB87" s="2"/>
      <c r="AC87" s="2"/>
      <c r="AD87" s="2"/>
      <c r="AE87" s="2"/>
      <c r="AF87" s="2"/>
      <c r="AG87" s="3">
        <v>26.689799581999999</v>
      </c>
      <c r="AH87" s="3">
        <v>26.697551556997499</v>
      </c>
      <c r="AI87" s="3">
        <v>27.189466269999699</v>
      </c>
      <c r="AJ87" s="3" t="s">
        <v>86</v>
      </c>
      <c r="AK87" s="3">
        <v>27.197006026999599</v>
      </c>
      <c r="AL87" s="3">
        <v>27.204819962997099</v>
      </c>
      <c r="AM87" s="3">
        <v>27.204819962997099</v>
      </c>
      <c r="AN87" s="3">
        <v>27.204819962997099</v>
      </c>
      <c r="AO87" s="3">
        <v>27.204819962997099</v>
      </c>
      <c r="AP87" s="3">
        <v>28.8224304819996</v>
      </c>
      <c r="AQ87" s="3">
        <v>2</v>
      </c>
      <c r="AR87" s="3">
        <v>27.204819962997099</v>
      </c>
      <c r="AS87" s="3">
        <v>1.61150399800317</v>
      </c>
      <c r="AT87" s="3" t="s">
        <v>77</v>
      </c>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3">
        <v>9781</v>
      </c>
      <c r="BW87" s="3">
        <v>1</v>
      </c>
      <c r="BX87" s="3" t="s">
        <v>164</v>
      </c>
      <c r="BY87" s="3" t="s">
        <v>79</v>
      </c>
      <c r="BZ87" s="3" t="s">
        <v>80</v>
      </c>
      <c r="CA87" s="3">
        <v>89.831431407325795</v>
      </c>
      <c r="CB87" s="3" t="s">
        <v>165</v>
      </c>
      <c r="CC87" s="2"/>
    </row>
    <row r="88" spans="2:81" x14ac:dyDescent="0.2">
      <c r="B88" s="3" t="s">
        <v>98</v>
      </c>
      <c r="C88" s="3" t="s">
        <v>99</v>
      </c>
      <c r="D88" s="3" t="s">
        <v>100</v>
      </c>
      <c r="E88" s="3">
        <v>1</v>
      </c>
      <c r="F88" s="3" t="s">
        <v>97</v>
      </c>
      <c r="G88" s="3">
        <v>13</v>
      </c>
      <c r="H88" s="3">
        <v>13</v>
      </c>
      <c r="I88" s="3">
        <v>0</v>
      </c>
      <c r="J88" s="3" t="s">
        <v>77</v>
      </c>
      <c r="K88" s="2"/>
      <c r="L88" s="2"/>
      <c r="M88" s="2"/>
      <c r="N88" s="2"/>
      <c r="O88" s="2"/>
      <c r="P88" s="3">
        <v>0</v>
      </c>
      <c r="Q88" s="3">
        <v>13</v>
      </c>
      <c r="R88" s="3">
        <v>13</v>
      </c>
      <c r="S88" s="3">
        <v>5</v>
      </c>
      <c r="T88" s="2"/>
      <c r="U88" s="2"/>
      <c r="V88" s="2"/>
      <c r="W88" s="2"/>
      <c r="X88" s="3">
        <v>28.830673185999299</v>
      </c>
      <c r="Y88" s="2"/>
      <c r="Z88" s="2"/>
      <c r="AA88" s="2"/>
      <c r="AB88" s="2"/>
      <c r="AC88" s="2"/>
      <c r="AD88" s="2"/>
      <c r="AE88" s="2"/>
      <c r="AF88" s="2"/>
      <c r="AG88" s="3">
        <v>28.8227308399983</v>
      </c>
      <c r="AH88" s="3">
        <v>28.830673185999299</v>
      </c>
      <c r="AI88" s="3">
        <v>29.322837522999201</v>
      </c>
      <c r="AJ88" s="3" t="s">
        <v>86</v>
      </c>
      <c r="AK88" s="3">
        <v>29.331057855997599</v>
      </c>
      <c r="AL88" s="3">
        <v>29.338621959999699</v>
      </c>
      <c r="AM88" s="3">
        <v>29.338621959999699</v>
      </c>
      <c r="AN88" s="3">
        <v>29.338621959999699</v>
      </c>
      <c r="AO88" s="3">
        <v>29.338621959999699</v>
      </c>
      <c r="AP88" s="3">
        <v>31.3055516809982</v>
      </c>
      <c r="AQ88" s="3" t="s">
        <v>77</v>
      </c>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3">
        <v>9781</v>
      </c>
      <c r="BW88" s="3">
        <v>1</v>
      </c>
      <c r="BX88" s="3" t="s">
        <v>164</v>
      </c>
      <c r="BY88" s="3" t="s">
        <v>79</v>
      </c>
      <c r="BZ88" s="3" t="s">
        <v>80</v>
      </c>
      <c r="CA88" s="3">
        <v>89.831431407325795</v>
      </c>
      <c r="CB88" s="3" t="s">
        <v>165</v>
      </c>
      <c r="CC88" s="2"/>
    </row>
    <row r="89" spans="2:81" x14ac:dyDescent="0.2">
      <c r="B89" s="3" t="s">
        <v>101</v>
      </c>
      <c r="C89" s="3" t="s">
        <v>102</v>
      </c>
      <c r="D89" s="3" t="s">
        <v>103</v>
      </c>
      <c r="E89" s="3">
        <v>2</v>
      </c>
      <c r="F89" s="3" t="s">
        <v>97</v>
      </c>
      <c r="G89" s="3">
        <v>14</v>
      </c>
      <c r="H89" s="3">
        <v>14</v>
      </c>
      <c r="I89" s="3">
        <v>0</v>
      </c>
      <c r="J89" s="3">
        <v>2</v>
      </c>
      <c r="K89" s="3">
        <v>0.92011664699748497</v>
      </c>
      <c r="L89" s="3" t="s">
        <v>77</v>
      </c>
      <c r="M89" s="2"/>
      <c r="N89" s="2"/>
      <c r="O89" s="2"/>
      <c r="P89" s="3">
        <v>0</v>
      </c>
      <c r="Q89" s="3">
        <v>14</v>
      </c>
      <c r="R89" s="3">
        <v>14</v>
      </c>
      <c r="S89" s="3">
        <v>14</v>
      </c>
      <c r="T89" s="2"/>
      <c r="U89" s="2"/>
      <c r="V89" s="2"/>
      <c r="W89" s="2"/>
      <c r="X89" s="3">
        <v>31.311585858998999</v>
      </c>
      <c r="Y89" s="2"/>
      <c r="Z89" s="2"/>
      <c r="AA89" s="2"/>
      <c r="AB89" s="2"/>
      <c r="AC89" s="2"/>
      <c r="AD89" s="2"/>
      <c r="AE89" s="2"/>
      <c r="AF89" s="2"/>
      <c r="AG89" s="3">
        <v>31.305936295997501</v>
      </c>
      <c r="AH89" s="3">
        <v>31.311585858998999</v>
      </c>
      <c r="AI89" s="3">
        <v>31.796241337000499</v>
      </c>
      <c r="AJ89" s="3" t="s">
        <v>86</v>
      </c>
      <c r="AK89" s="3">
        <v>31.8076189589992</v>
      </c>
      <c r="AL89" s="3">
        <v>31.838095242998001</v>
      </c>
      <c r="AM89" s="3">
        <v>31.838095242998001</v>
      </c>
      <c r="AN89" s="3">
        <v>31.838095242998001</v>
      </c>
      <c r="AO89" s="3">
        <v>31.838095242998001</v>
      </c>
      <c r="AP89" s="3">
        <v>32.7625404989994</v>
      </c>
      <c r="AQ89" s="3">
        <v>2</v>
      </c>
      <c r="AR89" s="3">
        <v>31.813787761999301</v>
      </c>
      <c r="AS89" s="3">
        <v>0.92011664699748497</v>
      </c>
      <c r="AT89" s="3" t="s">
        <v>77</v>
      </c>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3">
        <v>9781</v>
      </c>
      <c r="BW89" s="3">
        <v>1</v>
      </c>
      <c r="BX89" s="3" t="s">
        <v>164</v>
      </c>
      <c r="BY89" s="3" t="s">
        <v>79</v>
      </c>
      <c r="BZ89" s="3" t="s">
        <v>80</v>
      </c>
      <c r="CA89" s="3">
        <v>89.831431407325795</v>
      </c>
      <c r="CB89" s="3" t="s">
        <v>165</v>
      </c>
      <c r="CC89" s="2"/>
    </row>
    <row r="90" spans="2:81" x14ac:dyDescent="0.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3">
        <v>32.762672215998499</v>
      </c>
      <c r="AZ90" s="3">
        <v>32.788443187997501</v>
      </c>
      <c r="BA90" s="3">
        <v>37.772504040000101</v>
      </c>
      <c r="BB90" s="2"/>
      <c r="BC90" s="2"/>
      <c r="BD90" s="2"/>
      <c r="BE90" s="2"/>
      <c r="BF90" s="2"/>
      <c r="BG90" s="2"/>
      <c r="BH90" s="2"/>
      <c r="BI90" s="2"/>
      <c r="BJ90" s="2"/>
      <c r="BK90" s="2"/>
      <c r="BL90" s="2"/>
      <c r="BM90" s="2"/>
      <c r="BN90" s="2"/>
      <c r="BO90" s="2"/>
      <c r="BP90" s="2"/>
      <c r="BQ90" s="2"/>
      <c r="BR90" s="2"/>
      <c r="BS90" s="2"/>
      <c r="BT90" s="2"/>
      <c r="BU90" s="2"/>
      <c r="BV90" s="3">
        <v>9781</v>
      </c>
      <c r="BW90" s="3">
        <v>1</v>
      </c>
      <c r="BX90" s="3" t="s">
        <v>164</v>
      </c>
      <c r="BY90" s="3" t="s">
        <v>79</v>
      </c>
      <c r="BZ90" s="3" t="s">
        <v>80</v>
      </c>
      <c r="CA90" s="3">
        <v>89.831431407325795</v>
      </c>
      <c r="CB90" s="3" t="s">
        <v>165</v>
      </c>
      <c r="CC90" s="2"/>
    </row>
    <row r="91" spans="2:81" x14ac:dyDescent="0.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3">
        <v>37.7725661799996</v>
      </c>
      <c r="BC91" s="3">
        <v>37.789071778999599</v>
      </c>
      <c r="BD91" s="3">
        <v>42.772759363997501</v>
      </c>
      <c r="BE91" s="2"/>
      <c r="BF91" s="2"/>
      <c r="BG91" s="2"/>
      <c r="BH91" s="2"/>
      <c r="BI91" s="2"/>
      <c r="BJ91" s="2"/>
      <c r="BK91" s="2"/>
      <c r="BL91" s="2"/>
      <c r="BM91" s="2"/>
      <c r="BN91" s="2"/>
      <c r="BO91" s="2"/>
      <c r="BP91" s="2"/>
      <c r="BQ91" s="2"/>
      <c r="BR91" s="2"/>
      <c r="BS91" s="2"/>
      <c r="BT91" s="2"/>
      <c r="BU91" s="2"/>
      <c r="BV91" s="3">
        <v>9781</v>
      </c>
      <c r="BW91" s="3">
        <v>1</v>
      </c>
      <c r="BX91" s="3" t="s">
        <v>164</v>
      </c>
      <c r="BY91" s="3" t="s">
        <v>79</v>
      </c>
      <c r="BZ91" s="3" t="s">
        <v>80</v>
      </c>
      <c r="CA91" s="3">
        <v>89.831431407325795</v>
      </c>
      <c r="CB91" s="3" t="s">
        <v>165</v>
      </c>
      <c r="CC91" s="2"/>
    </row>
    <row r="92" spans="2:81" x14ac:dyDescent="0.2">
      <c r="B92" s="3" t="s">
        <v>107</v>
      </c>
      <c r="C92" s="3" t="s">
        <v>108</v>
      </c>
      <c r="D92" s="3" t="s">
        <v>109</v>
      </c>
      <c r="E92" s="3">
        <v>2</v>
      </c>
      <c r="F92" s="3" t="s">
        <v>93</v>
      </c>
      <c r="G92" s="3">
        <v>0</v>
      </c>
      <c r="H92" s="3">
        <v>0</v>
      </c>
      <c r="I92" s="3">
        <v>0</v>
      </c>
      <c r="J92" s="2"/>
      <c r="K92" s="2"/>
      <c r="L92" s="2"/>
      <c r="M92" s="3">
        <v>2</v>
      </c>
      <c r="N92" s="3">
        <v>2.6186916810001999</v>
      </c>
      <c r="O92" s="3" t="s">
        <v>77</v>
      </c>
      <c r="P92" s="2"/>
      <c r="Q92" s="2"/>
      <c r="R92" s="2"/>
      <c r="S92" s="2"/>
      <c r="T92" s="3">
        <v>0</v>
      </c>
      <c r="U92" s="3">
        <v>0</v>
      </c>
      <c r="V92" s="3">
        <v>0</v>
      </c>
      <c r="W92" s="3">
        <v>7</v>
      </c>
      <c r="X92" s="3">
        <v>42.795916851999202</v>
      </c>
      <c r="Y92" s="2"/>
      <c r="Z92" s="2"/>
      <c r="AA92" s="2"/>
      <c r="AB92" s="2"/>
      <c r="AC92" s="2"/>
      <c r="AD92" s="2"/>
      <c r="AE92" s="2"/>
      <c r="AF92" s="2"/>
      <c r="AG92" s="2"/>
      <c r="AH92" s="2"/>
      <c r="AI92" s="2"/>
      <c r="AJ92" s="3" t="s">
        <v>128</v>
      </c>
      <c r="AK92" s="2"/>
      <c r="AL92" s="2"/>
      <c r="AM92" s="2"/>
      <c r="AN92" s="2"/>
      <c r="AO92" s="2"/>
      <c r="AP92" s="2"/>
      <c r="AQ92" s="2"/>
      <c r="AR92" s="2"/>
      <c r="AS92" s="2"/>
      <c r="AT92" s="2"/>
      <c r="AU92" s="2"/>
      <c r="AV92" s="2"/>
      <c r="AW92" s="2"/>
      <c r="AX92" s="2"/>
      <c r="AY92" s="2"/>
      <c r="AZ92" s="2"/>
      <c r="BA92" s="2"/>
      <c r="BB92" s="2"/>
      <c r="BC92" s="2"/>
      <c r="BD92" s="2"/>
      <c r="BE92" s="3">
        <v>42.788945125997998</v>
      </c>
      <c r="BF92" s="3">
        <v>42.795916851999202</v>
      </c>
      <c r="BG92" s="3">
        <v>43.263666381997602</v>
      </c>
      <c r="BH92" s="3">
        <v>43.272799726997597</v>
      </c>
      <c r="BI92" s="3">
        <v>43.283286842997803</v>
      </c>
      <c r="BJ92" s="3">
        <v>43.283286842997803</v>
      </c>
      <c r="BK92" s="3">
        <v>43.283286842997803</v>
      </c>
      <c r="BL92" s="3">
        <v>43.283286842997803</v>
      </c>
      <c r="BM92" s="3">
        <v>45.906279609000201</v>
      </c>
      <c r="BN92" s="3">
        <v>2</v>
      </c>
      <c r="BO92" s="3">
        <v>2.6186916810001999</v>
      </c>
      <c r="BP92" s="3" t="s">
        <v>77</v>
      </c>
      <c r="BQ92" s="2"/>
      <c r="BR92" s="2"/>
      <c r="BS92" s="2"/>
      <c r="BT92" s="2"/>
      <c r="BU92" s="2"/>
      <c r="BV92" s="3">
        <v>9781</v>
      </c>
      <c r="BW92" s="3">
        <v>1</v>
      </c>
      <c r="BX92" s="3" t="s">
        <v>164</v>
      </c>
      <c r="BY92" s="3" t="s">
        <v>79</v>
      </c>
      <c r="BZ92" s="3" t="s">
        <v>80</v>
      </c>
      <c r="CA92" s="3">
        <v>89.831431407325795</v>
      </c>
      <c r="CB92" s="3" t="s">
        <v>165</v>
      </c>
      <c r="CC92" s="2"/>
    </row>
    <row r="93" spans="2:81" x14ac:dyDescent="0.2">
      <c r="B93" s="3" t="s">
        <v>98</v>
      </c>
      <c r="C93" s="3" t="s">
        <v>99</v>
      </c>
      <c r="D93" s="3" t="s">
        <v>100</v>
      </c>
      <c r="E93" s="3">
        <v>1</v>
      </c>
      <c r="F93" s="3" t="s">
        <v>97</v>
      </c>
      <c r="G93" s="3">
        <v>1</v>
      </c>
      <c r="H93" s="3">
        <v>1</v>
      </c>
      <c r="I93" s="3">
        <v>0</v>
      </c>
      <c r="J93" s="2"/>
      <c r="K93" s="2"/>
      <c r="L93" s="2"/>
      <c r="M93" s="3">
        <v>2</v>
      </c>
      <c r="N93" s="3">
        <v>4.6317210930028496</v>
      </c>
      <c r="O93" s="3" t="s">
        <v>77</v>
      </c>
      <c r="P93" s="2"/>
      <c r="Q93" s="2"/>
      <c r="R93" s="2"/>
      <c r="S93" s="2"/>
      <c r="T93" s="3">
        <v>0</v>
      </c>
      <c r="U93" s="3">
        <v>1</v>
      </c>
      <c r="V93" s="3">
        <v>1</v>
      </c>
      <c r="W93" s="3">
        <v>5</v>
      </c>
      <c r="X93" s="3">
        <v>45.9154166669978</v>
      </c>
      <c r="Y93" s="2"/>
      <c r="Z93" s="2"/>
      <c r="AA93" s="2"/>
      <c r="AB93" s="2"/>
      <c r="AC93" s="2"/>
      <c r="AD93" s="2"/>
      <c r="AE93" s="2"/>
      <c r="AF93" s="2"/>
      <c r="AG93" s="2"/>
      <c r="AH93" s="2"/>
      <c r="AI93" s="2"/>
      <c r="AJ93" s="3" t="s">
        <v>128</v>
      </c>
      <c r="AK93" s="2"/>
      <c r="AL93" s="2"/>
      <c r="AM93" s="2"/>
      <c r="AN93" s="2"/>
      <c r="AO93" s="2"/>
      <c r="AP93" s="2"/>
      <c r="AQ93" s="2"/>
      <c r="AR93" s="2"/>
      <c r="AS93" s="2"/>
      <c r="AT93" s="2"/>
      <c r="AU93" s="2"/>
      <c r="AV93" s="2"/>
      <c r="AW93" s="2"/>
      <c r="AX93" s="2"/>
      <c r="AY93" s="2"/>
      <c r="AZ93" s="2"/>
      <c r="BA93" s="2"/>
      <c r="BB93" s="2"/>
      <c r="BC93" s="2"/>
      <c r="BD93" s="2"/>
      <c r="BE93" s="3">
        <v>45.9064845619978</v>
      </c>
      <c r="BF93" s="3">
        <v>45.9154166669978</v>
      </c>
      <c r="BG93" s="3">
        <v>46.406585723998397</v>
      </c>
      <c r="BH93" s="3">
        <v>46.415335383997402</v>
      </c>
      <c r="BI93" s="3">
        <v>46.422916635998298</v>
      </c>
      <c r="BJ93" s="3">
        <v>46.422916635998298</v>
      </c>
      <c r="BK93" s="3">
        <v>46.422916635998298</v>
      </c>
      <c r="BL93" s="3">
        <v>46.422916635998298</v>
      </c>
      <c r="BM93" s="3">
        <v>51.055904092998396</v>
      </c>
      <c r="BN93" s="3">
        <v>2</v>
      </c>
      <c r="BO93" s="3">
        <v>4.6317210930028496</v>
      </c>
      <c r="BP93" s="3" t="s">
        <v>77</v>
      </c>
      <c r="BQ93" s="3">
        <v>46.422916635998298</v>
      </c>
      <c r="BR93" s="2"/>
      <c r="BS93" s="2"/>
      <c r="BT93" s="2"/>
      <c r="BU93" s="2"/>
      <c r="BV93" s="3">
        <v>9781</v>
      </c>
      <c r="BW93" s="3">
        <v>1</v>
      </c>
      <c r="BX93" s="3" t="s">
        <v>164</v>
      </c>
      <c r="BY93" s="3" t="s">
        <v>79</v>
      </c>
      <c r="BZ93" s="3" t="s">
        <v>80</v>
      </c>
      <c r="CA93" s="3">
        <v>89.831431407325795</v>
      </c>
      <c r="CB93" s="3" t="s">
        <v>165</v>
      </c>
      <c r="CC93" s="2"/>
    </row>
    <row r="94" spans="2:81" x14ac:dyDescent="0.2">
      <c r="B94" s="3" t="s">
        <v>123</v>
      </c>
      <c r="C94" s="3" t="s">
        <v>124</v>
      </c>
      <c r="D94" s="3" t="s">
        <v>125</v>
      </c>
      <c r="E94" s="3">
        <v>2</v>
      </c>
      <c r="F94" s="3" t="s">
        <v>97</v>
      </c>
      <c r="G94" s="3">
        <v>2</v>
      </c>
      <c r="H94" s="3">
        <v>2</v>
      </c>
      <c r="I94" s="3">
        <v>0</v>
      </c>
      <c r="J94" s="2"/>
      <c r="K94" s="2"/>
      <c r="L94" s="2"/>
      <c r="M94" s="3">
        <v>2</v>
      </c>
      <c r="N94" s="3">
        <v>3.0476480319994201</v>
      </c>
      <c r="O94" s="3" t="s">
        <v>77</v>
      </c>
      <c r="P94" s="2"/>
      <c r="Q94" s="2"/>
      <c r="R94" s="2"/>
      <c r="S94" s="2"/>
      <c r="T94" s="3">
        <v>0</v>
      </c>
      <c r="U94" s="3">
        <v>2</v>
      </c>
      <c r="V94" s="3">
        <v>2</v>
      </c>
      <c r="W94" s="3">
        <v>11</v>
      </c>
      <c r="X94" s="3">
        <v>51.061319537999204</v>
      </c>
      <c r="Y94" s="2"/>
      <c r="Z94" s="2"/>
      <c r="AA94" s="2"/>
      <c r="AB94" s="2"/>
      <c r="AC94" s="2"/>
      <c r="AD94" s="2"/>
      <c r="AE94" s="2"/>
      <c r="AF94" s="2"/>
      <c r="AG94" s="2"/>
      <c r="AH94" s="2"/>
      <c r="AI94" s="2"/>
      <c r="AJ94" s="3" t="s">
        <v>128</v>
      </c>
      <c r="AK94" s="2"/>
      <c r="AL94" s="2"/>
      <c r="AM94" s="2"/>
      <c r="AN94" s="2"/>
      <c r="AO94" s="2"/>
      <c r="AP94" s="2"/>
      <c r="AQ94" s="2"/>
      <c r="AR94" s="2"/>
      <c r="AS94" s="2"/>
      <c r="AT94" s="2"/>
      <c r="AU94" s="2"/>
      <c r="AV94" s="2"/>
      <c r="AW94" s="2"/>
      <c r="AX94" s="2"/>
      <c r="AY94" s="2"/>
      <c r="AZ94" s="2"/>
      <c r="BA94" s="2"/>
      <c r="BB94" s="2"/>
      <c r="BC94" s="2"/>
      <c r="BD94" s="2"/>
      <c r="BE94" s="3">
        <v>51.056102498998399</v>
      </c>
      <c r="BF94" s="3">
        <v>51.061319537999204</v>
      </c>
      <c r="BG94" s="3">
        <v>51.545808079998103</v>
      </c>
      <c r="BH94" s="3">
        <v>51.557034386998602</v>
      </c>
      <c r="BI94" s="3">
        <v>51.5646137689982</v>
      </c>
      <c r="BJ94" s="3">
        <v>51.5646137689982</v>
      </c>
      <c r="BK94" s="3">
        <v>51.5646137689982</v>
      </c>
      <c r="BL94" s="3">
        <v>51.5646137689982</v>
      </c>
      <c r="BM94" s="3">
        <v>54.622457147997899</v>
      </c>
      <c r="BN94" s="3">
        <v>2</v>
      </c>
      <c r="BO94" s="3">
        <v>3.0476480319994201</v>
      </c>
      <c r="BP94" s="3" t="s">
        <v>77</v>
      </c>
      <c r="BQ94" s="3">
        <v>51.5646137689982</v>
      </c>
      <c r="BR94" s="2"/>
      <c r="BS94" s="2"/>
      <c r="BT94" s="2"/>
      <c r="BU94" s="2"/>
      <c r="BV94" s="3">
        <v>9781</v>
      </c>
      <c r="BW94" s="3">
        <v>1</v>
      </c>
      <c r="BX94" s="3" t="s">
        <v>164</v>
      </c>
      <c r="BY94" s="3" t="s">
        <v>79</v>
      </c>
      <c r="BZ94" s="3" t="s">
        <v>80</v>
      </c>
      <c r="CA94" s="3">
        <v>89.831431407325795</v>
      </c>
      <c r="CB94" s="3" t="s">
        <v>165</v>
      </c>
      <c r="CC94" s="2"/>
    </row>
    <row r="95" spans="2:81" x14ac:dyDescent="0.2">
      <c r="B95" s="3" t="s">
        <v>101</v>
      </c>
      <c r="C95" s="3" t="s">
        <v>102</v>
      </c>
      <c r="D95" s="3" t="s">
        <v>103</v>
      </c>
      <c r="E95" s="3">
        <v>2</v>
      </c>
      <c r="F95" s="3" t="s">
        <v>97</v>
      </c>
      <c r="G95" s="3">
        <v>3</v>
      </c>
      <c r="H95" s="3">
        <v>3</v>
      </c>
      <c r="I95" s="3">
        <v>0</v>
      </c>
      <c r="J95" s="2"/>
      <c r="K95" s="2"/>
      <c r="L95" s="2"/>
      <c r="M95" s="3">
        <v>2</v>
      </c>
      <c r="N95" s="3">
        <v>3.2656005130011199</v>
      </c>
      <c r="O95" s="3" t="s">
        <v>77</v>
      </c>
      <c r="P95" s="2"/>
      <c r="Q95" s="2"/>
      <c r="R95" s="2"/>
      <c r="S95" s="2"/>
      <c r="T95" s="3">
        <v>0</v>
      </c>
      <c r="U95" s="3">
        <v>3</v>
      </c>
      <c r="V95" s="3">
        <v>3</v>
      </c>
      <c r="W95" s="3">
        <v>14</v>
      </c>
      <c r="X95" s="3">
        <v>54.630575041999698</v>
      </c>
      <c r="Y95" s="2"/>
      <c r="Z95" s="2"/>
      <c r="AA95" s="2"/>
      <c r="AB95" s="2"/>
      <c r="AC95" s="2"/>
      <c r="AD95" s="2"/>
      <c r="AE95" s="2"/>
      <c r="AF95" s="2"/>
      <c r="AG95" s="2"/>
      <c r="AH95" s="2"/>
      <c r="AI95" s="2"/>
      <c r="AJ95" s="3" t="s">
        <v>128</v>
      </c>
      <c r="AK95" s="2"/>
      <c r="AL95" s="2"/>
      <c r="AM95" s="2"/>
      <c r="AN95" s="2"/>
      <c r="AO95" s="2"/>
      <c r="AP95" s="2"/>
      <c r="AQ95" s="2"/>
      <c r="AR95" s="2"/>
      <c r="AS95" s="2"/>
      <c r="AT95" s="2"/>
      <c r="AU95" s="2"/>
      <c r="AV95" s="2"/>
      <c r="AW95" s="2"/>
      <c r="AX95" s="2"/>
      <c r="AY95" s="2"/>
      <c r="AZ95" s="2"/>
      <c r="BA95" s="2"/>
      <c r="BB95" s="2"/>
      <c r="BC95" s="2"/>
      <c r="BD95" s="2"/>
      <c r="BE95" s="3">
        <v>54.622640105997597</v>
      </c>
      <c r="BF95" s="3">
        <v>54.630575041999698</v>
      </c>
      <c r="BG95" s="3">
        <v>55.1226950179989</v>
      </c>
      <c r="BH95" s="3">
        <v>55.1320693939997</v>
      </c>
      <c r="BI95" s="3">
        <v>55.139452089999402</v>
      </c>
      <c r="BJ95" s="3">
        <v>55.139452089999402</v>
      </c>
      <c r="BK95" s="3">
        <v>55.139452089999402</v>
      </c>
      <c r="BL95" s="3">
        <v>55.139452089999402</v>
      </c>
      <c r="BM95" s="3">
        <v>58.4123762899981</v>
      </c>
      <c r="BN95" s="3">
        <v>2</v>
      </c>
      <c r="BO95" s="3">
        <v>3.2656005130011199</v>
      </c>
      <c r="BP95" s="3" t="s">
        <v>77</v>
      </c>
      <c r="BQ95" s="2"/>
      <c r="BR95" s="2"/>
      <c r="BS95" s="2"/>
      <c r="BT95" s="2"/>
      <c r="BU95" s="2"/>
      <c r="BV95" s="3">
        <v>9781</v>
      </c>
      <c r="BW95" s="3">
        <v>1</v>
      </c>
      <c r="BX95" s="3" t="s">
        <v>164</v>
      </c>
      <c r="BY95" s="3" t="s">
        <v>79</v>
      </c>
      <c r="BZ95" s="3" t="s">
        <v>80</v>
      </c>
      <c r="CA95" s="3">
        <v>89.831431407325795</v>
      </c>
      <c r="CB95" s="3" t="s">
        <v>165</v>
      </c>
      <c r="CC95" s="2"/>
    </row>
    <row r="96" spans="2:81" x14ac:dyDescent="0.2">
      <c r="B96" s="3" t="s">
        <v>104</v>
      </c>
      <c r="C96" s="3" t="s">
        <v>105</v>
      </c>
      <c r="D96" s="3" t="s">
        <v>106</v>
      </c>
      <c r="E96" s="3">
        <v>3</v>
      </c>
      <c r="F96" s="3" t="s">
        <v>97</v>
      </c>
      <c r="G96" s="3">
        <v>4</v>
      </c>
      <c r="H96" s="3">
        <v>4</v>
      </c>
      <c r="I96" s="3">
        <v>0</v>
      </c>
      <c r="J96" s="2"/>
      <c r="K96" s="2"/>
      <c r="L96" s="2"/>
      <c r="M96" s="3">
        <v>3</v>
      </c>
      <c r="N96" s="3">
        <v>3.7221027770028701</v>
      </c>
      <c r="O96" s="3" t="s">
        <v>77</v>
      </c>
      <c r="P96" s="2"/>
      <c r="Q96" s="2"/>
      <c r="R96" s="2"/>
      <c r="S96" s="2"/>
      <c r="T96" s="3">
        <v>0</v>
      </c>
      <c r="U96" s="3">
        <v>4</v>
      </c>
      <c r="V96" s="3">
        <v>4</v>
      </c>
      <c r="W96" s="3">
        <v>8</v>
      </c>
      <c r="X96" s="3">
        <v>58.422257885999002</v>
      </c>
      <c r="Y96" s="2"/>
      <c r="Z96" s="2"/>
      <c r="AA96" s="2"/>
      <c r="AB96" s="2"/>
      <c r="AC96" s="2"/>
      <c r="AD96" s="2"/>
      <c r="AE96" s="2"/>
      <c r="AF96" s="2"/>
      <c r="AG96" s="2"/>
      <c r="AH96" s="2"/>
      <c r="AI96" s="2"/>
      <c r="AJ96" s="3" t="s">
        <v>128</v>
      </c>
      <c r="AK96" s="2"/>
      <c r="AL96" s="2"/>
      <c r="AM96" s="2"/>
      <c r="AN96" s="2"/>
      <c r="AO96" s="2"/>
      <c r="AP96" s="2"/>
      <c r="AQ96" s="2"/>
      <c r="AR96" s="2"/>
      <c r="AS96" s="2"/>
      <c r="AT96" s="2"/>
      <c r="AU96" s="2"/>
      <c r="AV96" s="2"/>
      <c r="AW96" s="2"/>
      <c r="AX96" s="2"/>
      <c r="AY96" s="2"/>
      <c r="AZ96" s="2"/>
      <c r="BA96" s="2"/>
      <c r="BB96" s="2"/>
      <c r="BC96" s="2"/>
      <c r="BD96" s="2"/>
      <c r="BE96" s="3">
        <v>58.412562684999997</v>
      </c>
      <c r="BF96" s="3">
        <v>58.422257885999002</v>
      </c>
      <c r="BG96" s="3">
        <v>58.905339372999201</v>
      </c>
      <c r="BH96" s="3">
        <v>58.915585167000202</v>
      </c>
      <c r="BI96" s="3">
        <v>58.922985981000203</v>
      </c>
      <c r="BJ96" s="3">
        <v>58.922985981000203</v>
      </c>
      <c r="BK96" s="3">
        <v>58.922985981000203</v>
      </c>
      <c r="BL96" s="3">
        <v>58.922985981000203</v>
      </c>
      <c r="BM96" s="3">
        <v>62.655114622997601</v>
      </c>
      <c r="BN96" s="3">
        <v>3</v>
      </c>
      <c r="BO96" s="3">
        <v>3.7221027770028701</v>
      </c>
      <c r="BP96" s="3" t="s">
        <v>77</v>
      </c>
      <c r="BQ96" s="3">
        <v>58.922985981000203</v>
      </c>
      <c r="BR96" s="2"/>
      <c r="BS96" s="2"/>
      <c r="BT96" s="2"/>
      <c r="BU96" s="2"/>
      <c r="BV96" s="3">
        <v>9781</v>
      </c>
      <c r="BW96" s="3">
        <v>1</v>
      </c>
      <c r="BX96" s="3" t="s">
        <v>164</v>
      </c>
      <c r="BY96" s="3" t="s">
        <v>79</v>
      </c>
      <c r="BZ96" s="3" t="s">
        <v>80</v>
      </c>
      <c r="CA96" s="3">
        <v>89.831431407325795</v>
      </c>
      <c r="CB96" s="3" t="s">
        <v>165</v>
      </c>
      <c r="CC96" s="2"/>
    </row>
    <row r="97" spans="1:82" x14ac:dyDescent="0.2">
      <c r="B97" s="3" t="s">
        <v>95</v>
      </c>
      <c r="C97" s="3" t="s">
        <v>116</v>
      </c>
      <c r="D97" s="3" t="s">
        <v>94</v>
      </c>
      <c r="E97" s="3">
        <v>2</v>
      </c>
      <c r="F97" s="3" t="s">
        <v>85</v>
      </c>
      <c r="G97" s="3">
        <v>5</v>
      </c>
      <c r="H97" s="3">
        <v>5</v>
      </c>
      <c r="I97" s="3">
        <v>0</v>
      </c>
      <c r="J97" s="2"/>
      <c r="K97" s="2"/>
      <c r="L97" s="2"/>
      <c r="M97" s="3">
        <v>2</v>
      </c>
      <c r="N97" s="3">
        <v>2.7587395590016999</v>
      </c>
      <c r="O97" s="3" t="s">
        <v>77</v>
      </c>
      <c r="P97" s="2"/>
      <c r="Q97" s="2"/>
      <c r="R97" s="2"/>
      <c r="S97" s="2"/>
      <c r="T97" s="3">
        <v>0</v>
      </c>
      <c r="U97" s="3">
        <v>5</v>
      </c>
      <c r="V97" s="3">
        <v>5</v>
      </c>
      <c r="W97" s="3">
        <v>0</v>
      </c>
      <c r="X97" s="3">
        <v>62.663113332000698</v>
      </c>
      <c r="Y97" s="2"/>
      <c r="Z97" s="2"/>
      <c r="AA97" s="2"/>
      <c r="AB97" s="2"/>
      <c r="AC97" s="2"/>
      <c r="AD97" s="2"/>
      <c r="AE97" s="2"/>
      <c r="AF97" s="2"/>
      <c r="AG97" s="2"/>
      <c r="AH97" s="2"/>
      <c r="AI97" s="2"/>
      <c r="AJ97" s="3" t="s">
        <v>128</v>
      </c>
      <c r="AK97" s="2"/>
      <c r="AL97" s="2"/>
      <c r="AM97" s="2"/>
      <c r="AN97" s="2"/>
      <c r="AO97" s="2"/>
      <c r="AP97" s="2"/>
      <c r="AQ97" s="2"/>
      <c r="AR97" s="2"/>
      <c r="AS97" s="2"/>
      <c r="AT97" s="2"/>
      <c r="AU97" s="2"/>
      <c r="AV97" s="2"/>
      <c r="AW97" s="2"/>
      <c r="AX97" s="2"/>
      <c r="AY97" s="2"/>
      <c r="AZ97" s="2"/>
      <c r="BA97" s="2"/>
      <c r="BB97" s="2"/>
      <c r="BC97" s="2"/>
      <c r="BD97" s="2"/>
      <c r="BE97" s="3">
        <v>62.655295989999999</v>
      </c>
      <c r="BF97" s="3">
        <v>62.663113332000698</v>
      </c>
      <c r="BG97" s="3">
        <v>63.171188346998001</v>
      </c>
      <c r="BH97" s="3">
        <v>63.178869900999402</v>
      </c>
      <c r="BI97" s="3">
        <v>63.188045923998303</v>
      </c>
      <c r="BJ97" s="3">
        <v>63.188045923998303</v>
      </c>
      <c r="BK97" s="3">
        <v>63.188045923998303</v>
      </c>
      <c r="BL97" s="3">
        <v>63.188045923998303</v>
      </c>
      <c r="BM97" s="3">
        <v>65.955867761997098</v>
      </c>
      <c r="BN97" s="3">
        <v>2</v>
      </c>
      <c r="BO97" s="3">
        <v>2.7587395590016999</v>
      </c>
      <c r="BP97" s="3" t="s">
        <v>77</v>
      </c>
      <c r="BQ97" s="2"/>
      <c r="BR97" s="2"/>
      <c r="BS97" s="2"/>
      <c r="BT97" s="2"/>
      <c r="BU97" s="2"/>
      <c r="BV97" s="3">
        <v>9781</v>
      </c>
      <c r="BW97" s="3">
        <v>1</v>
      </c>
      <c r="BX97" s="3" t="s">
        <v>164</v>
      </c>
      <c r="BY97" s="3" t="s">
        <v>79</v>
      </c>
      <c r="BZ97" s="3" t="s">
        <v>80</v>
      </c>
      <c r="CA97" s="3">
        <v>89.831431407325795</v>
      </c>
      <c r="CB97" s="3" t="s">
        <v>165</v>
      </c>
      <c r="CC97" s="2"/>
    </row>
    <row r="98" spans="1:82" x14ac:dyDescent="0.2">
      <c r="B98" s="3" t="s">
        <v>120</v>
      </c>
      <c r="C98" s="3" t="s">
        <v>121</v>
      </c>
      <c r="D98" s="3" t="s">
        <v>122</v>
      </c>
      <c r="E98" s="3">
        <v>2</v>
      </c>
      <c r="F98" s="3" t="s">
        <v>85</v>
      </c>
      <c r="G98" s="3">
        <v>6</v>
      </c>
      <c r="H98" s="3">
        <v>6</v>
      </c>
      <c r="I98" s="3">
        <v>0</v>
      </c>
      <c r="J98" s="2"/>
      <c r="K98" s="2"/>
      <c r="L98" s="2"/>
      <c r="M98" s="3">
        <v>2</v>
      </c>
      <c r="N98" s="3">
        <v>3.2404271400009699</v>
      </c>
      <c r="O98" s="3" t="s">
        <v>77</v>
      </c>
      <c r="P98" s="2"/>
      <c r="Q98" s="2"/>
      <c r="R98" s="2"/>
      <c r="S98" s="2"/>
      <c r="T98" s="3">
        <v>0</v>
      </c>
      <c r="U98" s="3">
        <v>6</v>
      </c>
      <c r="V98" s="3">
        <v>6</v>
      </c>
      <c r="W98" s="3">
        <v>12</v>
      </c>
      <c r="X98" s="3">
        <v>65.963799975998</v>
      </c>
      <c r="Y98" s="2"/>
      <c r="Z98" s="2"/>
      <c r="AA98" s="2"/>
      <c r="AB98" s="2"/>
      <c r="AC98" s="2"/>
      <c r="AD98" s="2"/>
      <c r="AE98" s="2"/>
      <c r="AF98" s="2"/>
      <c r="AG98" s="2"/>
      <c r="AH98" s="2"/>
      <c r="AI98" s="2"/>
      <c r="AJ98" s="3" t="s">
        <v>128</v>
      </c>
      <c r="AK98" s="2"/>
      <c r="AL98" s="2"/>
      <c r="AM98" s="2"/>
      <c r="AN98" s="2"/>
      <c r="AO98" s="2"/>
      <c r="AP98" s="2"/>
      <c r="AQ98" s="2"/>
      <c r="AR98" s="2"/>
      <c r="AS98" s="2"/>
      <c r="AT98" s="2"/>
      <c r="AU98" s="2"/>
      <c r="AV98" s="2"/>
      <c r="AW98" s="2"/>
      <c r="AX98" s="2"/>
      <c r="AY98" s="2"/>
      <c r="AZ98" s="2"/>
      <c r="BA98" s="2"/>
      <c r="BB98" s="2"/>
      <c r="BC98" s="2"/>
      <c r="BD98" s="2"/>
      <c r="BE98" s="3">
        <v>65.9560618799987</v>
      </c>
      <c r="BF98" s="3">
        <v>65.963799975998</v>
      </c>
      <c r="BG98" s="3">
        <v>66.455947006998002</v>
      </c>
      <c r="BH98" s="3">
        <v>66.463685102000497</v>
      </c>
      <c r="BI98" s="3">
        <v>66.472093721000405</v>
      </c>
      <c r="BJ98" s="3">
        <v>66.472093721000405</v>
      </c>
      <c r="BK98" s="3">
        <v>66.472093721000405</v>
      </c>
      <c r="BL98" s="3">
        <v>66.472093721000405</v>
      </c>
      <c r="BM98" s="3">
        <v>69.722352138000105</v>
      </c>
      <c r="BN98" s="3">
        <v>2</v>
      </c>
      <c r="BO98" s="3">
        <v>3.2404271400009699</v>
      </c>
      <c r="BP98" s="3" t="s">
        <v>77</v>
      </c>
      <c r="BQ98" s="3">
        <v>66.472093721000405</v>
      </c>
      <c r="BR98" s="2"/>
      <c r="BS98" s="2"/>
      <c r="BT98" s="2"/>
      <c r="BU98" s="2"/>
      <c r="BV98" s="3">
        <v>9781</v>
      </c>
      <c r="BW98" s="3">
        <v>1</v>
      </c>
      <c r="BX98" s="3" t="s">
        <v>164</v>
      </c>
      <c r="BY98" s="3" t="s">
        <v>79</v>
      </c>
      <c r="BZ98" s="3" t="s">
        <v>80</v>
      </c>
      <c r="CA98" s="3">
        <v>89.831431407325795</v>
      </c>
      <c r="CB98" s="3" t="s">
        <v>165</v>
      </c>
      <c r="CC98" s="2"/>
    </row>
    <row r="99" spans="1:82" x14ac:dyDescent="0.2">
      <c r="B99" s="3" t="s">
        <v>82</v>
      </c>
      <c r="C99" s="3" t="s">
        <v>83</v>
      </c>
      <c r="D99" s="3" t="s">
        <v>84</v>
      </c>
      <c r="E99" s="3">
        <v>1</v>
      </c>
      <c r="F99" s="3" t="s">
        <v>85</v>
      </c>
      <c r="G99" s="3">
        <v>7</v>
      </c>
      <c r="H99" s="3">
        <v>7</v>
      </c>
      <c r="I99" s="3">
        <v>0</v>
      </c>
      <c r="J99" s="2"/>
      <c r="K99" s="2"/>
      <c r="L99" s="2"/>
      <c r="M99" s="3">
        <v>1</v>
      </c>
      <c r="N99" s="3">
        <v>2.5847311990000899</v>
      </c>
      <c r="O99" s="3" t="s">
        <v>77</v>
      </c>
      <c r="P99" s="2"/>
      <c r="Q99" s="2"/>
      <c r="R99" s="2"/>
      <c r="S99" s="2"/>
      <c r="T99" s="3">
        <v>0</v>
      </c>
      <c r="U99" s="3">
        <v>7</v>
      </c>
      <c r="V99" s="3">
        <v>7</v>
      </c>
      <c r="W99" s="3">
        <v>9</v>
      </c>
      <c r="X99" s="3">
        <v>69.730422097000002</v>
      </c>
      <c r="Y99" s="2"/>
      <c r="Z99" s="2"/>
      <c r="AA99" s="2"/>
      <c r="AB99" s="2"/>
      <c r="AC99" s="2"/>
      <c r="AD99" s="2"/>
      <c r="AE99" s="2"/>
      <c r="AF99" s="2"/>
      <c r="AG99" s="2"/>
      <c r="AH99" s="2"/>
      <c r="AI99" s="2"/>
      <c r="AJ99" s="3" t="s">
        <v>128</v>
      </c>
      <c r="AK99" s="2"/>
      <c r="AL99" s="2"/>
      <c r="AM99" s="2"/>
      <c r="AN99" s="2"/>
      <c r="AO99" s="2"/>
      <c r="AP99" s="2"/>
      <c r="AQ99" s="2"/>
      <c r="AR99" s="2"/>
      <c r="AS99" s="2"/>
      <c r="AT99" s="2"/>
      <c r="AU99" s="2"/>
      <c r="AV99" s="2"/>
      <c r="AW99" s="2"/>
      <c r="AX99" s="2"/>
      <c r="AY99" s="2"/>
      <c r="AZ99" s="2"/>
      <c r="BA99" s="2"/>
      <c r="BB99" s="2"/>
      <c r="BC99" s="2"/>
      <c r="BD99" s="2"/>
      <c r="BE99" s="3">
        <v>69.722537899997405</v>
      </c>
      <c r="BF99" s="3">
        <v>69.730422097000002</v>
      </c>
      <c r="BG99" s="3">
        <v>70.222307528998499</v>
      </c>
      <c r="BH99" s="3">
        <v>70.232133135999902</v>
      </c>
      <c r="BI99" s="3">
        <v>70.239804167998997</v>
      </c>
      <c r="BJ99" s="3">
        <v>70.239804167998997</v>
      </c>
      <c r="BK99" s="3">
        <v>70.239804167998997</v>
      </c>
      <c r="BL99" s="3">
        <v>70.239804167998997</v>
      </c>
      <c r="BM99" s="3">
        <v>72.829671376999599</v>
      </c>
      <c r="BN99" s="3">
        <v>1</v>
      </c>
      <c r="BO99" s="3">
        <v>2.5847311990000899</v>
      </c>
      <c r="BP99" s="3" t="s">
        <v>77</v>
      </c>
      <c r="BQ99" s="3">
        <v>70.239804167998997</v>
      </c>
      <c r="BR99" s="2"/>
      <c r="BS99" s="2"/>
      <c r="BT99" s="2"/>
      <c r="BU99" s="2"/>
      <c r="BV99" s="3">
        <v>9781</v>
      </c>
      <c r="BW99" s="3">
        <v>1</v>
      </c>
      <c r="BX99" s="3" t="s">
        <v>164</v>
      </c>
      <c r="BY99" s="3" t="s">
        <v>79</v>
      </c>
      <c r="BZ99" s="3" t="s">
        <v>80</v>
      </c>
      <c r="CA99" s="3">
        <v>89.831431407325795</v>
      </c>
      <c r="CB99" s="3" t="s">
        <v>165</v>
      </c>
      <c r="CC99" s="2"/>
    </row>
    <row r="100" spans="1:82" x14ac:dyDescent="0.2">
      <c r="B100" s="3" t="s">
        <v>87</v>
      </c>
      <c r="C100" s="3" t="s">
        <v>88</v>
      </c>
      <c r="D100" s="3" t="s">
        <v>89</v>
      </c>
      <c r="E100" s="3">
        <v>3</v>
      </c>
      <c r="F100" s="3" t="s">
        <v>85</v>
      </c>
      <c r="G100" s="3">
        <v>8</v>
      </c>
      <c r="H100" s="3">
        <v>8</v>
      </c>
      <c r="I100" s="3">
        <v>0</v>
      </c>
      <c r="J100" s="2"/>
      <c r="K100" s="2"/>
      <c r="L100" s="2"/>
      <c r="M100" s="3">
        <v>3</v>
      </c>
      <c r="N100" s="3">
        <v>2.4652729080007698</v>
      </c>
      <c r="O100" s="3" t="s">
        <v>77</v>
      </c>
      <c r="P100" s="2"/>
      <c r="Q100" s="2"/>
      <c r="R100" s="2"/>
      <c r="S100" s="2"/>
      <c r="T100" s="3">
        <v>0</v>
      </c>
      <c r="U100" s="3">
        <v>8</v>
      </c>
      <c r="V100" s="3">
        <v>8</v>
      </c>
      <c r="W100" s="3">
        <v>3</v>
      </c>
      <c r="X100" s="3">
        <v>72.839784979998498</v>
      </c>
      <c r="Y100" s="2"/>
      <c r="Z100" s="2"/>
      <c r="AA100" s="2"/>
      <c r="AB100" s="2"/>
      <c r="AC100" s="2"/>
      <c r="AD100" s="2"/>
      <c r="AE100" s="2"/>
      <c r="AF100" s="2"/>
      <c r="AG100" s="2"/>
      <c r="AH100" s="2"/>
      <c r="AI100" s="2"/>
      <c r="AJ100" s="3" t="s">
        <v>128</v>
      </c>
      <c r="AK100" s="2"/>
      <c r="AL100" s="2"/>
      <c r="AM100" s="2"/>
      <c r="AN100" s="2"/>
      <c r="AO100" s="2"/>
      <c r="AP100" s="2"/>
      <c r="AQ100" s="2"/>
      <c r="AR100" s="2"/>
      <c r="AS100" s="2"/>
      <c r="AT100" s="2"/>
      <c r="AU100" s="2"/>
      <c r="AV100" s="2"/>
      <c r="AW100" s="2"/>
      <c r="AX100" s="2"/>
      <c r="AY100" s="2"/>
      <c r="AZ100" s="2"/>
      <c r="BA100" s="2"/>
      <c r="BB100" s="2"/>
      <c r="BC100" s="2"/>
      <c r="BD100" s="2"/>
      <c r="BE100" s="3">
        <v>72.829994084000703</v>
      </c>
      <c r="BF100" s="3">
        <v>72.839784979998498</v>
      </c>
      <c r="BG100" s="3">
        <v>73.338458128997402</v>
      </c>
      <c r="BH100" s="3">
        <v>73.344037810998998</v>
      </c>
      <c r="BI100" s="3">
        <v>73.352440225000507</v>
      </c>
      <c r="BJ100" s="3">
        <v>73.352440225000507</v>
      </c>
      <c r="BK100" s="3">
        <v>73.352440225000507</v>
      </c>
      <c r="BL100" s="3">
        <v>73.352440225000507</v>
      </c>
      <c r="BM100" s="3">
        <v>75.823449105999302</v>
      </c>
      <c r="BN100" s="3">
        <v>3</v>
      </c>
      <c r="BO100" s="3">
        <v>2.4652729080007698</v>
      </c>
      <c r="BP100" s="3" t="s">
        <v>77</v>
      </c>
      <c r="BQ100" s="2"/>
      <c r="BR100" s="2"/>
      <c r="BS100" s="2"/>
      <c r="BT100" s="2"/>
      <c r="BU100" s="2"/>
      <c r="BV100" s="3">
        <v>9781</v>
      </c>
      <c r="BW100" s="3">
        <v>1</v>
      </c>
      <c r="BX100" s="3" t="s">
        <v>164</v>
      </c>
      <c r="BY100" s="3" t="s">
        <v>79</v>
      </c>
      <c r="BZ100" s="3" t="s">
        <v>80</v>
      </c>
      <c r="CA100" s="3">
        <v>89.831431407325795</v>
      </c>
      <c r="CB100" s="3" t="s">
        <v>165</v>
      </c>
      <c r="CC100" s="2"/>
    </row>
    <row r="101" spans="1:82" x14ac:dyDescent="0.2">
      <c r="B101" s="3" t="s">
        <v>117</v>
      </c>
      <c r="C101" s="3" t="s">
        <v>118</v>
      </c>
      <c r="D101" s="3" t="s">
        <v>119</v>
      </c>
      <c r="E101" s="3">
        <v>3</v>
      </c>
      <c r="F101" s="3" t="s">
        <v>93</v>
      </c>
      <c r="G101" s="3">
        <v>9</v>
      </c>
      <c r="H101" s="3">
        <v>9</v>
      </c>
      <c r="I101" s="3">
        <v>0</v>
      </c>
      <c r="J101" s="2"/>
      <c r="K101" s="2"/>
      <c r="L101" s="2"/>
      <c r="M101" s="3">
        <v>3</v>
      </c>
      <c r="N101" s="3">
        <v>6.5306156209990203</v>
      </c>
      <c r="O101" s="3" t="s">
        <v>77</v>
      </c>
      <c r="P101" s="2"/>
      <c r="Q101" s="2"/>
      <c r="R101" s="2"/>
      <c r="S101" s="2"/>
      <c r="T101" s="3">
        <v>0</v>
      </c>
      <c r="U101" s="3">
        <v>9</v>
      </c>
      <c r="V101" s="3">
        <v>9</v>
      </c>
      <c r="W101" s="3">
        <v>13</v>
      </c>
      <c r="X101" s="3">
        <v>75.831701880997599</v>
      </c>
      <c r="Y101" s="2"/>
      <c r="Z101" s="2"/>
      <c r="AA101" s="2"/>
      <c r="AB101" s="2"/>
      <c r="AC101" s="2"/>
      <c r="AD101" s="2"/>
      <c r="AE101" s="2"/>
      <c r="AF101" s="2"/>
      <c r="AG101" s="2"/>
      <c r="AH101" s="2"/>
      <c r="AI101" s="2"/>
      <c r="AJ101" s="3" t="s">
        <v>128</v>
      </c>
      <c r="AK101" s="2"/>
      <c r="AL101" s="2"/>
      <c r="AM101" s="2"/>
      <c r="AN101" s="2"/>
      <c r="AO101" s="2"/>
      <c r="AP101" s="2"/>
      <c r="AQ101" s="2"/>
      <c r="AR101" s="2"/>
      <c r="AS101" s="2"/>
      <c r="AT101" s="2"/>
      <c r="AU101" s="2"/>
      <c r="AV101" s="2"/>
      <c r="AW101" s="2"/>
      <c r="AX101" s="2"/>
      <c r="AY101" s="2"/>
      <c r="AZ101" s="2"/>
      <c r="BA101" s="2"/>
      <c r="BB101" s="2"/>
      <c r="BC101" s="2"/>
      <c r="BD101" s="2"/>
      <c r="BE101" s="3">
        <v>75.823662968999997</v>
      </c>
      <c r="BF101" s="3">
        <v>75.831701880997599</v>
      </c>
      <c r="BG101" s="3">
        <v>76.321598970000196</v>
      </c>
      <c r="BH101" s="3">
        <v>76.331894004997594</v>
      </c>
      <c r="BI101" s="3">
        <v>76.339798094999395</v>
      </c>
      <c r="BJ101" s="3">
        <v>76.339798094999395</v>
      </c>
      <c r="BK101" s="3">
        <v>76.339798094999395</v>
      </c>
      <c r="BL101" s="3">
        <v>76.339798094999395</v>
      </c>
      <c r="BM101" s="3">
        <v>82.872233965998007</v>
      </c>
      <c r="BN101" s="3">
        <v>3</v>
      </c>
      <c r="BO101" s="3">
        <v>6.5306156209990203</v>
      </c>
      <c r="BP101" s="3" t="s">
        <v>77</v>
      </c>
      <c r="BQ101" s="3">
        <v>76.339798094999395</v>
      </c>
      <c r="BR101" s="2"/>
      <c r="BS101" s="2"/>
      <c r="BT101" s="2"/>
      <c r="BU101" s="2"/>
      <c r="BV101" s="3">
        <v>9781</v>
      </c>
      <c r="BW101" s="3">
        <v>1</v>
      </c>
      <c r="BX101" s="3" t="s">
        <v>164</v>
      </c>
      <c r="BY101" s="3" t="s">
        <v>79</v>
      </c>
      <c r="BZ101" s="3" t="s">
        <v>80</v>
      </c>
      <c r="CA101" s="3">
        <v>89.831431407325795</v>
      </c>
      <c r="CB101" s="3" t="s">
        <v>165</v>
      </c>
      <c r="CC101" s="2"/>
    </row>
    <row r="102" spans="1:82" x14ac:dyDescent="0.2">
      <c r="B102" s="3" t="s">
        <v>90</v>
      </c>
      <c r="C102" s="3" t="s">
        <v>91</v>
      </c>
      <c r="D102" s="3" t="s">
        <v>92</v>
      </c>
      <c r="E102" s="3">
        <v>3</v>
      </c>
      <c r="F102" s="3" t="s">
        <v>93</v>
      </c>
      <c r="G102" s="3">
        <v>10</v>
      </c>
      <c r="H102" s="3">
        <v>10</v>
      </c>
      <c r="I102" s="3">
        <v>0</v>
      </c>
      <c r="J102" s="2"/>
      <c r="K102" s="2"/>
      <c r="L102" s="2"/>
      <c r="M102" s="3">
        <v>2</v>
      </c>
      <c r="N102" s="3">
        <v>5.1991620810003996</v>
      </c>
      <c r="O102" s="3" t="s">
        <v>77</v>
      </c>
      <c r="P102" s="2"/>
      <c r="Q102" s="2"/>
      <c r="R102" s="2"/>
      <c r="S102" s="2"/>
      <c r="T102" s="3">
        <v>0</v>
      </c>
      <c r="U102" s="3">
        <v>10</v>
      </c>
      <c r="V102" s="3">
        <v>10</v>
      </c>
      <c r="W102" s="3">
        <v>4</v>
      </c>
      <c r="X102" s="3">
        <v>82.878988792999706</v>
      </c>
      <c r="Y102" s="2"/>
      <c r="Z102" s="2"/>
      <c r="AA102" s="2"/>
      <c r="AB102" s="2"/>
      <c r="AC102" s="2"/>
      <c r="AD102" s="2"/>
      <c r="AE102" s="2"/>
      <c r="AF102" s="2"/>
      <c r="AG102" s="2"/>
      <c r="AH102" s="2"/>
      <c r="AI102" s="2"/>
      <c r="AJ102" s="3" t="s">
        <v>128</v>
      </c>
      <c r="AK102" s="2"/>
      <c r="AL102" s="2"/>
      <c r="AM102" s="2"/>
      <c r="AN102" s="2"/>
      <c r="AO102" s="2"/>
      <c r="AP102" s="2"/>
      <c r="AQ102" s="2"/>
      <c r="AR102" s="2"/>
      <c r="AS102" s="2"/>
      <c r="AT102" s="2"/>
      <c r="AU102" s="2"/>
      <c r="AV102" s="2"/>
      <c r="AW102" s="2"/>
      <c r="AX102" s="2"/>
      <c r="AY102" s="2"/>
      <c r="AZ102" s="2"/>
      <c r="BA102" s="2"/>
      <c r="BB102" s="2"/>
      <c r="BC102" s="2"/>
      <c r="BD102" s="2"/>
      <c r="BE102" s="3">
        <v>82.872422279000602</v>
      </c>
      <c r="BF102" s="3">
        <v>82.878988792999706</v>
      </c>
      <c r="BG102" s="3">
        <v>83.362135092997093</v>
      </c>
      <c r="BH102" s="3">
        <v>83.372619735000598</v>
      </c>
      <c r="BI102" s="3">
        <v>83.380439355998504</v>
      </c>
      <c r="BJ102" s="3">
        <v>83.380439355998504</v>
      </c>
      <c r="BK102" s="3">
        <v>83.380439355998504</v>
      </c>
      <c r="BL102" s="3">
        <v>83.380439355998504</v>
      </c>
      <c r="BM102" s="3">
        <v>88.588340807997199</v>
      </c>
      <c r="BN102" s="3">
        <v>2</v>
      </c>
      <c r="BO102" s="3">
        <v>5.1991620810003996</v>
      </c>
      <c r="BP102" s="3" t="s">
        <v>77</v>
      </c>
      <c r="BQ102" s="3">
        <v>83.380439355998504</v>
      </c>
      <c r="BR102" s="2"/>
      <c r="BS102" s="2"/>
      <c r="BT102" s="2"/>
      <c r="BU102" s="2"/>
      <c r="BV102" s="3">
        <v>9781</v>
      </c>
      <c r="BW102" s="3">
        <v>1</v>
      </c>
      <c r="BX102" s="3" t="s">
        <v>164</v>
      </c>
      <c r="BY102" s="3" t="s">
        <v>79</v>
      </c>
      <c r="BZ102" s="3" t="s">
        <v>80</v>
      </c>
      <c r="CA102" s="3">
        <v>89.831431407325795</v>
      </c>
      <c r="CB102" s="3" t="s">
        <v>165</v>
      </c>
      <c r="CC102" s="2"/>
    </row>
    <row r="103" spans="1:82" x14ac:dyDescent="0.2">
      <c r="B103" s="3" t="s">
        <v>116</v>
      </c>
      <c r="C103" s="3" t="s">
        <v>126</v>
      </c>
      <c r="D103" s="3" t="s">
        <v>127</v>
      </c>
      <c r="E103" s="3">
        <v>3</v>
      </c>
      <c r="F103" s="3" t="s">
        <v>93</v>
      </c>
      <c r="G103" s="3">
        <v>11</v>
      </c>
      <c r="H103" s="3">
        <v>11</v>
      </c>
      <c r="I103" s="3">
        <v>0</v>
      </c>
      <c r="J103" s="2"/>
      <c r="K103" s="2"/>
      <c r="L103" s="2"/>
      <c r="M103" s="3">
        <v>3</v>
      </c>
      <c r="N103" s="3">
        <v>5.1648045179972497</v>
      </c>
      <c r="O103" s="3" t="s">
        <v>77</v>
      </c>
      <c r="P103" s="2"/>
      <c r="Q103" s="2"/>
      <c r="R103" s="2"/>
      <c r="S103" s="2"/>
      <c r="T103" s="3">
        <v>0</v>
      </c>
      <c r="U103" s="3">
        <v>11</v>
      </c>
      <c r="V103" s="3">
        <v>11</v>
      </c>
      <c r="W103" s="3">
        <v>10</v>
      </c>
      <c r="X103" s="3">
        <v>88.597390118997296</v>
      </c>
      <c r="Y103" s="2"/>
      <c r="Z103" s="2"/>
      <c r="AA103" s="2"/>
      <c r="AB103" s="2"/>
      <c r="AC103" s="2"/>
      <c r="AD103" s="2"/>
      <c r="AE103" s="2"/>
      <c r="AF103" s="2"/>
      <c r="AG103" s="2"/>
      <c r="AH103" s="2"/>
      <c r="AI103" s="2"/>
      <c r="AJ103" s="3" t="s">
        <v>128</v>
      </c>
      <c r="AK103" s="2"/>
      <c r="AL103" s="2"/>
      <c r="AM103" s="2"/>
      <c r="AN103" s="2"/>
      <c r="AO103" s="2"/>
      <c r="AP103" s="2"/>
      <c r="AQ103" s="2"/>
      <c r="AR103" s="2"/>
      <c r="AS103" s="2"/>
      <c r="AT103" s="2"/>
      <c r="AU103" s="2"/>
      <c r="AV103" s="2"/>
      <c r="AW103" s="2"/>
      <c r="AX103" s="2"/>
      <c r="AY103" s="2"/>
      <c r="AZ103" s="2"/>
      <c r="BA103" s="2"/>
      <c r="BB103" s="2"/>
      <c r="BC103" s="2"/>
      <c r="BD103" s="2"/>
      <c r="BE103" s="3">
        <v>88.588521444999103</v>
      </c>
      <c r="BF103" s="3">
        <v>88.597390118997296</v>
      </c>
      <c r="BG103" s="3">
        <v>89.088449398997895</v>
      </c>
      <c r="BH103" s="3">
        <v>89.095803820000597</v>
      </c>
      <c r="BI103" s="3">
        <v>89.103462928997004</v>
      </c>
      <c r="BJ103" s="3">
        <v>89.103462928997004</v>
      </c>
      <c r="BK103" s="3">
        <v>89.103462928997004</v>
      </c>
      <c r="BL103" s="3">
        <v>89.103462928997004</v>
      </c>
      <c r="BM103" s="3">
        <v>94.271886620998004</v>
      </c>
      <c r="BN103" s="3">
        <v>3</v>
      </c>
      <c r="BO103" s="3">
        <v>5.1648045179972497</v>
      </c>
      <c r="BP103" s="3" t="s">
        <v>77</v>
      </c>
      <c r="BQ103" s="3">
        <v>89.103462928997004</v>
      </c>
      <c r="BR103" s="2"/>
      <c r="BS103" s="2"/>
      <c r="BT103" s="2"/>
      <c r="BU103" s="2"/>
      <c r="BV103" s="3">
        <v>9781</v>
      </c>
      <c r="BW103" s="3">
        <v>1</v>
      </c>
      <c r="BX103" s="3" t="s">
        <v>164</v>
      </c>
      <c r="BY103" s="3" t="s">
        <v>79</v>
      </c>
      <c r="BZ103" s="3" t="s">
        <v>80</v>
      </c>
      <c r="CA103" s="3">
        <v>89.831431407325795</v>
      </c>
      <c r="CB103" s="3" t="s">
        <v>165</v>
      </c>
      <c r="CC103" s="2"/>
    </row>
    <row r="104" spans="1:82" x14ac:dyDescent="0.2">
      <c r="B104" s="3" t="s">
        <v>94</v>
      </c>
      <c r="C104" s="3" t="s">
        <v>95</v>
      </c>
      <c r="D104" s="3" t="s">
        <v>96</v>
      </c>
      <c r="E104" s="3">
        <v>2</v>
      </c>
      <c r="F104" s="3" t="s">
        <v>97</v>
      </c>
      <c r="G104" s="3">
        <v>12</v>
      </c>
      <c r="H104" s="3">
        <v>12</v>
      </c>
      <c r="I104" s="3">
        <v>0</v>
      </c>
      <c r="J104" s="2"/>
      <c r="K104" s="2"/>
      <c r="L104" s="2"/>
      <c r="M104" s="3">
        <v>2</v>
      </c>
      <c r="N104" s="3">
        <v>5.6252089310000901</v>
      </c>
      <c r="O104" s="3" t="s">
        <v>77</v>
      </c>
      <c r="P104" s="2"/>
      <c r="Q104" s="2"/>
      <c r="R104" s="2"/>
      <c r="S104" s="2"/>
      <c r="T104" s="3">
        <v>0</v>
      </c>
      <c r="U104" s="3">
        <v>12</v>
      </c>
      <c r="V104" s="3">
        <v>12</v>
      </c>
      <c r="W104" s="3">
        <v>2</v>
      </c>
      <c r="X104" s="3">
        <v>94.281215111997895</v>
      </c>
      <c r="Y104" s="2"/>
      <c r="Z104" s="2"/>
      <c r="AA104" s="2"/>
      <c r="AB104" s="2"/>
      <c r="AC104" s="2"/>
      <c r="AD104" s="2"/>
      <c r="AE104" s="2"/>
      <c r="AF104" s="2"/>
      <c r="AG104" s="2"/>
      <c r="AH104" s="2"/>
      <c r="AI104" s="2"/>
      <c r="AJ104" s="3" t="s">
        <v>128</v>
      </c>
      <c r="AK104" s="2"/>
      <c r="AL104" s="2"/>
      <c r="AM104" s="2"/>
      <c r="AN104" s="2"/>
      <c r="AO104" s="2"/>
      <c r="AP104" s="2"/>
      <c r="AQ104" s="2"/>
      <c r="AR104" s="2"/>
      <c r="AS104" s="2"/>
      <c r="AT104" s="2"/>
      <c r="AU104" s="2"/>
      <c r="AV104" s="2"/>
      <c r="AW104" s="2"/>
      <c r="AX104" s="2"/>
      <c r="AY104" s="2"/>
      <c r="AZ104" s="2"/>
      <c r="BA104" s="2"/>
      <c r="BB104" s="2"/>
      <c r="BC104" s="2"/>
      <c r="BD104" s="2"/>
      <c r="BE104" s="3">
        <v>94.272076249999401</v>
      </c>
      <c r="BF104" s="3">
        <v>94.281215111997895</v>
      </c>
      <c r="BG104" s="3">
        <v>94.771204138000002</v>
      </c>
      <c r="BH104" s="3">
        <v>94.778399431997997</v>
      </c>
      <c r="BI104" s="3">
        <v>94.786106160998301</v>
      </c>
      <c r="BJ104" s="3">
        <v>94.786106160998301</v>
      </c>
      <c r="BK104" s="3">
        <v>94.786106160998301</v>
      </c>
      <c r="BL104" s="3">
        <v>94.786106160998301</v>
      </c>
      <c r="BM104" s="3">
        <v>100.42188425499999</v>
      </c>
      <c r="BN104" s="3">
        <v>2</v>
      </c>
      <c r="BO104" s="3">
        <v>5.6252089310000901</v>
      </c>
      <c r="BP104" s="3" t="s">
        <v>77</v>
      </c>
      <c r="BQ104" s="3">
        <v>94.786106160998301</v>
      </c>
      <c r="BR104" s="2"/>
      <c r="BS104" s="2"/>
      <c r="BT104" s="2"/>
      <c r="BU104" s="2"/>
      <c r="BV104" s="3">
        <v>9781</v>
      </c>
      <c r="BW104" s="3">
        <v>1</v>
      </c>
      <c r="BX104" s="3" t="s">
        <v>164</v>
      </c>
      <c r="BY104" s="3" t="s">
        <v>79</v>
      </c>
      <c r="BZ104" s="3" t="s">
        <v>80</v>
      </c>
      <c r="CA104" s="3">
        <v>89.831431407325795</v>
      </c>
      <c r="CB104" s="3" t="s">
        <v>165</v>
      </c>
      <c r="CC104" s="2"/>
    </row>
    <row r="105" spans="1:82" x14ac:dyDescent="0.2">
      <c r="B105" s="3" t="s">
        <v>110</v>
      </c>
      <c r="C105" s="3" t="s">
        <v>111</v>
      </c>
      <c r="D105" s="3" t="s">
        <v>112</v>
      </c>
      <c r="E105" s="3">
        <v>2</v>
      </c>
      <c r="F105" s="3" t="s">
        <v>85</v>
      </c>
      <c r="G105" s="3">
        <v>13</v>
      </c>
      <c r="H105" s="3">
        <v>13</v>
      </c>
      <c r="I105" s="3">
        <v>0</v>
      </c>
      <c r="J105" s="2"/>
      <c r="K105" s="2"/>
      <c r="L105" s="2"/>
      <c r="M105" s="3">
        <v>2</v>
      </c>
      <c r="N105" s="3">
        <v>4.5579585369996503</v>
      </c>
      <c r="O105" s="3" t="s">
        <v>77</v>
      </c>
      <c r="P105" s="2"/>
      <c r="Q105" s="2"/>
      <c r="R105" s="2"/>
      <c r="S105" s="2"/>
      <c r="T105" s="3">
        <v>0</v>
      </c>
      <c r="U105" s="3">
        <v>13</v>
      </c>
      <c r="V105" s="3">
        <v>13</v>
      </c>
      <c r="W105" s="3">
        <v>6</v>
      </c>
      <c r="X105" s="3">
        <v>100.42993753899999</v>
      </c>
      <c r="Y105" s="2"/>
      <c r="Z105" s="2"/>
      <c r="AA105" s="2"/>
      <c r="AB105" s="2"/>
      <c r="AC105" s="2"/>
      <c r="AD105" s="2"/>
      <c r="AE105" s="2"/>
      <c r="AF105" s="2"/>
      <c r="AG105" s="2"/>
      <c r="AH105" s="2"/>
      <c r="AI105" s="2"/>
      <c r="AJ105" s="3" t="s">
        <v>128</v>
      </c>
      <c r="AK105" s="2"/>
      <c r="AL105" s="2"/>
      <c r="AM105" s="2"/>
      <c r="AN105" s="2"/>
      <c r="AO105" s="2"/>
      <c r="AP105" s="2"/>
      <c r="AQ105" s="2"/>
      <c r="AR105" s="2"/>
      <c r="AS105" s="2"/>
      <c r="AT105" s="2"/>
      <c r="AU105" s="2"/>
      <c r="AV105" s="2"/>
      <c r="AW105" s="2"/>
      <c r="AX105" s="2"/>
      <c r="AY105" s="2"/>
      <c r="AZ105" s="2"/>
      <c r="BA105" s="2"/>
      <c r="BB105" s="2"/>
      <c r="BC105" s="2"/>
      <c r="BD105" s="2"/>
      <c r="BE105" s="3">
        <v>100.422073908998</v>
      </c>
      <c r="BF105" s="3">
        <v>100.42993753899999</v>
      </c>
      <c r="BG105" s="3">
        <v>100.92124446799799</v>
      </c>
      <c r="BH105" s="3">
        <v>100.930270265999</v>
      </c>
      <c r="BI105" s="3">
        <v>100.937780533997</v>
      </c>
      <c r="BJ105" s="3">
        <v>100.937780533997</v>
      </c>
      <c r="BK105" s="3">
        <v>100.937780533997</v>
      </c>
      <c r="BL105" s="3">
        <v>100.937780533997</v>
      </c>
      <c r="BM105" s="3">
        <v>105.505167824998</v>
      </c>
      <c r="BN105" s="3">
        <v>2</v>
      </c>
      <c r="BO105" s="3">
        <v>4.5579585369996503</v>
      </c>
      <c r="BP105" s="3" t="s">
        <v>77</v>
      </c>
      <c r="BQ105" s="3">
        <v>100.937780533997</v>
      </c>
      <c r="BR105" s="2"/>
      <c r="BS105" s="2"/>
      <c r="BT105" s="2"/>
      <c r="BU105" s="2"/>
      <c r="BV105" s="3">
        <v>9781</v>
      </c>
      <c r="BW105" s="3">
        <v>1</v>
      </c>
      <c r="BX105" s="3" t="s">
        <v>164</v>
      </c>
      <c r="BY105" s="3" t="s">
        <v>79</v>
      </c>
      <c r="BZ105" s="3" t="s">
        <v>80</v>
      </c>
      <c r="CA105" s="3">
        <v>89.831431407325795</v>
      </c>
      <c r="CB105" s="3" t="s">
        <v>165</v>
      </c>
      <c r="CC105" s="2"/>
    </row>
    <row r="106" spans="1:82" x14ac:dyDescent="0.2">
      <c r="B106" s="3" t="s">
        <v>113</v>
      </c>
      <c r="C106" s="3" t="s">
        <v>114</v>
      </c>
      <c r="D106" s="3" t="s">
        <v>115</v>
      </c>
      <c r="E106" s="3">
        <v>3</v>
      </c>
      <c r="F106" s="3" t="s">
        <v>93</v>
      </c>
      <c r="G106" s="3">
        <v>14</v>
      </c>
      <c r="H106" s="3">
        <v>14</v>
      </c>
      <c r="I106" s="3">
        <v>0</v>
      </c>
      <c r="J106" s="2"/>
      <c r="K106" s="2"/>
      <c r="L106" s="2"/>
      <c r="M106" s="3">
        <v>3</v>
      </c>
      <c r="N106" s="3">
        <v>1.0442873690008101</v>
      </c>
      <c r="O106" s="3" t="s">
        <v>77</v>
      </c>
      <c r="P106" s="2"/>
      <c r="Q106" s="2"/>
      <c r="R106" s="2"/>
      <c r="S106" s="2"/>
      <c r="T106" s="3">
        <v>0</v>
      </c>
      <c r="U106" s="3">
        <v>14</v>
      </c>
      <c r="V106" s="3">
        <v>14</v>
      </c>
      <c r="W106" s="3">
        <v>1</v>
      </c>
      <c r="X106" s="3">
        <v>105.515615885</v>
      </c>
      <c r="Y106" s="2"/>
      <c r="Z106" s="2"/>
      <c r="AA106" s="2"/>
      <c r="AB106" s="2"/>
      <c r="AC106" s="2"/>
      <c r="AD106" s="2"/>
      <c r="AE106" s="2"/>
      <c r="AF106" s="2"/>
      <c r="AG106" s="2"/>
      <c r="AH106" s="2"/>
      <c r="AI106" s="2"/>
      <c r="AJ106" s="3" t="s">
        <v>128</v>
      </c>
      <c r="AK106" s="2"/>
      <c r="AL106" s="2"/>
      <c r="AM106" s="2"/>
      <c r="AN106" s="2"/>
      <c r="AO106" s="2"/>
      <c r="AP106" s="2"/>
      <c r="AQ106" s="2"/>
      <c r="AR106" s="2"/>
      <c r="AS106" s="2"/>
      <c r="AT106" s="2"/>
      <c r="AU106" s="2"/>
      <c r="AV106" s="2"/>
      <c r="AW106" s="2"/>
      <c r="AX106" s="2"/>
      <c r="AY106" s="2"/>
      <c r="AZ106" s="2"/>
      <c r="BA106" s="2"/>
      <c r="BB106" s="2"/>
      <c r="BC106" s="2"/>
      <c r="BD106" s="2"/>
      <c r="BE106" s="3">
        <v>105.505363105</v>
      </c>
      <c r="BF106" s="3">
        <v>105.515615885</v>
      </c>
      <c r="BG106" s="3">
        <v>106.004154947001</v>
      </c>
      <c r="BH106" s="3">
        <v>106.012062955</v>
      </c>
      <c r="BI106" s="3">
        <v>106.021042353997</v>
      </c>
      <c r="BJ106" s="3">
        <v>106.021042353997</v>
      </c>
      <c r="BK106" s="3">
        <v>106.021042353997</v>
      </c>
      <c r="BL106" s="3">
        <v>106.021042353997</v>
      </c>
      <c r="BM106" s="3">
        <v>107.072305018999</v>
      </c>
      <c r="BN106" s="3">
        <v>3</v>
      </c>
      <c r="BO106" s="3">
        <v>1.0442873690008101</v>
      </c>
      <c r="BP106" s="3" t="s">
        <v>77</v>
      </c>
      <c r="BQ106" s="3">
        <v>106.021042353997</v>
      </c>
      <c r="BR106" s="2"/>
      <c r="BS106" s="2"/>
      <c r="BT106" s="2"/>
      <c r="BU106" s="2"/>
      <c r="BV106" s="3">
        <v>9781</v>
      </c>
      <c r="BW106" s="3">
        <v>1</v>
      </c>
      <c r="BX106" s="3" t="s">
        <v>164</v>
      </c>
      <c r="BY106" s="3" t="s">
        <v>79</v>
      </c>
      <c r="BZ106" s="3" t="s">
        <v>80</v>
      </c>
      <c r="CA106" s="3">
        <v>89.831431407325795</v>
      </c>
      <c r="CB106" s="3" t="s">
        <v>165</v>
      </c>
      <c r="CC106" s="2"/>
    </row>
    <row r="107" spans="1:82" x14ac:dyDescent="0.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3">
        <v>107.072438920997</v>
      </c>
      <c r="BS107" s="3">
        <v>107.082161976999</v>
      </c>
      <c r="BT107" s="3">
        <v>109.07608058300001</v>
      </c>
      <c r="BU107" s="3">
        <v>109.070963840997</v>
      </c>
      <c r="BV107" s="3">
        <v>9781</v>
      </c>
      <c r="BW107" s="3">
        <v>1</v>
      </c>
      <c r="BX107" s="3" t="s">
        <v>164</v>
      </c>
      <c r="BY107" s="3" t="s">
        <v>79</v>
      </c>
      <c r="BZ107" s="3" t="s">
        <v>80</v>
      </c>
      <c r="CA107" s="3">
        <v>89.831431407325795</v>
      </c>
      <c r="CB107" s="3" t="s">
        <v>165</v>
      </c>
      <c r="CC107" s="2"/>
    </row>
    <row r="109" spans="1:82" x14ac:dyDescent="0.2">
      <c r="A109" s="6" t="s">
        <v>149</v>
      </c>
      <c r="B109" s="1" t="s">
        <v>0</v>
      </c>
      <c r="C109" s="1" t="s">
        <v>1</v>
      </c>
      <c r="D109" s="1" t="s">
        <v>2</v>
      </c>
      <c r="E109" s="1" t="s">
        <v>3</v>
      </c>
      <c r="F109" s="1" t="s">
        <v>4</v>
      </c>
      <c r="G109" s="1" t="s">
        <v>5</v>
      </c>
      <c r="H109" s="1" t="s">
        <v>6</v>
      </c>
      <c r="I109" s="1" t="s">
        <v>7</v>
      </c>
      <c r="J109" s="1" t="s">
        <v>8</v>
      </c>
      <c r="K109" s="1" t="s">
        <v>9</v>
      </c>
      <c r="L109" s="1" t="s">
        <v>10</v>
      </c>
      <c r="M109" s="1" t="s">
        <v>11</v>
      </c>
      <c r="N109" s="1" t="s">
        <v>12</v>
      </c>
      <c r="O109" s="1" t="s">
        <v>13</v>
      </c>
      <c r="P109" s="1" t="s">
        <v>14</v>
      </c>
      <c r="Q109" s="1" t="s">
        <v>15</v>
      </c>
      <c r="R109" s="1" t="s">
        <v>16</v>
      </c>
      <c r="S109" s="1" t="s">
        <v>17</v>
      </c>
      <c r="T109" s="1" t="s">
        <v>18</v>
      </c>
      <c r="U109" s="1" t="s">
        <v>19</v>
      </c>
      <c r="V109" s="1" t="s">
        <v>20</v>
      </c>
      <c r="W109" s="1" t="s">
        <v>21</v>
      </c>
      <c r="X109" s="1" t="s">
        <v>22</v>
      </c>
      <c r="Y109" s="1" t="s">
        <v>23</v>
      </c>
      <c r="Z109" s="1" t="s">
        <v>24</v>
      </c>
      <c r="AA109" s="1" t="s">
        <v>25</v>
      </c>
      <c r="AB109" s="1" t="s">
        <v>26</v>
      </c>
      <c r="AC109" s="1" t="s">
        <v>27</v>
      </c>
      <c r="AD109" s="1" t="s">
        <v>28</v>
      </c>
      <c r="AE109" s="1" t="s">
        <v>29</v>
      </c>
      <c r="AF109" s="1" t="s">
        <v>30</v>
      </c>
      <c r="AG109" s="1" t="s">
        <v>31</v>
      </c>
      <c r="AH109" s="1" t="s">
        <v>32</v>
      </c>
      <c r="AI109" s="1" t="s">
        <v>33</v>
      </c>
      <c r="AJ109" s="1" t="s">
        <v>34</v>
      </c>
      <c r="AK109" s="1" t="s">
        <v>35</v>
      </c>
      <c r="AL109" s="1" t="s">
        <v>36</v>
      </c>
      <c r="AM109" s="1" t="s">
        <v>37</v>
      </c>
      <c r="AN109" s="1" t="s">
        <v>38</v>
      </c>
      <c r="AO109" s="1" t="s">
        <v>39</v>
      </c>
      <c r="AP109" s="1" t="s">
        <v>40</v>
      </c>
      <c r="AQ109" s="1" t="s">
        <v>41</v>
      </c>
      <c r="AR109" s="1" t="s">
        <v>43</v>
      </c>
      <c r="AS109" s="1" t="s">
        <v>44</v>
      </c>
      <c r="AT109" s="1" t="s">
        <v>42</v>
      </c>
      <c r="AU109" s="1" t="s">
        <v>133</v>
      </c>
      <c r="AV109" s="1" t="s">
        <v>134</v>
      </c>
      <c r="AW109" s="1" t="s">
        <v>135</v>
      </c>
      <c r="AX109" s="1" t="s">
        <v>136</v>
      </c>
      <c r="AY109" s="1" t="s">
        <v>45</v>
      </c>
      <c r="AZ109" s="1" t="s">
        <v>46</v>
      </c>
      <c r="BA109" s="1" t="s">
        <v>47</v>
      </c>
      <c r="BB109" s="1" t="s">
        <v>48</v>
      </c>
      <c r="BC109" s="1" t="s">
        <v>49</v>
      </c>
      <c r="BD109" s="1" t="s">
        <v>50</v>
      </c>
      <c r="BE109" s="1" t="s">
        <v>51</v>
      </c>
      <c r="BF109" s="1" t="s">
        <v>52</v>
      </c>
      <c r="BG109" s="1" t="s">
        <v>53</v>
      </c>
      <c r="BH109" s="1" t="s">
        <v>54</v>
      </c>
      <c r="BI109" s="1" t="s">
        <v>55</v>
      </c>
      <c r="BJ109" s="1" t="s">
        <v>56</v>
      </c>
      <c r="BK109" s="1" t="s">
        <v>57</v>
      </c>
      <c r="BL109" s="1" t="s">
        <v>58</v>
      </c>
      <c r="BM109" s="1" t="s">
        <v>59</v>
      </c>
      <c r="BN109" s="1" t="s">
        <v>60</v>
      </c>
      <c r="BO109" s="1" t="s">
        <v>61</v>
      </c>
      <c r="BP109" s="1" t="s">
        <v>62</v>
      </c>
      <c r="BQ109" s="1" t="s">
        <v>63</v>
      </c>
      <c r="BR109" s="1" t="s">
        <v>64</v>
      </c>
      <c r="BS109" s="1" t="s">
        <v>65</v>
      </c>
      <c r="BT109" s="1" t="s">
        <v>66</v>
      </c>
      <c r="BU109" s="1" t="s">
        <v>67</v>
      </c>
      <c r="BV109" s="1" t="s">
        <v>68</v>
      </c>
      <c r="BW109" s="1" t="s">
        <v>69</v>
      </c>
      <c r="BX109" s="1" t="s">
        <v>70</v>
      </c>
      <c r="BY109" s="1" t="s">
        <v>71</v>
      </c>
      <c r="BZ109" s="1" t="s">
        <v>72</v>
      </c>
      <c r="CA109" s="1" t="s">
        <v>73</v>
      </c>
      <c r="CB109" s="1" t="s">
        <v>74</v>
      </c>
      <c r="CC109" s="1" t="s">
        <v>75</v>
      </c>
      <c r="CD109" s="2"/>
    </row>
    <row r="110" spans="1:82" x14ac:dyDescent="0.2">
      <c r="B110" s="2"/>
      <c r="C110" s="2"/>
      <c r="D110" s="2"/>
      <c r="E110" s="2"/>
      <c r="F110" s="2"/>
      <c r="G110" s="2"/>
      <c r="H110" s="2"/>
      <c r="I110" s="2"/>
      <c r="J110" s="2"/>
      <c r="K110" s="2"/>
      <c r="L110" s="2"/>
      <c r="M110" s="2"/>
      <c r="N110" s="2"/>
      <c r="O110" s="2"/>
      <c r="P110" s="2"/>
      <c r="Q110" s="2"/>
      <c r="R110" s="2"/>
      <c r="S110" s="2"/>
      <c r="T110" s="2"/>
      <c r="U110" s="2"/>
      <c r="V110" s="2"/>
      <c r="W110" s="2"/>
      <c r="X110" s="2"/>
      <c r="Y110" s="2"/>
      <c r="Z110" s="3">
        <v>5.98742000147468E-3</v>
      </c>
      <c r="AA110" s="3">
        <v>2.3036087004584298E-2</v>
      </c>
      <c r="AB110" s="3">
        <v>2.3036087004584298E-2</v>
      </c>
      <c r="AC110" s="3">
        <v>1.25786249000521</v>
      </c>
      <c r="AD110" s="3" t="s">
        <v>76</v>
      </c>
      <c r="AE110" s="3">
        <v>1.0320978620002299</v>
      </c>
      <c r="AF110" s="3" t="s">
        <v>77</v>
      </c>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3">
        <v>310537</v>
      </c>
      <c r="BX110" s="3">
        <v>1</v>
      </c>
      <c r="BY110" s="3" t="s">
        <v>137</v>
      </c>
      <c r="BZ110" s="3" t="s">
        <v>79</v>
      </c>
      <c r="CA110" s="3" t="s">
        <v>80</v>
      </c>
      <c r="CB110" s="3" t="s">
        <v>77</v>
      </c>
      <c r="CC110" s="3" t="s">
        <v>138</v>
      </c>
      <c r="CD110" s="2"/>
    </row>
    <row r="111" spans="1:82" x14ac:dyDescent="0.2">
      <c r="B111" s="3" t="s">
        <v>107</v>
      </c>
      <c r="C111" s="3" t="s">
        <v>108</v>
      </c>
      <c r="D111" s="3" t="s">
        <v>109</v>
      </c>
      <c r="E111" s="3">
        <v>2</v>
      </c>
      <c r="F111" s="3" t="s">
        <v>93</v>
      </c>
      <c r="G111" s="3">
        <v>0</v>
      </c>
      <c r="H111" s="3">
        <v>0</v>
      </c>
      <c r="I111" s="3">
        <v>0</v>
      </c>
      <c r="J111" s="3">
        <v>2</v>
      </c>
      <c r="K111" s="3">
        <v>1.1553699990035999</v>
      </c>
      <c r="L111" s="3" t="s">
        <v>77</v>
      </c>
      <c r="M111" s="2"/>
      <c r="N111" s="2"/>
      <c r="O111" s="2"/>
      <c r="P111" s="3">
        <v>0</v>
      </c>
      <c r="Q111" s="3">
        <v>0</v>
      </c>
      <c r="R111" s="3">
        <v>0</v>
      </c>
      <c r="S111" s="3">
        <v>7</v>
      </c>
      <c r="T111" s="2"/>
      <c r="U111" s="2"/>
      <c r="V111" s="2"/>
      <c r="W111" s="2"/>
      <c r="X111" s="3">
        <v>1.2884587740045399</v>
      </c>
      <c r="Y111" s="2"/>
      <c r="Z111" s="2"/>
      <c r="AA111" s="2"/>
      <c r="AB111" s="2"/>
      <c r="AC111" s="2"/>
      <c r="AD111" s="2"/>
      <c r="AE111" s="2"/>
      <c r="AF111" s="2"/>
      <c r="AG111" s="3">
        <v>1.26798934100225</v>
      </c>
      <c r="AH111" s="3">
        <v>1.2884587740045399</v>
      </c>
      <c r="AI111" s="3">
        <v>1.75832819499919</v>
      </c>
      <c r="AJ111" s="3" t="s">
        <v>86</v>
      </c>
      <c r="AK111" s="3">
        <v>1.7696158170001599</v>
      </c>
      <c r="AL111" s="3">
        <v>1.77963864000048</v>
      </c>
      <c r="AM111" s="3">
        <v>1.77963864000048</v>
      </c>
      <c r="AN111" s="3">
        <v>1.77963864000048</v>
      </c>
      <c r="AO111" s="3">
        <v>1.77963864000048</v>
      </c>
      <c r="AP111" s="3">
        <v>2.9432433140027601</v>
      </c>
      <c r="AQ111" s="3">
        <v>2</v>
      </c>
      <c r="AR111" s="3">
        <v>1.1553699990035999</v>
      </c>
      <c r="AS111" s="3" t="s">
        <v>77</v>
      </c>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3">
        <v>310537</v>
      </c>
      <c r="BX111" s="3">
        <v>1</v>
      </c>
      <c r="BY111" s="3" t="s">
        <v>137</v>
      </c>
      <c r="BZ111" s="3" t="s">
        <v>79</v>
      </c>
      <c r="CA111" s="3" t="s">
        <v>80</v>
      </c>
      <c r="CB111" s="3" t="s">
        <v>77</v>
      </c>
      <c r="CC111" s="3" t="s">
        <v>138</v>
      </c>
      <c r="CD111" s="2"/>
    </row>
    <row r="112" spans="1:82" x14ac:dyDescent="0.2">
      <c r="B112" s="3" t="s">
        <v>95</v>
      </c>
      <c r="C112" s="3" t="s">
        <v>116</v>
      </c>
      <c r="D112" s="3" t="s">
        <v>94</v>
      </c>
      <c r="E112" s="3">
        <v>2</v>
      </c>
      <c r="F112" s="3" t="s">
        <v>85</v>
      </c>
      <c r="G112" s="3">
        <v>1</v>
      </c>
      <c r="H112" s="3">
        <v>1</v>
      </c>
      <c r="I112" s="3">
        <v>0</v>
      </c>
      <c r="J112" s="3">
        <v>2</v>
      </c>
      <c r="K112" s="3">
        <v>1.8854031049995701</v>
      </c>
      <c r="L112" s="3" t="s">
        <v>77</v>
      </c>
      <c r="M112" s="2"/>
      <c r="N112" s="2"/>
      <c r="O112" s="2"/>
      <c r="P112" s="3">
        <v>0</v>
      </c>
      <c r="Q112" s="3">
        <v>1</v>
      </c>
      <c r="R112" s="3">
        <v>1</v>
      </c>
      <c r="S112" s="3">
        <v>0</v>
      </c>
      <c r="T112" s="2"/>
      <c r="U112" s="2"/>
      <c r="V112" s="2"/>
      <c r="W112" s="2"/>
      <c r="X112" s="3">
        <v>2.9531930170051099</v>
      </c>
      <c r="Y112" s="2"/>
      <c r="Z112" s="2"/>
      <c r="AA112" s="2"/>
      <c r="AB112" s="2"/>
      <c r="AC112" s="2"/>
      <c r="AD112" s="2"/>
      <c r="AE112" s="2"/>
      <c r="AF112" s="2"/>
      <c r="AG112" s="3">
        <v>2.9434355449993701</v>
      </c>
      <c r="AH112" s="3">
        <v>2.9531930170051099</v>
      </c>
      <c r="AI112" s="3">
        <v>3.4393334240012301</v>
      </c>
      <c r="AJ112" s="3" t="s">
        <v>86</v>
      </c>
      <c r="AK112" s="3">
        <v>3.4456750770041298</v>
      </c>
      <c r="AL112" s="3">
        <v>3.4536660270023298</v>
      </c>
      <c r="AM112" s="3">
        <v>3.4536660270023298</v>
      </c>
      <c r="AN112" s="3">
        <v>3.4536660270023298</v>
      </c>
      <c r="AO112" s="3">
        <v>3.4536660270023298</v>
      </c>
      <c r="AP112" s="3">
        <v>5.343179771</v>
      </c>
      <c r="AQ112" s="3">
        <v>2</v>
      </c>
      <c r="AR112" s="3">
        <v>1.8854031049995701</v>
      </c>
      <c r="AS112" s="3" t="s">
        <v>77</v>
      </c>
      <c r="AT112" s="3">
        <v>3.4536660270023298</v>
      </c>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3">
        <v>310537</v>
      </c>
      <c r="BX112" s="3">
        <v>1</v>
      </c>
      <c r="BY112" s="3" t="s">
        <v>137</v>
      </c>
      <c r="BZ112" s="3" t="s">
        <v>79</v>
      </c>
      <c r="CA112" s="3" t="s">
        <v>80</v>
      </c>
      <c r="CB112" s="3" t="s">
        <v>77</v>
      </c>
      <c r="CC112" s="3" t="s">
        <v>138</v>
      </c>
      <c r="CD112" s="2"/>
    </row>
    <row r="113" spans="2:82" x14ac:dyDescent="0.2">
      <c r="B113" s="3" t="s">
        <v>90</v>
      </c>
      <c r="C113" s="3" t="s">
        <v>91</v>
      </c>
      <c r="D113" s="3" t="s">
        <v>92</v>
      </c>
      <c r="E113" s="3">
        <v>3</v>
      </c>
      <c r="F113" s="3" t="s">
        <v>93</v>
      </c>
      <c r="G113" s="3">
        <v>2</v>
      </c>
      <c r="H113" s="3">
        <v>2</v>
      </c>
      <c r="I113" s="3">
        <v>0</v>
      </c>
      <c r="J113" s="3">
        <v>3</v>
      </c>
      <c r="K113" s="3">
        <v>1.7001658349981901</v>
      </c>
      <c r="L113" s="3" t="s">
        <v>77</v>
      </c>
      <c r="M113" s="2"/>
      <c r="N113" s="2"/>
      <c r="O113" s="2"/>
      <c r="P113" s="3">
        <v>0</v>
      </c>
      <c r="Q113" s="3">
        <v>2</v>
      </c>
      <c r="R113" s="3">
        <v>2</v>
      </c>
      <c r="S113" s="3">
        <v>4</v>
      </c>
      <c r="T113" s="2"/>
      <c r="U113" s="2"/>
      <c r="V113" s="2"/>
      <c r="W113" s="2"/>
      <c r="X113" s="3">
        <v>5.3553313930024196</v>
      </c>
      <c r="Y113" s="2"/>
      <c r="Z113" s="2"/>
      <c r="AA113" s="2"/>
      <c r="AB113" s="2"/>
      <c r="AC113" s="2"/>
      <c r="AD113" s="2"/>
      <c r="AE113" s="2"/>
      <c r="AF113" s="2"/>
      <c r="AG113" s="3">
        <v>5.3434081920058798</v>
      </c>
      <c r="AH113" s="3">
        <v>5.3553313930024196</v>
      </c>
      <c r="AI113" s="3">
        <v>5.8416080530005301</v>
      </c>
      <c r="AJ113" s="3" t="s">
        <v>86</v>
      </c>
      <c r="AK113" s="3">
        <v>5.85193726900616</v>
      </c>
      <c r="AL113" s="3">
        <v>5.8597256330031096</v>
      </c>
      <c r="AM113" s="3">
        <v>5.8597256330031096</v>
      </c>
      <c r="AN113" s="3">
        <v>5.8597256330031096</v>
      </c>
      <c r="AO113" s="3">
        <v>5.8597256330031096</v>
      </c>
      <c r="AP113" s="3">
        <v>7.5681664479998298</v>
      </c>
      <c r="AQ113" s="3">
        <v>3</v>
      </c>
      <c r="AR113" s="3">
        <v>1.7001658349981901</v>
      </c>
      <c r="AS113" s="3" t="s">
        <v>77</v>
      </c>
      <c r="AT113" s="3">
        <v>5.8597256330031096</v>
      </c>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3">
        <v>310537</v>
      </c>
      <c r="BX113" s="3">
        <v>1</v>
      </c>
      <c r="BY113" s="3" t="s">
        <v>137</v>
      </c>
      <c r="BZ113" s="3" t="s">
        <v>79</v>
      </c>
      <c r="CA113" s="3" t="s">
        <v>80</v>
      </c>
      <c r="CB113" s="3" t="s">
        <v>77</v>
      </c>
      <c r="CC113" s="3" t="s">
        <v>138</v>
      </c>
      <c r="CD113" s="2"/>
    </row>
    <row r="114" spans="2:82" x14ac:dyDescent="0.2">
      <c r="B114" s="3" t="s">
        <v>87</v>
      </c>
      <c r="C114" s="3" t="s">
        <v>88</v>
      </c>
      <c r="D114" s="3" t="s">
        <v>89</v>
      </c>
      <c r="E114" s="3">
        <v>3</v>
      </c>
      <c r="F114" s="3" t="s">
        <v>85</v>
      </c>
      <c r="G114" s="3">
        <v>3</v>
      </c>
      <c r="H114" s="3">
        <v>3</v>
      </c>
      <c r="I114" s="3">
        <v>0</v>
      </c>
      <c r="J114" s="3">
        <v>3</v>
      </c>
      <c r="K114" s="3">
        <v>1.8793638980059799</v>
      </c>
      <c r="L114" s="3" t="s">
        <v>77</v>
      </c>
      <c r="M114" s="2"/>
      <c r="N114" s="2"/>
      <c r="O114" s="2"/>
      <c r="P114" s="3">
        <v>0</v>
      </c>
      <c r="Q114" s="3">
        <v>3</v>
      </c>
      <c r="R114" s="3">
        <v>3</v>
      </c>
      <c r="S114" s="3">
        <v>3</v>
      </c>
      <c r="T114" s="2"/>
      <c r="U114" s="2"/>
      <c r="V114" s="2"/>
      <c r="W114" s="2"/>
      <c r="X114" s="3">
        <v>7.5762007770026703</v>
      </c>
      <c r="Y114" s="2"/>
      <c r="Z114" s="2"/>
      <c r="AA114" s="2"/>
      <c r="AB114" s="2"/>
      <c r="AC114" s="2"/>
      <c r="AD114" s="2"/>
      <c r="AE114" s="2"/>
      <c r="AF114" s="2"/>
      <c r="AG114" s="3">
        <v>7.5683384820004003</v>
      </c>
      <c r="AH114" s="3">
        <v>7.5762007770026703</v>
      </c>
      <c r="AI114" s="3">
        <v>8.0668488709998201</v>
      </c>
      <c r="AJ114" s="3" t="s">
        <v>86</v>
      </c>
      <c r="AK114" s="3">
        <v>8.0755975280044403</v>
      </c>
      <c r="AL114" s="3">
        <v>8.0835958919997193</v>
      </c>
      <c r="AM114" s="3">
        <v>8.0835958919997193</v>
      </c>
      <c r="AN114" s="3">
        <v>8.0835958919997193</v>
      </c>
      <c r="AO114" s="3">
        <v>8.0835958919997193</v>
      </c>
      <c r="AP114" s="3">
        <v>9.9680174080058404</v>
      </c>
      <c r="AQ114" s="3">
        <v>3</v>
      </c>
      <c r="AR114" s="3">
        <v>1.8793638980059799</v>
      </c>
      <c r="AS114" s="3" t="s">
        <v>77</v>
      </c>
      <c r="AT114" s="3">
        <v>8.0835958919997193</v>
      </c>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3">
        <v>310537</v>
      </c>
      <c r="BX114" s="3">
        <v>1</v>
      </c>
      <c r="BY114" s="3" t="s">
        <v>137</v>
      </c>
      <c r="BZ114" s="3" t="s">
        <v>79</v>
      </c>
      <c r="CA114" s="3" t="s">
        <v>80</v>
      </c>
      <c r="CB114" s="3" t="s">
        <v>77</v>
      </c>
      <c r="CC114" s="3" t="s">
        <v>138</v>
      </c>
      <c r="CD114" s="2"/>
    </row>
    <row r="115" spans="2:82" x14ac:dyDescent="0.2">
      <c r="B115" s="3" t="s">
        <v>101</v>
      </c>
      <c r="C115" s="3" t="s">
        <v>102</v>
      </c>
      <c r="D115" s="3" t="s">
        <v>103</v>
      </c>
      <c r="E115" s="3">
        <v>2</v>
      </c>
      <c r="F115" s="3" t="s">
        <v>97</v>
      </c>
      <c r="G115" s="3">
        <v>4</v>
      </c>
      <c r="H115" s="3">
        <v>4</v>
      </c>
      <c r="I115" s="3">
        <v>0</v>
      </c>
      <c r="J115" s="3">
        <v>2</v>
      </c>
      <c r="K115" s="3">
        <v>0.75191415000153905</v>
      </c>
      <c r="L115" s="3" t="s">
        <v>77</v>
      </c>
      <c r="M115" s="2"/>
      <c r="N115" s="2"/>
      <c r="O115" s="2"/>
      <c r="P115" s="3">
        <v>0</v>
      </c>
      <c r="Q115" s="3">
        <v>4</v>
      </c>
      <c r="R115" s="3">
        <v>4</v>
      </c>
      <c r="S115" s="3">
        <v>14</v>
      </c>
      <c r="T115" s="2"/>
      <c r="U115" s="2"/>
      <c r="V115" s="2"/>
      <c r="W115" s="2"/>
      <c r="X115" s="3">
        <v>9.9789711660050706</v>
      </c>
      <c r="Y115" s="2"/>
      <c r="Z115" s="2"/>
      <c r="AA115" s="2"/>
      <c r="AB115" s="2"/>
      <c r="AC115" s="2"/>
      <c r="AD115" s="2"/>
      <c r="AE115" s="2"/>
      <c r="AF115" s="2"/>
      <c r="AG115" s="3">
        <v>9.9682856790022907</v>
      </c>
      <c r="AH115" s="3">
        <v>9.9789711660050706</v>
      </c>
      <c r="AI115" s="3">
        <v>10.466939663005199</v>
      </c>
      <c r="AJ115" s="3" t="s">
        <v>86</v>
      </c>
      <c r="AK115" s="3">
        <v>10.4761716830035</v>
      </c>
      <c r="AL115" s="3">
        <v>10.4839118340024</v>
      </c>
      <c r="AM115" s="3">
        <v>10.4839118340024</v>
      </c>
      <c r="AN115" s="3">
        <v>10.4839118340024</v>
      </c>
      <c r="AO115" s="3">
        <v>10.4839118340024</v>
      </c>
      <c r="AP115" s="3">
        <v>11.2424093459995</v>
      </c>
      <c r="AQ115" s="3">
        <v>2</v>
      </c>
      <c r="AR115" s="3">
        <v>0.75191415000153905</v>
      </c>
      <c r="AS115" s="3" t="s">
        <v>77</v>
      </c>
      <c r="AT115" s="3">
        <v>10.4839118340024</v>
      </c>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3">
        <v>310537</v>
      </c>
      <c r="BX115" s="3">
        <v>1</v>
      </c>
      <c r="BY115" s="3" t="s">
        <v>137</v>
      </c>
      <c r="BZ115" s="3" t="s">
        <v>79</v>
      </c>
      <c r="CA115" s="3" t="s">
        <v>80</v>
      </c>
      <c r="CB115" s="3" t="s">
        <v>77</v>
      </c>
      <c r="CC115" s="3" t="s">
        <v>138</v>
      </c>
      <c r="CD115" s="2"/>
    </row>
    <row r="116" spans="2:82" x14ac:dyDescent="0.2">
      <c r="B116" s="3" t="s">
        <v>120</v>
      </c>
      <c r="C116" s="3" t="s">
        <v>121</v>
      </c>
      <c r="D116" s="3" t="s">
        <v>122</v>
      </c>
      <c r="E116" s="3">
        <v>2</v>
      </c>
      <c r="F116" s="3" t="s">
        <v>85</v>
      </c>
      <c r="G116" s="3">
        <v>5</v>
      </c>
      <c r="H116" s="3">
        <v>5</v>
      </c>
      <c r="I116" s="3">
        <v>0</v>
      </c>
      <c r="J116" s="3">
        <v>2</v>
      </c>
      <c r="K116" s="3">
        <v>1.7053699770040101</v>
      </c>
      <c r="L116" s="3" t="s">
        <v>77</v>
      </c>
      <c r="M116" s="2"/>
      <c r="N116" s="2"/>
      <c r="O116" s="2"/>
      <c r="P116" s="3">
        <v>0</v>
      </c>
      <c r="Q116" s="3">
        <v>5</v>
      </c>
      <c r="R116" s="3">
        <v>5</v>
      </c>
      <c r="S116" s="3">
        <v>12</v>
      </c>
      <c r="T116" s="2"/>
      <c r="U116" s="2"/>
      <c r="V116" s="2"/>
      <c r="W116" s="2"/>
      <c r="X116" s="3">
        <v>11.2524497250051</v>
      </c>
      <c r="Y116" s="2"/>
      <c r="Z116" s="2"/>
      <c r="AA116" s="2"/>
      <c r="AB116" s="2"/>
      <c r="AC116" s="2"/>
      <c r="AD116" s="2"/>
      <c r="AE116" s="2"/>
      <c r="AF116" s="2"/>
      <c r="AG116" s="3">
        <v>11.242584505002</v>
      </c>
      <c r="AH116" s="3">
        <v>11.2524497250051</v>
      </c>
      <c r="AI116" s="3">
        <v>11.741146560001701</v>
      </c>
      <c r="AJ116" s="3" t="s">
        <v>86</v>
      </c>
      <c r="AK116" s="3">
        <v>11.752282569999799</v>
      </c>
      <c r="AL116" s="3">
        <v>11.7604713840046</v>
      </c>
      <c r="AM116" s="3">
        <v>11.7604713840046</v>
      </c>
      <c r="AN116" s="3">
        <v>11.7604713840046</v>
      </c>
      <c r="AO116" s="3">
        <v>11.7604713840046</v>
      </c>
      <c r="AP116" s="3">
        <v>13.468151269000399</v>
      </c>
      <c r="AQ116" s="3">
        <v>2</v>
      </c>
      <c r="AR116" s="3">
        <v>1.7053699770040101</v>
      </c>
      <c r="AS116" s="3" t="s">
        <v>77</v>
      </c>
      <c r="AT116" s="3">
        <v>11.7604713840046</v>
      </c>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3">
        <v>310537</v>
      </c>
      <c r="BX116" s="3">
        <v>1</v>
      </c>
      <c r="BY116" s="3" t="s">
        <v>137</v>
      </c>
      <c r="BZ116" s="3" t="s">
        <v>79</v>
      </c>
      <c r="CA116" s="3" t="s">
        <v>80</v>
      </c>
      <c r="CB116" s="3" t="s">
        <v>77</v>
      </c>
      <c r="CC116" s="3" t="s">
        <v>138</v>
      </c>
      <c r="CD116" s="2"/>
    </row>
    <row r="117" spans="2:82" x14ac:dyDescent="0.2">
      <c r="B117" s="3" t="s">
        <v>94</v>
      </c>
      <c r="C117" s="3" t="s">
        <v>95</v>
      </c>
      <c r="D117" s="3" t="s">
        <v>96</v>
      </c>
      <c r="E117" s="3">
        <v>2</v>
      </c>
      <c r="F117" s="3" t="s">
        <v>97</v>
      </c>
      <c r="G117" s="3">
        <v>6</v>
      </c>
      <c r="H117" s="3">
        <v>6</v>
      </c>
      <c r="I117" s="3">
        <v>0</v>
      </c>
      <c r="J117" s="3" t="s">
        <v>77</v>
      </c>
      <c r="K117" s="2"/>
      <c r="L117" s="2"/>
      <c r="M117" s="2"/>
      <c r="N117" s="2"/>
      <c r="O117" s="2"/>
      <c r="P117" s="3">
        <v>0</v>
      </c>
      <c r="Q117" s="3">
        <v>6</v>
      </c>
      <c r="R117" s="3">
        <v>6</v>
      </c>
      <c r="S117" s="3">
        <v>2</v>
      </c>
      <c r="T117" s="2"/>
      <c r="U117" s="2"/>
      <c r="V117" s="2"/>
      <c r="W117" s="2"/>
      <c r="X117" s="3">
        <v>13.473687702004099</v>
      </c>
      <c r="Y117" s="2"/>
      <c r="Z117" s="2"/>
      <c r="AA117" s="2"/>
      <c r="AB117" s="2"/>
      <c r="AC117" s="2"/>
      <c r="AD117" s="2"/>
      <c r="AE117" s="2"/>
      <c r="AF117" s="2"/>
      <c r="AG117" s="3">
        <v>13.4683272610055</v>
      </c>
      <c r="AH117" s="3">
        <v>13.473687702004099</v>
      </c>
      <c r="AI117" s="3">
        <v>13.9581575850025</v>
      </c>
      <c r="AJ117" s="3" t="s">
        <v>86</v>
      </c>
      <c r="AK117" s="3">
        <v>13.967170877003801</v>
      </c>
      <c r="AL117" s="3">
        <v>13.9741603750008</v>
      </c>
      <c r="AM117" s="3">
        <v>13.9741603750008</v>
      </c>
      <c r="AN117" s="3">
        <v>13.9741603750008</v>
      </c>
      <c r="AO117" s="3">
        <v>13.9741603750008</v>
      </c>
      <c r="AP117" s="3">
        <v>15.9663631220028</v>
      </c>
      <c r="AQ117" s="3" t="s">
        <v>77</v>
      </c>
      <c r="AR117" s="2"/>
      <c r="AS117" s="2"/>
      <c r="AT117" s="3">
        <v>13.9741603750008</v>
      </c>
      <c r="AU117" s="3">
        <v>15.9833627510016</v>
      </c>
      <c r="AV117" s="3">
        <v>15.9833627510016</v>
      </c>
      <c r="AW117" s="3">
        <v>15.9833627510016</v>
      </c>
      <c r="AX117" s="3">
        <v>15.9833627510016</v>
      </c>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3">
        <v>310537</v>
      </c>
      <c r="BX117" s="3">
        <v>1</v>
      </c>
      <c r="BY117" s="3" t="s">
        <v>137</v>
      </c>
      <c r="BZ117" s="3" t="s">
        <v>79</v>
      </c>
      <c r="CA117" s="3" t="s">
        <v>80</v>
      </c>
      <c r="CB117" s="3" t="s">
        <v>77</v>
      </c>
      <c r="CC117" s="3" t="s">
        <v>138</v>
      </c>
      <c r="CD117" s="2"/>
    </row>
    <row r="118" spans="2:82" x14ac:dyDescent="0.2">
      <c r="B118" s="3" t="s">
        <v>110</v>
      </c>
      <c r="C118" s="3" t="s">
        <v>111</v>
      </c>
      <c r="D118" s="3" t="s">
        <v>112</v>
      </c>
      <c r="E118" s="3">
        <v>2</v>
      </c>
      <c r="F118" s="3" t="s">
        <v>85</v>
      </c>
      <c r="G118" s="3">
        <v>7</v>
      </c>
      <c r="H118" s="3">
        <v>7</v>
      </c>
      <c r="I118" s="3">
        <v>0</v>
      </c>
      <c r="J118" s="3" t="s">
        <v>77</v>
      </c>
      <c r="K118" s="2"/>
      <c r="L118" s="2"/>
      <c r="M118" s="2"/>
      <c r="N118" s="2"/>
      <c r="O118" s="2"/>
      <c r="P118" s="3">
        <v>0</v>
      </c>
      <c r="Q118" s="3">
        <v>7</v>
      </c>
      <c r="R118" s="3">
        <v>7</v>
      </c>
      <c r="S118" s="3">
        <v>6</v>
      </c>
      <c r="T118" s="2"/>
      <c r="U118" s="2"/>
      <c r="V118" s="2"/>
      <c r="W118" s="2"/>
      <c r="X118" s="3">
        <v>15.9833627510016</v>
      </c>
      <c r="Y118" s="2"/>
      <c r="Z118" s="2"/>
      <c r="AA118" s="2"/>
      <c r="AB118" s="2"/>
      <c r="AC118" s="2"/>
      <c r="AD118" s="2"/>
      <c r="AE118" s="2"/>
      <c r="AF118" s="2"/>
      <c r="AG118" s="3">
        <v>15.9667684330052</v>
      </c>
      <c r="AH118" s="3">
        <v>15.9833627510016</v>
      </c>
      <c r="AI118" s="3">
        <v>16.469877774004999</v>
      </c>
      <c r="AJ118" s="3" t="s">
        <v>86</v>
      </c>
      <c r="AK118" s="3">
        <v>16.480690994001598</v>
      </c>
      <c r="AL118" s="3">
        <v>16.4880914220048</v>
      </c>
      <c r="AM118" s="3">
        <v>16.4880914220048</v>
      </c>
      <c r="AN118" s="3">
        <v>16.4880914220048</v>
      </c>
      <c r="AO118" s="3">
        <v>16.4880914220048</v>
      </c>
      <c r="AP118" s="3">
        <v>18.4578900140041</v>
      </c>
      <c r="AQ118" s="3" t="s">
        <v>77</v>
      </c>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3">
        <v>310537</v>
      </c>
      <c r="BX118" s="3">
        <v>1</v>
      </c>
      <c r="BY118" s="3" t="s">
        <v>137</v>
      </c>
      <c r="BZ118" s="3" t="s">
        <v>79</v>
      </c>
      <c r="CA118" s="3" t="s">
        <v>80</v>
      </c>
      <c r="CB118" s="3" t="s">
        <v>77</v>
      </c>
      <c r="CC118" s="3" t="s">
        <v>138</v>
      </c>
      <c r="CD118" s="2"/>
    </row>
    <row r="119" spans="2:82" x14ac:dyDescent="0.2">
      <c r="B119" s="3" t="s">
        <v>82</v>
      </c>
      <c r="C119" s="3" t="s">
        <v>83</v>
      </c>
      <c r="D119" s="3" t="s">
        <v>84</v>
      </c>
      <c r="E119" s="3">
        <v>1</v>
      </c>
      <c r="F119" s="3" t="s">
        <v>85</v>
      </c>
      <c r="G119" s="3">
        <v>8</v>
      </c>
      <c r="H119" s="3">
        <v>8</v>
      </c>
      <c r="I119" s="3">
        <v>0</v>
      </c>
      <c r="J119" s="3">
        <v>1</v>
      </c>
      <c r="K119" s="3">
        <v>0.73196542300138401</v>
      </c>
      <c r="L119" s="3" t="s">
        <v>77</v>
      </c>
      <c r="M119" s="2"/>
      <c r="N119" s="2"/>
      <c r="O119" s="2"/>
      <c r="P119" s="3">
        <v>0</v>
      </c>
      <c r="Q119" s="3">
        <v>8</v>
      </c>
      <c r="R119" s="3">
        <v>8</v>
      </c>
      <c r="S119" s="3">
        <v>9</v>
      </c>
      <c r="T119" s="2"/>
      <c r="U119" s="2"/>
      <c r="V119" s="2"/>
      <c r="W119" s="2"/>
      <c r="X119" s="3">
        <v>18.4668694150023</v>
      </c>
      <c r="Y119" s="2"/>
      <c r="Z119" s="2"/>
      <c r="AA119" s="2"/>
      <c r="AB119" s="2"/>
      <c r="AC119" s="2"/>
      <c r="AD119" s="2"/>
      <c r="AE119" s="2"/>
      <c r="AF119" s="2"/>
      <c r="AG119" s="3">
        <v>18.458383317003602</v>
      </c>
      <c r="AH119" s="3">
        <v>18.4668694150023</v>
      </c>
      <c r="AI119" s="3">
        <v>18.9502037030034</v>
      </c>
      <c r="AJ119" s="3" t="s">
        <v>86</v>
      </c>
      <c r="AK119" s="3">
        <v>18.9569481520011</v>
      </c>
      <c r="AL119" s="3">
        <v>18.970669897004001</v>
      </c>
      <c r="AM119" s="3">
        <v>18.970669897004001</v>
      </c>
      <c r="AN119" s="3">
        <v>18.970669897004001</v>
      </c>
      <c r="AO119" s="3">
        <v>18.970669897004001</v>
      </c>
      <c r="AP119" s="3">
        <v>19.7094013240057</v>
      </c>
      <c r="AQ119" s="3">
        <v>1</v>
      </c>
      <c r="AR119" s="3">
        <v>0.73196542300138401</v>
      </c>
      <c r="AS119" s="3" t="s">
        <v>77</v>
      </c>
      <c r="AT119" s="3">
        <v>18.962855618999999</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3">
        <v>310537</v>
      </c>
      <c r="BX119" s="3">
        <v>1</v>
      </c>
      <c r="BY119" s="3" t="s">
        <v>137</v>
      </c>
      <c r="BZ119" s="3" t="s">
        <v>79</v>
      </c>
      <c r="CA119" s="3" t="s">
        <v>80</v>
      </c>
      <c r="CB119" s="3" t="s">
        <v>77</v>
      </c>
      <c r="CC119" s="3" t="s">
        <v>138</v>
      </c>
      <c r="CD119" s="2"/>
    </row>
    <row r="120" spans="2:82" x14ac:dyDescent="0.2">
      <c r="B120" s="3" t="s">
        <v>117</v>
      </c>
      <c r="C120" s="3" t="s">
        <v>118</v>
      </c>
      <c r="D120" s="3" t="s">
        <v>119</v>
      </c>
      <c r="E120" s="3">
        <v>3</v>
      </c>
      <c r="F120" s="3" t="s">
        <v>93</v>
      </c>
      <c r="G120" s="3">
        <v>9</v>
      </c>
      <c r="H120" s="3">
        <v>9</v>
      </c>
      <c r="I120" s="3">
        <v>0</v>
      </c>
      <c r="J120" s="3" t="s">
        <v>77</v>
      </c>
      <c r="K120" s="2"/>
      <c r="L120" s="2"/>
      <c r="M120" s="2"/>
      <c r="N120" s="2"/>
      <c r="O120" s="2"/>
      <c r="P120" s="3">
        <v>0</v>
      </c>
      <c r="Q120" s="3">
        <v>9</v>
      </c>
      <c r="R120" s="3">
        <v>9</v>
      </c>
      <c r="S120" s="3">
        <v>13</v>
      </c>
      <c r="T120" s="2"/>
      <c r="U120" s="2"/>
      <c r="V120" s="2"/>
      <c r="W120" s="2"/>
      <c r="X120" s="3">
        <v>19.718879956002599</v>
      </c>
      <c r="Y120" s="2"/>
      <c r="Z120" s="2"/>
      <c r="AA120" s="2"/>
      <c r="AB120" s="2"/>
      <c r="AC120" s="2"/>
      <c r="AD120" s="2"/>
      <c r="AE120" s="2"/>
      <c r="AF120" s="2"/>
      <c r="AG120" s="3">
        <v>19.709579453003201</v>
      </c>
      <c r="AH120" s="3">
        <v>19.718879956002599</v>
      </c>
      <c r="AI120" s="3">
        <v>20.2078773570029</v>
      </c>
      <c r="AJ120" s="3" t="s">
        <v>86</v>
      </c>
      <c r="AK120" s="3">
        <v>20.2206111970008</v>
      </c>
      <c r="AL120" s="3">
        <v>20.2291601570032</v>
      </c>
      <c r="AM120" s="3">
        <v>20.2291601570032</v>
      </c>
      <c r="AN120" s="3">
        <v>20.2291601570032</v>
      </c>
      <c r="AO120" s="3">
        <v>20.2291601570032</v>
      </c>
      <c r="AP120" s="3">
        <v>22.201535148000399</v>
      </c>
      <c r="AQ120" s="3" t="s">
        <v>77</v>
      </c>
      <c r="AR120" s="2"/>
      <c r="AS120" s="2"/>
      <c r="AT120" s="3">
        <v>20.2291601570032</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3">
        <v>310537</v>
      </c>
      <c r="BX120" s="3">
        <v>1</v>
      </c>
      <c r="BY120" s="3" t="s">
        <v>137</v>
      </c>
      <c r="BZ120" s="3" t="s">
        <v>79</v>
      </c>
      <c r="CA120" s="3" t="s">
        <v>80</v>
      </c>
      <c r="CB120" s="3" t="s">
        <v>77</v>
      </c>
      <c r="CC120" s="3" t="s">
        <v>138</v>
      </c>
      <c r="CD120" s="2"/>
    </row>
    <row r="121" spans="2:82" x14ac:dyDescent="0.2">
      <c r="B121" s="3" t="s">
        <v>98</v>
      </c>
      <c r="C121" s="3" t="s">
        <v>99</v>
      </c>
      <c r="D121" s="3" t="s">
        <v>100</v>
      </c>
      <c r="E121" s="3">
        <v>1</v>
      </c>
      <c r="F121" s="3" t="s">
        <v>97</v>
      </c>
      <c r="G121" s="3">
        <v>10</v>
      </c>
      <c r="H121" s="3">
        <v>10</v>
      </c>
      <c r="I121" s="3">
        <v>0</v>
      </c>
      <c r="J121" s="3">
        <v>1</v>
      </c>
      <c r="K121" s="3">
        <v>1.50731120900309</v>
      </c>
      <c r="L121" s="3" t="s">
        <v>77</v>
      </c>
      <c r="M121" s="2"/>
      <c r="N121" s="2"/>
      <c r="O121" s="2"/>
      <c r="P121" s="3">
        <v>0</v>
      </c>
      <c r="Q121" s="3">
        <v>10</v>
      </c>
      <c r="R121" s="3">
        <v>10</v>
      </c>
      <c r="S121" s="3">
        <v>5</v>
      </c>
      <c r="T121" s="2"/>
      <c r="U121" s="2"/>
      <c r="V121" s="2"/>
      <c r="W121" s="2"/>
      <c r="X121" s="3">
        <v>22.207820300005601</v>
      </c>
      <c r="Y121" s="2"/>
      <c r="Z121" s="2"/>
      <c r="AA121" s="2"/>
      <c r="AB121" s="2"/>
      <c r="AC121" s="2"/>
      <c r="AD121" s="2"/>
      <c r="AE121" s="2"/>
      <c r="AF121" s="2"/>
      <c r="AG121" s="3">
        <v>22.201961729006101</v>
      </c>
      <c r="AH121" s="3">
        <v>22.207820300005601</v>
      </c>
      <c r="AI121" s="3">
        <v>22.6912979410045</v>
      </c>
      <c r="AJ121" s="3" t="s">
        <v>86</v>
      </c>
      <c r="AK121" s="3">
        <v>22.702504675005901</v>
      </c>
      <c r="AL121" s="3">
        <v>22.7320862250053</v>
      </c>
      <c r="AM121" s="3">
        <v>22.7320862250053</v>
      </c>
      <c r="AN121" s="3">
        <v>22.7320862250053</v>
      </c>
      <c r="AO121" s="3">
        <v>22.7320862250053</v>
      </c>
      <c r="AP121" s="3">
        <v>24.242025830004401</v>
      </c>
      <c r="AQ121" s="3">
        <v>1</v>
      </c>
      <c r="AR121" s="3">
        <v>1.50731120900309</v>
      </c>
      <c r="AS121" s="3" t="s">
        <v>77</v>
      </c>
      <c r="AT121" s="3">
        <v>22.707971640004001</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3">
        <v>310537</v>
      </c>
      <c r="BX121" s="3">
        <v>1</v>
      </c>
      <c r="BY121" s="3" t="s">
        <v>137</v>
      </c>
      <c r="BZ121" s="3" t="s">
        <v>79</v>
      </c>
      <c r="CA121" s="3" t="s">
        <v>80</v>
      </c>
      <c r="CB121" s="3" t="s">
        <v>77</v>
      </c>
      <c r="CC121" s="3" t="s">
        <v>138</v>
      </c>
      <c r="CD121" s="2"/>
    </row>
    <row r="122" spans="2:82" x14ac:dyDescent="0.2">
      <c r="B122" s="3" t="s">
        <v>113</v>
      </c>
      <c r="C122" s="3" t="s">
        <v>114</v>
      </c>
      <c r="D122" s="3" t="s">
        <v>115</v>
      </c>
      <c r="E122" s="3">
        <v>3</v>
      </c>
      <c r="F122" s="3" t="s">
        <v>93</v>
      </c>
      <c r="G122" s="3">
        <v>11</v>
      </c>
      <c r="H122" s="3">
        <v>11</v>
      </c>
      <c r="I122" s="3">
        <v>0</v>
      </c>
      <c r="J122" s="3">
        <v>3</v>
      </c>
      <c r="K122" s="3">
        <v>0.89286201300274104</v>
      </c>
      <c r="L122" s="3" t="s">
        <v>77</v>
      </c>
      <c r="M122" s="2"/>
      <c r="N122" s="2"/>
      <c r="O122" s="2"/>
      <c r="P122" s="3">
        <v>0</v>
      </c>
      <c r="Q122" s="3">
        <v>11</v>
      </c>
      <c r="R122" s="3">
        <v>11</v>
      </c>
      <c r="S122" s="3">
        <v>1</v>
      </c>
      <c r="T122" s="2"/>
      <c r="U122" s="2"/>
      <c r="V122" s="2"/>
      <c r="W122" s="2"/>
      <c r="X122" s="3">
        <v>24.250081101999999</v>
      </c>
      <c r="Y122" s="2"/>
      <c r="Z122" s="2"/>
      <c r="AA122" s="2"/>
      <c r="AB122" s="2"/>
      <c r="AC122" s="2"/>
      <c r="AD122" s="2"/>
      <c r="AE122" s="2"/>
      <c r="AF122" s="2"/>
      <c r="AG122" s="3">
        <v>24.242205880000299</v>
      </c>
      <c r="AH122" s="3">
        <v>24.250081101999999</v>
      </c>
      <c r="AI122" s="3">
        <v>24.733436362003001</v>
      </c>
      <c r="AJ122" s="3" t="s">
        <v>86</v>
      </c>
      <c r="AK122" s="3">
        <v>24.741455767005402</v>
      </c>
      <c r="AL122" s="3">
        <v>24.749215832001902</v>
      </c>
      <c r="AM122" s="3">
        <v>24.749215832001902</v>
      </c>
      <c r="AN122" s="3">
        <v>24.749215832001902</v>
      </c>
      <c r="AO122" s="3">
        <v>24.749215832001902</v>
      </c>
      <c r="AP122" s="3">
        <v>25.6512967240051</v>
      </c>
      <c r="AQ122" s="3">
        <v>3</v>
      </c>
      <c r="AR122" s="3">
        <v>0.89286201300274104</v>
      </c>
      <c r="AS122" s="3" t="s">
        <v>77</v>
      </c>
      <c r="AT122" s="3">
        <v>24.749215832001902</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3">
        <v>310537</v>
      </c>
      <c r="BX122" s="3">
        <v>1</v>
      </c>
      <c r="BY122" s="3" t="s">
        <v>137</v>
      </c>
      <c r="BZ122" s="3" t="s">
        <v>79</v>
      </c>
      <c r="CA122" s="3" t="s">
        <v>80</v>
      </c>
      <c r="CB122" s="3" t="s">
        <v>77</v>
      </c>
      <c r="CC122" s="3" t="s">
        <v>138</v>
      </c>
      <c r="CD122" s="2"/>
    </row>
    <row r="123" spans="2:82" x14ac:dyDescent="0.2">
      <c r="B123" s="3" t="s">
        <v>116</v>
      </c>
      <c r="C123" s="3" t="s">
        <v>126</v>
      </c>
      <c r="D123" s="3" t="s">
        <v>127</v>
      </c>
      <c r="E123" s="3">
        <v>3</v>
      </c>
      <c r="F123" s="3" t="s">
        <v>93</v>
      </c>
      <c r="G123" s="3">
        <v>12</v>
      </c>
      <c r="H123" s="3">
        <v>12</v>
      </c>
      <c r="I123" s="3">
        <v>0</v>
      </c>
      <c r="J123" s="3" t="s">
        <v>77</v>
      </c>
      <c r="K123" s="2"/>
      <c r="L123" s="2"/>
      <c r="M123" s="2"/>
      <c r="N123" s="2"/>
      <c r="O123" s="2"/>
      <c r="P123" s="3">
        <v>0</v>
      </c>
      <c r="Q123" s="3">
        <v>12</v>
      </c>
      <c r="R123" s="3">
        <v>12</v>
      </c>
      <c r="S123" s="3">
        <v>10</v>
      </c>
      <c r="T123" s="2"/>
      <c r="U123" s="2"/>
      <c r="V123" s="2"/>
      <c r="W123" s="2"/>
      <c r="X123" s="3">
        <v>25.6595654960038</v>
      </c>
      <c r="Y123" s="2"/>
      <c r="Z123" s="2"/>
      <c r="AA123" s="2"/>
      <c r="AB123" s="2"/>
      <c r="AC123" s="2"/>
      <c r="AD123" s="2"/>
      <c r="AE123" s="2"/>
      <c r="AF123" s="2"/>
      <c r="AG123" s="3">
        <v>25.651469119999099</v>
      </c>
      <c r="AH123" s="3">
        <v>25.6595654960038</v>
      </c>
      <c r="AI123" s="3">
        <v>26.1501534350027</v>
      </c>
      <c r="AJ123" s="3" t="s">
        <v>86</v>
      </c>
      <c r="AK123" s="3">
        <v>26.158596318004101</v>
      </c>
      <c r="AL123" s="3">
        <v>26.166330027001099</v>
      </c>
      <c r="AM123" s="3">
        <v>26.166330027001099</v>
      </c>
      <c r="AN123" s="3">
        <v>26.166330027001099</v>
      </c>
      <c r="AO123" s="3">
        <v>26.166330027001099</v>
      </c>
      <c r="AP123" s="3">
        <v>28.141357038002798</v>
      </c>
      <c r="AQ123" s="3" t="s">
        <v>77</v>
      </c>
      <c r="AR123" s="2"/>
      <c r="AS123" s="2"/>
      <c r="AT123" s="3">
        <v>26.166330027001099</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3">
        <v>310537</v>
      </c>
      <c r="BX123" s="3">
        <v>1</v>
      </c>
      <c r="BY123" s="3" t="s">
        <v>137</v>
      </c>
      <c r="BZ123" s="3" t="s">
        <v>79</v>
      </c>
      <c r="CA123" s="3" t="s">
        <v>80</v>
      </c>
      <c r="CB123" s="3" t="s">
        <v>77</v>
      </c>
      <c r="CC123" s="3" t="s">
        <v>138</v>
      </c>
      <c r="CD123" s="2"/>
    </row>
    <row r="124" spans="2:82" x14ac:dyDescent="0.2">
      <c r="B124" s="3" t="s">
        <v>104</v>
      </c>
      <c r="C124" s="3" t="s">
        <v>105</v>
      </c>
      <c r="D124" s="3" t="s">
        <v>106</v>
      </c>
      <c r="E124" s="3">
        <v>3</v>
      </c>
      <c r="F124" s="3" t="s">
        <v>97</v>
      </c>
      <c r="G124" s="3">
        <v>13</v>
      </c>
      <c r="H124" s="3">
        <v>13</v>
      </c>
      <c r="I124" s="3">
        <v>0</v>
      </c>
      <c r="J124" s="3">
        <v>3</v>
      </c>
      <c r="K124" s="3">
        <v>0.85164876499766295</v>
      </c>
      <c r="L124" s="3" t="s">
        <v>77</v>
      </c>
      <c r="M124" s="2"/>
      <c r="N124" s="2"/>
      <c r="O124" s="2"/>
      <c r="P124" s="3">
        <v>0</v>
      </c>
      <c r="Q124" s="3">
        <v>13</v>
      </c>
      <c r="R124" s="3">
        <v>13</v>
      </c>
      <c r="S124" s="3">
        <v>8</v>
      </c>
      <c r="T124" s="2"/>
      <c r="U124" s="2"/>
      <c r="V124" s="2"/>
      <c r="W124" s="2"/>
      <c r="X124" s="3">
        <v>28.149611862005301</v>
      </c>
      <c r="Y124" s="2"/>
      <c r="Z124" s="2"/>
      <c r="AA124" s="2"/>
      <c r="AB124" s="2"/>
      <c r="AC124" s="2"/>
      <c r="AD124" s="2"/>
      <c r="AE124" s="2"/>
      <c r="AF124" s="2"/>
      <c r="AG124" s="3">
        <v>28.141699121006202</v>
      </c>
      <c r="AH124" s="3">
        <v>28.149611862005301</v>
      </c>
      <c r="AI124" s="3">
        <v>28.633219637005801</v>
      </c>
      <c r="AJ124" s="3" t="s">
        <v>86</v>
      </c>
      <c r="AK124" s="3">
        <v>28.640578994003601</v>
      </c>
      <c r="AL124" s="3">
        <v>28.654446789005299</v>
      </c>
      <c r="AM124" s="3">
        <v>28.654446789005299</v>
      </c>
      <c r="AN124" s="3">
        <v>28.654446789005299</v>
      </c>
      <c r="AO124" s="3">
        <v>28.654446789005299</v>
      </c>
      <c r="AP124" s="3">
        <v>29.507988907003899</v>
      </c>
      <c r="AQ124" s="3">
        <v>3</v>
      </c>
      <c r="AR124" s="3">
        <v>0.85164876499766295</v>
      </c>
      <c r="AS124" s="3" t="s">
        <v>77</v>
      </c>
      <c r="AT124" s="3">
        <v>28.6466362339997</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3">
        <v>310537</v>
      </c>
      <c r="BX124" s="3">
        <v>1</v>
      </c>
      <c r="BY124" s="3" t="s">
        <v>137</v>
      </c>
      <c r="BZ124" s="3" t="s">
        <v>79</v>
      </c>
      <c r="CA124" s="3" t="s">
        <v>80</v>
      </c>
      <c r="CB124" s="3" t="s">
        <v>77</v>
      </c>
      <c r="CC124" s="3" t="s">
        <v>138</v>
      </c>
      <c r="CD124" s="2"/>
    </row>
    <row r="125" spans="2:82" x14ac:dyDescent="0.2">
      <c r="B125" s="3" t="s">
        <v>123</v>
      </c>
      <c r="C125" s="3" t="s">
        <v>124</v>
      </c>
      <c r="D125" s="3" t="s">
        <v>125</v>
      </c>
      <c r="E125" s="3">
        <v>2</v>
      </c>
      <c r="F125" s="3" t="s">
        <v>97</v>
      </c>
      <c r="G125" s="3">
        <v>14</v>
      </c>
      <c r="H125" s="3">
        <v>14</v>
      </c>
      <c r="I125" s="3">
        <v>0</v>
      </c>
      <c r="J125" s="3">
        <v>2</v>
      </c>
      <c r="K125" s="3">
        <v>0.94086491399502903</v>
      </c>
      <c r="L125" s="3" t="s">
        <v>77</v>
      </c>
      <c r="M125" s="2"/>
      <c r="N125" s="2"/>
      <c r="O125" s="2"/>
      <c r="P125" s="3">
        <v>0</v>
      </c>
      <c r="Q125" s="3">
        <v>14</v>
      </c>
      <c r="R125" s="3">
        <v>14</v>
      </c>
      <c r="S125" s="3">
        <v>11</v>
      </c>
      <c r="T125" s="2"/>
      <c r="U125" s="2"/>
      <c r="V125" s="2"/>
      <c r="W125" s="2"/>
      <c r="X125" s="3">
        <v>29.5164683330004</v>
      </c>
      <c r="Y125" s="2"/>
      <c r="Z125" s="2"/>
      <c r="AA125" s="2"/>
      <c r="AB125" s="2"/>
      <c r="AC125" s="2"/>
      <c r="AD125" s="2"/>
      <c r="AE125" s="2"/>
      <c r="AF125" s="2"/>
      <c r="AG125" s="3">
        <v>29.5081814180012</v>
      </c>
      <c r="AH125" s="3">
        <v>29.5164683330004</v>
      </c>
      <c r="AI125" s="3">
        <v>29.999685457005398</v>
      </c>
      <c r="AJ125" s="3" t="s">
        <v>86</v>
      </c>
      <c r="AK125" s="3">
        <v>30.008224055003701</v>
      </c>
      <c r="AL125" s="3">
        <v>30.016025715005501</v>
      </c>
      <c r="AM125" s="3">
        <v>30.016025715005501</v>
      </c>
      <c r="AN125" s="3">
        <v>30.016025715005501</v>
      </c>
      <c r="AO125" s="3">
        <v>30.016025715005501</v>
      </c>
      <c r="AP125" s="3">
        <v>30.958736029999301</v>
      </c>
      <c r="AQ125" s="3">
        <v>2</v>
      </c>
      <c r="AR125" s="3">
        <v>0.94086491399502903</v>
      </c>
      <c r="AS125" s="3" t="s">
        <v>77</v>
      </c>
      <c r="AT125" s="3">
        <v>30.016025715005501</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3">
        <v>310537</v>
      </c>
      <c r="BX125" s="3">
        <v>1</v>
      </c>
      <c r="BY125" s="3" t="s">
        <v>137</v>
      </c>
      <c r="BZ125" s="3" t="s">
        <v>79</v>
      </c>
      <c r="CA125" s="3" t="s">
        <v>80</v>
      </c>
      <c r="CB125" s="3" t="s">
        <v>77</v>
      </c>
      <c r="CC125" s="3" t="s">
        <v>138</v>
      </c>
      <c r="CD125" s="2"/>
    </row>
    <row r="126" spans="2:82" x14ac:dyDescent="0.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3">
        <v>30.9588520270045</v>
      </c>
      <c r="AZ126" s="3">
        <v>30.969005108003302</v>
      </c>
      <c r="BA126" s="3">
        <v>35.976115691999397</v>
      </c>
      <c r="BB126" s="3">
        <v>35.957738396005901</v>
      </c>
      <c r="BC126" s="2"/>
      <c r="BD126" s="2"/>
      <c r="BE126" s="2"/>
      <c r="BF126" s="2"/>
      <c r="BG126" s="2"/>
      <c r="BH126" s="2"/>
      <c r="BI126" s="2"/>
      <c r="BJ126" s="2"/>
      <c r="BK126" s="2"/>
      <c r="BL126" s="2"/>
      <c r="BM126" s="2"/>
      <c r="BN126" s="2"/>
      <c r="BO126" s="2"/>
      <c r="BP126" s="2"/>
      <c r="BQ126" s="2"/>
      <c r="BR126" s="2"/>
      <c r="BS126" s="2"/>
      <c r="BT126" s="2"/>
      <c r="BU126" s="2"/>
      <c r="BV126" s="2"/>
      <c r="BW126" s="3">
        <v>310537</v>
      </c>
      <c r="BX126" s="3">
        <v>1</v>
      </c>
      <c r="BY126" s="3" t="s">
        <v>137</v>
      </c>
      <c r="BZ126" s="3" t="s">
        <v>79</v>
      </c>
      <c r="CA126" s="3" t="s">
        <v>80</v>
      </c>
      <c r="CB126" s="3" t="s">
        <v>77</v>
      </c>
      <c r="CC126" s="3" t="s">
        <v>138</v>
      </c>
      <c r="CD126" s="2"/>
    </row>
    <row r="127" spans="2:82" x14ac:dyDescent="0.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3">
        <v>35.957852236999301</v>
      </c>
      <c r="BD127" s="3">
        <v>35.976115691999397</v>
      </c>
      <c r="BE127" s="3">
        <v>40.965961903006203</v>
      </c>
      <c r="BF127" s="2"/>
      <c r="BG127" s="2"/>
      <c r="BH127" s="2"/>
      <c r="BI127" s="2"/>
      <c r="BJ127" s="2"/>
      <c r="BK127" s="2"/>
      <c r="BL127" s="2"/>
      <c r="BM127" s="2"/>
      <c r="BN127" s="2"/>
      <c r="BO127" s="2"/>
      <c r="BP127" s="2"/>
      <c r="BQ127" s="2"/>
      <c r="BR127" s="2"/>
      <c r="BS127" s="2"/>
      <c r="BT127" s="2"/>
      <c r="BU127" s="2"/>
      <c r="BV127" s="2"/>
      <c r="BW127" s="3">
        <v>310537</v>
      </c>
      <c r="BX127" s="3">
        <v>1</v>
      </c>
      <c r="BY127" s="3" t="s">
        <v>137</v>
      </c>
      <c r="BZ127" s="3" t="s">
        <v>79</v>
      </c>
      <c r="CA127" s="3" t="s">
        <v>80</v>
      </c>
      <c r="CB127" s="3" t="s">
        <v>77</v>
      </c>
      <c r="CC127" s="3" t="s">
        <v>138</v>
      </c>
      <c r="CD127" s="2"/>
    </row>
    <row r="128" spans="2:82" x14ac:dyDescent="0.2">
      <c r="B128" s="3" t="s">
        <v>107</v>
      </c>
      <c r="C128" s="3" t="s">
        <v>108</v>
      </c>
      <c r="D128" s="3" t="s">
        <v>109</v>
      </c>
      <c r="E128" s="3">
        <v>2</v>
      </c>
      <c r="F128" s="3" t="s">
        <v>93</v>
      </c>
      <c r="G128" s="3">
        <v>0</v>
      </c>
      <c r="H128" s="3">
        <v>0</v>
      </c>
      <c r="I128" s="3">
        <v>0</v>
      </c>
      <c r="J128" s="2"/>
      <c r="K128" s="2"/>
      <c r="L128" s="2"/>
      <c r="M128" s="3">
        <v>2</v>
      </c>
      <c r="N128" s="3">
        <v>3.5363145490046</v>
      </c>
      <c r="O128" s="3" t="s">
        <v>77</v>
      </c>
      <c r="P128" s="2"/>
      <c r="Q128" s="2"/>
      <c r="R128" s="2"/>
      <c r="S128" s="2"/>
      <c r="T128" s="3">
        <v>0</v>
      </c>
      <c r="U128" s="3">
        <v>0</v>
      </c>
      <c r="V128" s="3">
        <v>0</v>
      </c>
      <c r="W128" s="3">
        <v>7</v>
      </c>
      <c r="X128" s="3">
        <v>40.982948372002298</v>
      </c>
      <c r="Y128" s="2"/>
      <c r="Z128" s="2"/>
      <c r="AA128" s="2"/>
      <c r="AB128" s="2"/>
      <c r="AC128" s="2"/>
      <c r="AD128" s="2"/>
      <c r="AE128" s="2"/>
      <c r="AF128" s="2"/>
      <c r="AG128" s="2"/>
      <c r="AH128" s="2"/>
      <c r="AI128" s="2"/>
      <c r="AJ128" s="3" t="s">
        <v>128</v>
      </c>
      <c r="AK128" s="2"/>
      <c r="AL128" s="2"/>
      <c r="AM128" s="2"/>
      <c r="AN128" s="2"/>
      <c r="AO128" s="2"/>
      <c r="AP128" s="2"/>
      <c r="AQ128" s="2"/>
      <c r="AR128" s="2"/>
      <c r="AS128" s="2"/>
      <c r="AT128" s="2"/>
      <c r="AU128" s="2"/>
      <c r="AV128" s="2"/>
      <c r="AW128" s="2"/>
      <c r="AX128" s="2"/>
      <c r="AY128" s="2"/>
      <c r="AZ128" s="2"/>
      <c r="BA128" s="2"/>
      <c r="BB128" s="2"/>
      <c r="BC128" s="2"/>
      <c r="BD128" s="2"/>
      <c r="BE128" s="2"/>
      <c r="BF128" s="3">
        <v>40.976257150999999</v>
      </c>
      <c r="BG128" s="3">
        <v>40.982948372002298</v>
      </c>
      <c r="BH128" s="3">
        <v>41.467487047004397</v>
      </c>
      <c r="BI128" s="3">
        <v>41.476422239000399</v>
      </c>
      <c r="BJ128" s="3">
        <v>41.4866553790052</v>
      </c>
      <c r="BK128" s="3">
        <v>41.4866553790052</v>
      </c>
      <c r="BL128" s="3">
        <v>41.4866553790052</v>
      </c>
      <c r="BM128" s="3">
        <v>41.4866553790052</v>
      </c>
      <c r="BN128" s="3">
        <v>45.033684178000797</v>
      </c>
      <c r="BO128" s="3">
        <v>2</v>
      </c>
      <c r="BP128" s="3">
        <v>3.5363145490046</v>
      </c>
      <c r="BQ128" s="3" t="s">
        <v>77</v>
      </c>
      <c r="BR128" s="2"/>
      <c r="BS128" s="2"/>
      <c r="BT128" s="2"/>
      <c r="BU128" s="2"/>
      <c r="BV128" s="2"/>
      <c r="BW128" s="3">
        <v>310537</v>
      </c>
      <c r="BX128" s="3">
        <v>1</v>
      </c>
      <c r="BY128" s="3" t="s">
        <v>137</v>
      </c>
      <c r="BZ128" s="3" t="s">
        <v>79</v>
      </c>
      <c r="CA128" s="3" t="s">
        <v>80</v>
      </c>
      <c r="CB128" s="3" t="s">
        <v>77</v>
      </c>
      <c r="CC128" s="3" t="s">
        <v>138</v>
      </c>
      <c r="CD128" s="2"/>
    </row>
    <row r="129" spans="2:82" x14ac:dyDescent="0.2">
      <c r="B129" s="3" t="s">
        <v>116</v>
      </c>
      <c r="C129" s="3" t="s">
        <v>126</v>
      </c>
      <c r="D129" s="3" t="s">
        <v>127</v>
      </c>
      <c r="E129" s="3">
        <v>3</v>
      </c>
      <c r="F129" s="3" t="s">
        <v>93</v>
      </c>
      <c r="G129" s="3">
        <v>1</v>
      </c>
      <c r="H129" s="3">
        <v>1</v>
      </c>
      <c r="I129" s="3">
        <v>0</v>
      </c>
      <c r="J129" s="2"/>
      <c r="K129" s="2"/>
      <c r="L129" s="2"/>
      <c r="M129" s="3">
        <v>3</v>
      </c>
      <c r="N129" s="3">
        <v>1.7947795889995199</v>
      </c>
      <c r="O129" s="3" t="s">
        <v>77</v>
      </c>
      <c r="P129" s="2"/>
      <c r="Q129" s="2"/>
      <c r="R129" s="2"/>
      <c r="S129" s="2"/>
      <c r="T129" s="3">
        <v>0</v>
      </c>
      <c r="U129" s="3">
        <v>1</v>
      </c>
      <c r="V129" s="3">
        <v>1</v>
      </c>
      <c r="W129" s="3">
        <v>10</v>
      </c>
      <c r="X129" s="3">
        <v>45.042105585001998</v>
      </c>
      <c r="Y129" s="2"/>
      <c r="Z129" s="2"/>
      <c r="AA129" s="2"/>
      <c r="AB129" s="2"/>
      <c r="AC129" s="2"/>
      <c r="AD129" s="2"/>
      <c r="AE129" s="2"/>
      <c r="AF129" s="2"/>
      <c r="AG129" s="2"/>
      <c r="AH129" s="2"/>
      <c r="AI129" s="2"/>
      <c r="AJ129" s="3" t="s">
        <v>128</v>
      </c>
      <c r="AK129" s="2"/>
      <c r="AL129" s="2"/>
      <c r="AM129" s="2"/>
      <c r="AN129" s="2"/>
      <c r="AO129" s="2"/>
      <c r="AP129" s="2"/>
      <c r="AQ129" s="2"/>
      <c r="AR129" s="2"/>
      <c r="AS129" s="2"/>
      <c r="AT129" s="2"/>
      <c r="AU129" s="2"/>
      <c r="AV129" s="2"/>
      <c r="AW129" s="2"/>
      <c r="AX129" s="2"/>
      <c r="AY129" s="2"/>
      <c r="AZ129" s="2"/>
      <c r="BA129" s="2"/>
      <c r="BB129" s="2"/>
      <c r="BC129" s="2"/>
      <c r="BD129" s="2"/>
      <c r="BE129" s="2"/>
      <c r="BF129" s="3">
        <v>45.033903692004998</v>
      </c>
      <c r="BG129" s="3">
        <v>45.042105585001998</v>
      </c>
      <c r="BH129" s="3">
        <v>45.534122563003599</v>
      </c>
      <c r="BI129" s="3">
        <v>45.543520657003697</v>
      </c>
      <c r="BJ129" s="3">
        <v>45.551750492006299</v>
      </c>
      <c r="BK129" s="3">
        <v>45.551750492006299</v>
      </c>
      <c r="BL129" s="3">
        <v>45.551750492006299</v>
      </c>
      <c r="BM129" s="3">
        <v>45.551750492006299</v>
      </c>
      <c r="BN129" s="3">
        <v>47.351585948999897</v>
      </c>
      <c r="BO129" s="3">
        <v>3</v>
      </c>
      <c r="BP129" s="3">
        <v>1.7947795889995199</v>
      </c>
      <c r="BQ129" s="3" t="s">
        <v>77</v>
      </c>
      <c r="BR129" s="2"/>
      <c r="BS129" s="2"/>
      <c r="BT129" s="2"/>
      <c r="BU129" s="2"/>
      <c r="BV129" s="2"/>
      <c r="BW129" s="3">
        <v>310537</v>
      </c>
      <c r="BX129" s="3">
        <v>1</v>
      </c>
      <c r="BY129" s="3" t="s">
        <v>137</v>
      </c>
      <c r="BZ129" s="3" t="s">
        <v>79</v>
      </c>
      <c r="CA129" s="3" t="s">
        <v>80</v>
      </c>
      <c r="CB129" s="3" t="s">
        <v>77</v>
      </c>
      <c r="CC129" s="3" t="s">
        <v>138</v>
      </c>
      <c r="CD129" s="2"/>
    </row>
    <row r="130" spans="2:82" x14ac:dyDescent="0.2">
      <c r="B130" s="3" t="s">
        <v>95</v>
      </c>
      <c r="C130" s="3" t="s">
        <v>116</v>
      </c>
      <c r="D130" s="3" t="s">
        <v>94</v>
      </c>
      <c r="E130" s="3">
        <v>2</v>
      </c>
      <c r="F130" s="3" t="s">
        <v>85</v>
      </c>
      <c r="G130" s="3">
        <v>2</v>
      </c>
      <c r="H130" s="3">
        <v>2</v>
      </c>
      <c r="I130" s="3">
        <v>0</v>
      </c>
      <c r="J130" s="2"/>
      <c r="K130" s="2"/>
      <c r="L130" s="2"/>
      <c r="M130" s="3">
        <v>3</v>
      </c>
      <c r="N130" s="3">
        <v>1.6532558390026699</v>
      </c>
      <c r="O130" s="3" t="s">
        <v>77</v>
      </c>
      <c r="P130" s="2"/>
      <c r="Q130" s="2"/>
      <c r="R130" s="2"/>
      <c r="S130" s="2"/>
      <c r="T130" s="3">
        <v>0</v>
      </c>
      <c r="U130" s="3">
        <v>2</v>
      </c>
      <c r="V130" s="3">
        <v>2</v>
      </c>
      <c r="W130" s="3">
        <v>0</v>
      </c>
      <c r="X130" s="3">
        <v>47.360735188005499</v>
      </c>
      <c r="Y130" s="2"/>
      <c r="Z130" s="2"/>
      <c r="AA130" s="2"/>
      <c r="AB130" s="2"/>
      <c r="AC130" s="2"/>
      <c r="AD130" s="2"/>
      <c r="AE130" s="2"/>
      <c r="AF130" s="2"/>
      <c r="AG130" s="2"/>
      <c r="AH130" s="2"/>
      <c r="AI130" s="2"/>
      <c r="AJ130" s="3" t="s">
        <v>128</v>
      </c>
      <c r="AK130" s="2"/>
      <c r="AL130" s="2"/>
      <c r="AM130" s="2"/>
      <c r="AN130" s="2"/>
      <c r="AO130" s="2"/>
      <c r="AP130" s="2"/>
      <c r="AQ130" s="2"/>
      <c r="AR130" s="2"/>
      <c r="AS130" s="2"/>
      <c r="AT130" s="2"/>
      <c r="AU130" s="2"/>
      <c r="AV130" s="2"/>
      <c r="AW130" s="2"/>
      <c r="AX130" s="2"/>
      <c r="AY130" s="2"/>
      <c r="AZ130" s="2"/>
      <c r="BA130" s="2"/>
      <c r="BB130" s="2"/>
      <c r="BC130" s="2"/>
      <c r="BD130" s="2"/>
      <c r="BE130" s="2"/>
      <c r="BF130" s="3">
        <v>47.351770714005397</v>
      </c>
      <c r="BG130" s="3">
        <v>47.360735188005499</v>
      </c>
      <c r="BH130" s="3">
        <v>47.849752951005897</v>
      </c>
      <c r="BI130" s="3">
        <v>47.8571922360061</v>
      </c>
      <c r="BJ130" s="3">
        <v>47.865055378999401</v>
      </c>
      <c r="BK130" s="3">
        <v>47.865055378999401</v>
      </c>
      <c r="BL130" s="3">
        <v>47.865055378999401</v>
      </c>
      <c r="BM130" s="3">
        <v>47.865055378999401</v>
      </c>
      <c r="BN130" s="3">
        <v>49.524781960004503</v>
      </c>
      <c r="BO130" s="3">
        <v>3</v>
      </c>
      <c r="BP130" s="3">
        <v>1.6532558390026699</v>
      </c>
      <c r="BQ130" s="3" t="s">
        <v>77</v>
      </c>
      <c r="BR130" s="3">
        <v>47.865055378999401</v>
      </c>
      <c r="BS130" s="2"/>
      <c r="BT130" s="2"/>
      <c r="BU130" s="2"/>
      <c r="BV130" s="2"/>
      <c r="BW130" s="3">
        <v>310537</v>
      </c>
      <c r="BX130" s="3">
        <v>1</v>
      </c>
      <c r="BY130" s="3" t="s">
        <v>137</v>
      </c>
      <c r="BZ130" s="3" t="s">
        <v>79</v>
      </c>
      <c r="CA130" s="3" t="s">
        <v>80</v>
      </c>
      <c r="CB130" s="3" t="s">
        <v>77</v>
      </c>
      <c r="CC130" s="3" t="s">
        <v>138</v>
      </c>
      <c r="CD130" s="2"/>
    </row>
    <row r="131" spans="2:82" x14ac:dyDescent="0.2">
      <c r="B131" s="3" t="s">
        <v>101</v>
      </c>
      <c r="C131" s="3" t="s">
        <v>102</v>
      </c>
      <c r="D131" s="3" t="s">
        <v>103</v>
      </c>
      <c r="E131" s="3">
        <v>2</v>
      </c>
      <c r="F131" s="3" t="s">
        <v>97</v>
      </c>
      <c r="G131" s="3">
        <v>3</v>
      </c>
      <c r="H131" s="3">
        <v>3</v>
      </c>
      <c r="I131" s="3">
        <v>0</v>
      </c>
      <c r="J131" s="2"/>
      <c r="K131" s="2"/>
      <c r="L131" s="2"/>
      <c r="M131" s="3">
        <v>2</v>
      </c>
      <c r="N131" s="3">
        <v>0.57344357200054197</v>
      </c>
      <c r="O131" s="3" t="s">
        <v>77</v>
      </c>
      <c r="P131" s="2"/>
      <c r="Q131" s="2"/>
      <c r="R131" s="2"/>
      <c r="S131" s="2"/>
      <c r="T131" s="3">
        <v>0</v>
      </c>
      <c r="U131" s="3">
        <v>3</v>
      </c>
      <c r="V131" s="3">
        <v>3</v>
      </c>
      <c r="W131" s="3">
        <v>14</v>
      </c>
      <c r="X131" s="3">
        <v>49.535239757002302</v>
      </c>
      <c r="Y131" s="2"/>
      <c r="Z131" s="2"/>
      <c r="AA131" s="2"/>
      <c r="AB131" s="2"/>
      <c r="AC131" s="2"/>
      <c r="AD131" s="2"/>
      <c r="AE131" s="2"/>
      <c r="AF131" s="2"/>
      <c r="AG131" s="2"/>
      <c r="AH131" s="2"/>
      <c r="AI131" s="2"/>
      <c r="AJ131" s="3" t="s">
        <v>128</v>
      </c>
      <c r="AK131" s="2"/>
      <c r="AL131" s="2"/>
      <c r="AM131" s="2"/>
      <c r="AN131" s="2"/>
      <c r="AO131" s="2"/>
      <c r="AP131" s="2"/>
      <c r="AQ131" s="2"/>
      <c r="AR131" s="2"/>
      <c r="AS131" s="2"/>
      <c r="AT131" s="2"/>
      <c r="AU131" s="2"/>
      <c r="AV131" s="2"/>
      <c r="AW131" s="2"/>
      <c r="AX131" s="2"/>
      <c r="AY131" s="2"/>
      <c r="AZ131" s="2"/>
      <c r="BA131" s="2"/>
      <c r="BB131" s="2"/>
      <c r="BC131" s="2"/>
      <c r="BD131" s="2"/>
      <c r="BE131" s="2"/>
      <c r="BF131" s="3">
        <v>49.524977337001502</v>
      </c>
      <c r="BG131" s="3">
        <v>49.535239757002302</v>
      </c>
      <c r="BH131" s="3">
        <v>50.021448346000398</v>
      </c>
      <c r="BI131" s="3">
        <v>50.028608976004797</v>
      </c>
      <c r="BJ131" s="3">
        <v>50.035899276001103</v>
      </c>
      <c r="BK131" s="3">
        <v>50.035899276001103</v>
      </c>
      <c r="BL131" s="3">
        <v>50.035899276001103</v>
      </c>
      <c r="BM131" s="3">
        <v>50.035899276001103</v>
      </c>
      <c r="BN131" s="3">
        <v>50.617190723001798</v>
      </c>
      <c r="BO131" s="3">
        <v>2</v>
      </c>
      <c r="BP131" s="3">
        <v>0.57344357200054197</v>
      </c>
      <c r="BQ131" s="3" t="s">
        <v>77</v>
      </c>
      <c r="BR131" s="3">
        <v>50.035899276001103</v>
      </c>
      <c r="BS131" s="2"/>
      <c r="BT131" s="2"/>
      <c r="BU131" s="2"/>
      <c r="BV131" s="2"/>
      <c r="BW131" s="3">
        <v>310537</v>
      </c>
      <c r="BX131" s="3">
        <v>1</v>
      </c>
      <c r="BY131" s="3" t="s">
        <v>137</v>
      </c>
      <c r="BZ131" s="3" t="s">
        <v>79</v>
      </c>
      <c r="CA131" s="3" t="s">
        <v>80</v>
      </c>
      <c r="CB131" s="3" t="s">
        <v>77</v>
      </c>
      <c r="CC131" s="3" t="s">
        <v>138</v>
      </c>
      <c r="CD131" s="2"/>
    </row>
    <row r="132" spans="2:82" x14ac:dyDescent="0.2">
      <c r="B132" s="3" t="s">
        <v>90</v>
      </c>
      <c r="C132" s="3" t="s">
        <v>91</v>
      </c>
      <c r="D132" s="3" t="s">
        <v>92</v>
      </c>
      <c r="E132" s="3">
        <v>3</v>
      </c>
      <c r="F132" s="3" t="s">
        <v>93</v>
      </c>
      <c r="G132" s="3">
        <v>4</v>
      </c>
      <c r="H132" s="3">
        <v>4</v>
      </c>
      <c r="I132" s="3">
        <v>0</v>
      </c>
      <c r="J132" s="2"/>
      <c r="K132" s="2"/>
      <c r="L132" s="2"/>
      <c r="M132" s="3">
        <v>3</v>
      </c>
      <c r="N132" s="3">
        <v>1.55723352200584</v>
      </c>
      <c r="O132" s="3" t="s">
        <v>77</v>
      </c>
      <c r="P132" s="2"/>
      <c r="Q132" s="2"/>
      <c r="R132" s="2"/>
      <c r="S132" s="2"/>
      <c r="T132" s="3">
        <v>0</v>
      </c>
      <c r="U132" s="3">
        <v>4</v>
      </c>
      <c r="V132" s="3">
        <v>4</v>
      </c>
      <c r="W132" s="3">
        <v>4</v>
      </c>
      <c r="X132" s="3">
        <v>50.6265377910022</v>
      </c>
      <c r="Y132" s="2"/>
      <c r="Z132" s="2"/>
      <c r="AA132" s="2"/>
      <c r="AB132" s="2"/>
      <c r="AC132" s="2"/>
      <c r="AD132" s="2"/>
      <c r="AE132" s="2"/>
      <c r="AF132" s="2"/>
      <c r="AG132" s="2"/>
      <c r="AH132" s="2"/>
      <c r="AI132" s="2"/>
      <c r="AJ132" s="3" t="s">
        <v>128</v>
      </c>
      <c r="AK132" s="2"/>
      <c r="AL132" s="2"/>
      <c r="AM132" s="2"/>
      <c r="AN132" s="2"/>
      <c r="AO132" s="2"/>
      <c r="AP132" s="2"/>
      <c r="AQ132" s="2"/>
      <c r="AR132" s="2"/>
      <c r="AS132" s="2"/>
      <c r="AT132" s="2"/>
      <c r="AU132" s="2"/>
      <c r="AV132" s="2"/>
      <c r="AW132" s="2"/>
      <c r="AX132" s="2"/>
      <c r="AY132" s="2"/>
      <c r="AZ132" s="2"/>
      <c r="BA132" s="2"/>
      <c r="BB132" s="2"/>
      <c r="BC132" s="2"/>
      <c r="BD132" s="2"/>
      <c r="BE132" s="2"/>
      <c r="BF132" s="3">
        <v>50.617374875000699</v>
      </c>
      <c r="BG132" s="3">
        <v>50.6265377910022</v>
      </c>
      <c r="BH132" s="3">
        <v>51.117713780004102</v>
      </c>
      <c r="BI132" s="3">
        <v>51.126302421005697</v>
      </c>
      <c r="BJ132" s="3">
        <v>51.1341184289995</v>
      </c>
      <c r="BK132" s="3">
        <v>51.1341184289995</v>
      </c>
      <c r="BL132" s="3">
        <v>51.1341184289995</v>
      </c>
      <c r="BM132" s="3">
        <v>51.1341184289995</v>
      </c>
      <c r="BN132" s="3">
        <v>52.699937946999903</v>
      </c>
      <c r="BO132" s="3">
        <v>3</v>
      </c>
      <c r="BP132" s="3">
        <v>1.55723352200584</v>
      </c>
      <c r="BQ132" s="3" t="s">
        <v>77</v>
      </c>
      <c r="BR132" s="2"/>
      <c r="BS132" s="2"/>
      <c r="BT132" s="2"/>
      <c r="BU132" s="2"/>
      <c r="BV132" s="2"/>
      <c r="BW132" s="3">
        <v>310537</v>
      </c>
      <c r="BX132" s="3">
        <v>1</v>
      </c>
      <c r="BY132" s="3" t="s">
        <v>137</v>
      </c>
      <c r="BZ132" s="3" t="s">
        <v>79</v>
      </c>
      <c r="CA132" s="3" t="s">
        <v>80</v>
      </c>
      <c r="CB132" s="3" t="s">
        <v>77</v>
      </c>
      <c r="CC132" s="3" t="s">
        <v>138</v>
      </c>
      <c r="CD132" s="2"/>
    </row>
    <row r="133" spans="2:82" x14ac:dyDescent="0.2">
      <c r="B133" s="3" t="s">
        <v>110</v>
      </c>
      <c r="C133" s="3" t="s">
        <v>111</v>
      </c>
      <c r="D133" s="3" t="s">
        <v>112</v>
      </c>
      <c r="E133" s="3">
        <v>2</v>
      </c>
      <c r="F133" s="3" t="s">
        <v>85</v>
      </c>
      <c r="G133" s="3">
        <v>5</v>
      </c>
      <c r="H133" s="3">
        <v>5</v>
      </c>
      <c r="I133" s="3">
        <v>0</v>
      </c>
      <c r="J133" s="2"/>
      <c r="K133" s="2"/>
      <c r="L133" s="2"/>
      <c r="M133" s="3">
        <v>2</v>
      </c>
      <c r="N133" s="3">
        <v>3.6889937090018101</v>
      </c>
      <c r="O133" s="3" t="s">
        <v>77</v>
      </c>
      <c r="P133" s="2"/>
      <c r="Q133" s="2"/>
      <c r="R133" s="2"/>
      <c r="S133" s="2"/>
      <c r="T133" s="3">
        <v>0</v>
      </c>
      <c r="U133" s="3">
        <v>5</v>
      </c>
      <c r="V133" s="3">
        <v>5</v>
      </c>
      <c r="W133" s="3">
        <v>6</v>
      </c>
      <c r="X133" s="3">
        <v>52.710845681001999</v>
      </c>
      <c r="Y133" s="2"/>
      <c r="Z133" s="2"/>
      <c r="AA133" s="2"/>
      <c r="AB133" s="2"/>
      <c r="AC133" s="2"/>
      <c r="AD133" s="2"/>
      <c r="AE133" s="2"/>
      <c r="AF133" s="2"/>
      <c r="AG133" s="2"/>
      <c r="AH133" s="2"/>
      <c r="AI133" s="2"/>
      <c r="AJ133" s="3" t="s">
        <v>128</v>
      </c>
      <c r="AK133" s="2"/>
      <c r="AL133" s="2"/>
      <c r="AM133" s="2"/>
      <c r="AN133" s="2"/>
      <c r="AO133" s="2"/>
      <c r="AP133" s="2"/>
      <c r="AQ133" s="2"/>
      <c r="AR133" s="2"/>
      <c r="AS133" s="2"/>
      <c r="AT133" s="2"/>
      <c r="AU133" s="2"/>
      <c r="AV133" s="2"/>
      <c r="AW133" s="2"/>
      <c r="AX133" s="2"/>
      <c r="AY133" s="2"/>
      <c r="AZ133" s="2"/>
      <c r="BA133" s="2"/>
      <c r="BB133" s="2"/>
      <c r="BC133" s="2"/>
      <c r="BD133" s="2"/>
      <c r="BE133" s="2"/>
      <c r="BF133" s="3">
        <v>52.700122946000199</v>
      </c>
      <c r="BG133" s="3">
        <v>52.710845681001999</v>
      </c>
      <c r="BH133" s="3">
        <v>53.201006327006297</v>
      </c>
      <c r="BI133" s="3">
        <v>53.210007025001701</v>
      </c>
      <c r="BJ133" s="3">
        <v>53.218154014000902</v>
      </c>
      <c r="BK133" s="3">
        <v>53.218154014000902</v>
      </c>
      <c r="BL133" s="3">
        <v>53.218154014000902</v>
      </c>
      <c r="BM133" s="3">
        <v>53.218154014000902</v>
      </c>
      <c r="BN133" s="3">
        <v>56.916451165001497</v>
      </c>
      <c r="BO133" s="3">
        <v>2</v>
      </c>
      <c r="BP133" s="3">
        <v>3.6889937090018101</v>
      </c>
      <c r="BQ133" s="3" t="s">
        <v>77</v>
      </c>
      <c r="BR133" s="2"/>
      <c r="BS133" s="2"/>
      <c r="BT133" s="2"/>
      <c r="BU133" s="2"/>
      <c r="BV133" s="2"/>
      <c r="BW133" s="3">
        <v>310537</v>
      </c>
      <c r="BX133" s="3">
        <v>1</v>
      </c>
      <c r="BY133" s="3" t="s">
        <v>137</v>
      </c>
      <c r="BZ133" s="3" t="s">
        <v>79</v>
      </c>
      <c r="CA133" s="3" t="s">
        <v>80</v>
      </c>
      <c r="CB133" s="3" t="s">
        <v>77</v>
      </c>
      <c r="CC133" s="3" t="s">
        <v>138</v>
      </c>
      <c r="CD133" s="2"/>
    </row>
    <row r="134" spans="2:82" x14ac:dyDescent="0.2">
      <c r="B134" s="3" t="s">
        <v>104</v>
      </c>
      <c r="C134" s="3" t="s">
        <v>105</v>
      </c>
      <c r="D134" s="3" t="s">
        <v>106</v>
      </c>
      <c r="E134" s="3">
        <v>3</v>
      </c>
      <c r="F134" s="3" t="s">
        <v>97</v>
      </c>
      <c r="G134" s="3">
        <v>6</v>
      </c>
      <c r="H134" s="3">
        <v>6</v>
      </c>
      <c r="I134" s="3">
        <v>0</v>
      </c>
      <c r="J134" s="2"/>
      <c r="K134" s="2"/>
      <c r="L134" s="2"/>
      <c r="M134" s="3">
        <v>3</v>
      </c>
      <c r="N134" s="3">
        <v>0.972106082997925</v>
      </c>
      <c r="O134" s="3" t="s">
        <v>77</v>
      </c>
      <c r="P134" s="2"/>
      <c r="Q134" s="2"/>
      <c r="R134" s="2"/>
      <c r="S134" s="2"/>
      <c r="T134" s="3">
        <v>0</v>
      </c>
      <c r="U134" s="3">
        <v>6</v>
      </c>
      <c r="V134" s="3">
        <v>6</v>
      </c>
      <c r="W134" s="3">
        <v>8</v>
      </c>
      <c r="X134" s="3">
        <v>56.924526060000098</v>
      </c>
      <c r="Y134" s="2"/>
      <c r="Z134" s="2"/>
      <c r="AA134" s="2"/>
      <c r="AB134" s="2"/>
      <c r="AC134" s="2"/>
      <c r="AD134" s="2"/>
      <c r="AE134" s="2"/>
      <c r="AF134" s="2"/>
      <c r="AG134" s="2"/>
      <c r="AH134" s="2"/>
      <c r="AI134" s="2"/>
      <c r="AJ134" s="3" t="s">
        <v>128</v>
      </c>
      <c r="AK134" s="2"/>
      <c r="AL134" s="2"/>
      <c r="AM134" s="2"/>
      <c r="AN134" s="2"/>
      <c r="AO134" s="2"/>
      <c r="AP134" s="2"/>
      <c r="AQ134" s="2"/>
      <c r="AR134" s="2"/>
      <c r="AS134" s="2"/>
      <c r="AT134" s="2"/>
      <c r="AU134" s="2"/>
      <c r="AV134" s="2"/>
      <c r="AW134" s="2"/>
      <c r="AX134" s="2"/>
      <c r="AY134" s="2"/>
      <c r="AZ134" s="2"/>
      <c r="BA134" s="2"/>
      <c r="BB134" s="2"/>
      <c r="BC134" s="2"/>
      <c r="BD134" s="2"/>
      <c r="BE134" s="2"/>
      <c r="BF134" s="3">
        <v>56.916641272000597</v>
      </c>
      <c r="BG134" s="3">
        <v>56.924526060000098</v>
      </c>
      <c r="BH134" s="3">
        <v>57.417466167004001</v>
      </c>
      <c r="BI134" s="3">
        <v>57.427197749006197</v>
      </c>
      <c r="BJ134" s="3">
        <v>57.4368737340046</v>
      </c>
      <c r="BK134" s="3">
        <v>57.4368737340046</v>
      </c>
      <c r="BL134" s="3">
        <v>57.4368737340046</v>
      </c>
      <c r="BM134" s="3">
        <v>57.4368737340046</v>
      </c>
      <c r="BN134" s="3">
        <v>58.416976259999501</v>
      </c>
      <c r="BO134" s="3">
        <v>3</v>
      </c>
      <c r="BP134" s="3">
        <v>0.972106082997925</v>
      </c>
      <c r="BQ134" s="3" t="s">
        <v>77</v>
      </c>
      <c r="BR134" s="2"/>
      <c r="BS134" s="2"/>
      <c r="BT134" s="2"/>
      <c r="BU134" s="2"/>
      <c r="BV134" s="2"/>
      <c r="BW134" s="3">
        <v>310537</v>
      </c>
      <c r="BX134" s="3">
        <v>1</v>
      </c>
      <c r="BY134" s="3" t="s">
        <v>137</v>
      </c>
      <c r="BZ134" s="3" t="s">
        <v>79</v>
      </c>
      <c r="CA134" s="3" t="s">
        <v>80</v>
      </c>
      <c r="CB134" s="3" t="s">
        <v>77</v>
      </c>
      <c r="CC134" s="3" t="s">
        <v>138</v>
      </c>
      <c r="CD134" s="2"/>
    </row>
    <row r="135" spans="2:82" x14ac:dyDescent="0.2">
      <c r="B135" s="3" t="s">
        <v>82</v>
      </c>
      <c r="C135" s="3" t="s">
        <v>83</v>
      </c>
      <c r="D135" s="3" t="s">
        <v>84</v>
      </c>
      <c r="E135" s="3">
        <v>1</v>
      </c>
      <c r="F135" s="3" t="s">
        <v>85</v>
      </c>
      <c r="G135" s="3">
        <v>7</v>
      </c>
      <c r="H135" s="3">
        <v>7</v>
      </c>
      <c r="I135" s="3">
        <v>0</v>
      </c>
      <c r="J135" s="2"/>
      <c r="K135" s="2"/>
      <c r="L135" s="2"/>
      <c r="M135" s="3">
        <v>1</v>
      </c>
      <c r="N135" s="3">
        <v>0.86855167000612699</v>
      </c>
      <c r="O135" s="3" t="s">
        <v>77</v>
      </c>
      <c r="P135" s="2"/>
      <c r="Q135" s="2"/>
      <c r="R135" s="2"/>
      <c r="S135" s="2"/>
      <c r="T135" s="3">
        <v>0</v>
      </c>
      <c r="U135" s="3">
        <v>7</v>
      </c>
      <c r="V135" s="3">
        <v>7</v>
      </c>
      <c r="W135" s="3">
        <v>9</v>
      </c>
      <c r="X135" s="3">
        <v>58.425122679000197</v>
      </c>
      <c r="Y135" s="2"/>
      <c r="Z135" s="2"/>
      <c r="AA135" s="2"/>
      <c r="AB135" s="2"/>
      <c r="AC135" s="2"/>
      <c r="AD135" s="2"/>
      <c r="AE135" s="2"/>
      <c r="AF135" s="2"/>
      <c r="AG135" s="2"/>
      <c r="AH135" s="2"/>
      <c r="AI135" s="2"/>
      <c r="AJ135" s="3" t="s">
        <v>128</v>
      </c>
      <c r="AK135" s="2"/>
      <c r="AL135" s="2"/>
      <c r="AM135" s="2"/>
      <c r="AN135" s="2"/>
      <c r="AO135" s="2"/>
      <c r="AP135" s="2"/>
      <c r="AQ135" s="2"/>
      <c r="AR135" s="2"/>
      <c r="AS135" s="2"/>
      <c r="AT135" s="2"/>
      <c r="AU135" s="2"/>
      <c r="AV135" s="2"/>
      <c r="AW135" s="2"/>
      <c r="AX135" s="2"/>
      <c r="AY135" s="2"/>
      <c r="AZ135" s="2"/>
      <c r="BA135" s="2"/>
      <c r="BB135" s="2"/>
      <c r="BC135" s="2"/>
      <c r="BD135" s="2"/>
      <c r="BE135" s="2"/>
      <c r="BF135" s="3">
        <v>58.417168799001999</v>
      </c>
      <c r="BG135" s="3">
        <v>58.425122679000197</v>
      </c>
      <c r="BH135" s="3">
        <v>58.916327456005099</v>
      </c>
      <c r="BI135" s="3">
        <v>58.924862075000398</v>
      </c>
      <c r="BJ135" s="3">
        <v>58.932440528005799</v>
      </c>
      <c r="BK135" s="3">
        <v>58.932440528005799</v>
      </c>
      <c r="BL135" s="3">
        <v>58.932440528005799</v>
      </c>
      <c r="BM135" s="3">
        <v>58.932440528005799</v>
      </c>
      <c r="BN135" s="3">
        <v>59.8076650910007</v>
      </c>
      <c r="BO135" s="3">
        <v>1</v>
      </c>
      <c r="BP135" s="3">
        <v>0.86855167000612699</v>
      </c>
      <c r="BQ135" s="3" t="s">
        <v>77</v>
      </c>
      <c r="BR135" s="3">
        <v>58.932440528005799</v>
      </c>
      <c r="BS135" s="2"/>
      <c r="BT135" s="2"/>
      <c r="BU135" s="2"/>
      <c r="BV135" s="2"/>
      <c r="BW135" s="3">
        <v>310537</v>
      </c>
      <c r="BX135" s="3">
        <v>1</v>
      </c>
      <c r="BY135" s="3" t="s">
        <v>137</v>
      </c>
      <c r="BZ135" s="3" t="s">
        <v>79</v>
      </c>
      <c r="CA135" s="3" t="s">
        <v>80</v>
      </c>
      <c r="CB135" s="3" t="s">
        <v>77</v>
      </c>
      <c r="CC135" s="3" t="s">
        <v>138</v>
      </c>
      <c r="CD135" s="2"/>
    </row>
    <row r="136" spans="2:82" x14ac:dyDescent="0.2">
      <c r="B136" s="3" t="s">
        <v>120</v>
      </c>
      <c r="C136" s="3" t="s">
        <v>121</v>
      </c>
      <c r="D136" s="3" t="s">
        <v>122</v>
      </c>
      <c r="E136" s="3">
        <v>2</v>
      </c>
      <c r="F136" s="3" t="s">
        <v>85</v>
      </c>
      <c r="G136" s="3">
        <v>8</v>
      </c>
      <c r="H136" s="3">
        <v>8</v>
      </c>
      <c r="I136" s="3">
        <v>0</v>
      </c>
      <c r="J136" s="2"/>
      <c r="K136" s="2"/>
      <c r="L136" s="2"/>
      <c r="M136" s="3">
        <v>2</v>
      </c>
      <c r="N136" s="3">
        <v>1.0810720869994801</v>
      </c>
      <c r="O136" s="3" t="s">
        <v>77</v>
      </c>
      <c r="P136" s="2"/>
      <c r="Q136" s="2"/>
      <c r="R136" s="2"/>
      <c r="S136" s="2"/>
      <c r="T136" s="3">
        <v>0</v>
      </c>
      <c r="U136" s="3">
        <v>8</v>
      </c>
      <c r="V136" s="3">
        <v>8</v>
      </c>
      <c r="W136" s="3">
        <v>12</v>
      </c>
      <c r="X136" s="3">
        <v>59.817801598001097</v>
      </c>
      <c r="Y136" s="2"/>
      <c r="Z136" s="2"/>
      <c r="AA136" s="2"/>
      <c r="AB136" s="2"/>
      <c r="AC136" s="2"/>
      <c r="AD136" s="2"/>
      <c r="AE136" s="2"/>
      <c r="AF136" s="2"/>
      <c r="AG136" s="2"/>
      <c r="AH136" s="2"/>
      <c r="AI136" s="2"/>
      <c r="AJ136" s="3" t="s">
        <v>128</v>
      </c>
      <c r="AK136" s="2"/>
      <c r="AL136" s="2"/>
      <c r="AM136" s="2"/>
      <c r="AN136" s="2"/>
      <c r="AO136" s="2"/>
      <c r="AP136" s="2"/>
      <c r="AQ136" s="2"/>
      <c r="AR136" s="2"/>
      <c r="AS136" s="2"/>
      <c r="AT136" s="2"/>
      <c r="AU136" s="2"/>
      <c r="AV136" s="2"/>
      <c r="AW136" s="2"/>
      <c r="AX136" s="2"/>
      <c r="AY136" s="2"/>
      <c r="AZ136" s="2"/>
      <c r="BA136" s="2"/>
      <c r="BB136" s="2"/>
      <c r="BC136" s="2"/>
      <c r="BD136" s="2"/>
      <c r="BE136" s="2"/>
      <c r="BF136" s="3">
        <v>59.807850288001603</v>
      </c>
      <c r="BG136" s="3">
        <v>59.817801598001097</v>
      </c>
      <c r="BH136" s="3">
        <v>60.300949411001099</v>
      </c>
      <c r="BI136" s="3">
        <v>60.3104467890007</v>
      </c>
      <c r="BJ136" s="3">
        <v>60.317906226999199</v>
      </c>
      <c r="BK136" s="3">
        <v>60.317906226999199</v>
      </c>
      <c r="BL136" s="3">
        <v>60.317906226999199</v>
      </c>
      <c r="BM136" s="3">
        <v>60.317906226999199</v>
      </c>
      <c r="BN136" s="3">
        <v>61.400696750999501</v>
      </c>
      <c r="BO136" s="3">
        <v>2</v>
      </c>
      <c r="BP136" s="3">
        <v>1.0810720869994801</v>
      </c>
      <c r="BQ136" s="3" t="s">
        <v>77</v>
      </c>
      <c r="BR136" s="3">
        <v>60.317906226999199</v>
      </c>
      <c r="BS136" s="2"/>
      <c r="BT136" s="2"/>
      <c r="BU136" s="2"/>
      <c r="BV136" s="2"/>
      <c r="BW136" s="3">
        <v>310537</v>
      </c>
      <c r="BX136" s="3">
        <v>1</v>
      </c>
      <c r="BY136" s="3" t="s">
        <v>137</v>
      </c>
      <c r="BZ136" s="3" t="s">
        <v>79</v>
      </c>
      <c r="CA136" s="3" t="s">
        <v>80</v>
      </c>
      <c r="CB136" s="3" t="s">
        <v>77</v>
      </c>
      <c r="CC136" s="3" t="s">
        <v>138</v>
      </c>
      <c r="CD136" s="2"/>
    </row>
    <row r="137" spans="2:82" x14ac:dyDescent="0.2">
      <c r="B137" s="3" t="s">
        <v>117</v>
      </c>
      <c r="C137" s="3" t="s">
        <v>118</v>
      </c>
      <c r="D137" s="3" t="s">
        <v>119</v>
      </c>
      <c r="E137" s="3">
        <v>3</v>
      </c>
      <c r="F137" s="3" t="s">
        <v>93</v>
      </c>
      <c r="G137" s="3">
        <v>9</v>
      </c>
      <c r="H137" s="3">
        <v>9</v>
      </c>
      <c r="I137" s="3">
        <v>0</v>
      </c>
      <c r="J137" s="2"/>
      <c r="K137" s="2"/>
      <c r="L137" s="2"/>
      <c r="M137" s="3">
        <v>3</v>
      </c>
      <c r="N137" s="3">
        <v>0.93387613300001304</v>
      </c>
      <c r="O137" s="3" t="s">
        <v>77</v>
      </c>
      <c r="P137" s="2"/>
      <c r="Q137" s="2"/>
      <c r="R137" s="2"/>
      <c r="S137" s="2"/>
      <c r="T137" s="3">
        <v>0</v>
      </c>
      <c r="U137" s="3">
        <v>9</v>
      </c>
      <c r="V137" s="3">
        <v>9</v>
      </c>
      <c r="W137" s="3">
        <v>13</v>
      </c>
      <c r="X137" s="3">
        <v>61.406796608003802</v>
      </c>
      <c r="Y137" s="2"/>
      <c r="Z137" s="2"/>
      <c r="AA137" s="2"/>
      <c r="AB137" s="2"/>
      <c r="AC137" s="2"/>
      <c r="AD137" s="2"/>
      <c r="AE137" s="2"/>
      <c r="AF137" s="2"/>
      <c r="AG137" s="2"/>
      <c r="AH137" s="2"/>
      <c r="AI137" s="2"/>
      <c r="AJ137" s="3" t="s">
        <v>128</v>
      </c>
      <c r="AK137" s="2"/>
      <c r="AL137" s="2"/>
      <c r="AM137" s="2"/>
      <c r="AN137" s="2"/>
      <c r="AO137" s="2"/>
      <c r="AP137" s="2"/>
      <c r="AQ137" s="2"/>
      <c r="AR137" s="2"/>
      <c r="AS137" s="2"/>
      <c r="AT137" s="2"/>
      <c r="AU137" s="2"/>
      <c r="AV137" s="2"/>
      <c r="AW137" s="2"/>
      <c r="AX137" s="2"/>
      <c r="AY137" s="2"/>
      <c r="AZ137" s="2"/>
      <c r="BA137" s="2"/>
      <c r="BB137" s="2"/>
      <c r="BC137" s="2"/>
      <c r="BD137" s="2"/>
      <c r="BE137" s="2"/>
      <c r="BF137" s="3">
        <v>61.400881954003097</v>
      </c>
      <c r="BG137" s="3">
        <v>61.406796608003802</v>
      </c>
      <c r="BH137" s="3">
        <v>61.900634803001601</v>
      </c>
      <c r="BI137" s="3">
        <v>61.909952394002197</v>
      </c>
      <c r="BJ137" s="3">
        <v>61.917965603999598</v>
      </c>
      <c r="BK137" s="3">
        <v>61.917965603999598</v>
      </c>
      <c r="BL137" s="3">
        <v>61.917965603999598</v>
      </c>
      <c r="BM137" s="3">
        <v>61.917965603999598</v>
      </c>
      <c r="BN137" s="3">
        <v>62.857922109004001</v>
      </c>
      <c r="BO137" s="3">
        <v>3</v>
      </c>
      <c r="BP137" s="3">
        <v>0.93387613300001304</v>
      </c>
      <c r="BQ137" s="3" t="s">
        <v>77</v>
      </c>
      <c r="BR137" s="3">
        <v>61.917965603999598</v>
      </c>
      <c r="BS137" s="2"/>
      <c r="BT137" s="2"/>
      <c r="BU137" s="2"/>
      <c r="BV137" s="2"/>
      <c r="BW137" s="3">
        <v>310537</v>
      </c>
      <c r="BX137" s="3">
        <v>1</v>
      </c>
      <c r="BY137" s="3" t="s">
        <v>137</v>
      </c>
      <c r="BZ137" s="3" t="s">
        <v>79</v>
      </c>
      <c r="CA137" s="3" t="s">
        <v>80</v>
      </c>
      <c r="CB137" s="3" t="s">
        <v>77</v>
      </c>
      <c r="CC137" s="3" t="s">
        <v>138</v>
      </c>
      <c r="CD137" s="2"/>
    </row>
    <row r="138" spans="2:82" x14ac:dyDescent="0.2">
      <c r="B138" s="3" t="s">
        <v>123</v>
      </c>
      <c r="C138" s="3" t="s">
        <v>124</v>
      </c>
      <c r="D138" s="3" t="s">
        <v>125</v>
      </c>
      <c r="E138" s="3">
        <v>2</v>
      </c>
      <c r="F138" s="3" t="s">
        <v>97</v>
      </c>
      <c r="G138" s="3">
        <v>10</v>
      </c>
      <c r="H138" s="3">
        <v>10</v>
      </c>
      <c r="I138" s="3">
        <v>0</v>
      </c>
      <c r="J138" s="2"/>
      <c r="K138" s="2"/>
      <c r="L138" s="2"/>
      <c r="M138" s="3">
        <v>2</v>
      </c>
      <c r="N138" s="3">
        <v>0.84724352500052202</v>
      </c>
      <c r="O138" s="3" t="s">
        <v>77</v>
      </c>
      <c r="P138" s="2"/>
      <c r="Q138" s="2"/>
      <c r="R138" s="2"/>
      <c r="S138" s="2"/>
      <c r="T138" s="3">
        <v>0</v>
      </c>
      <c r="U138" s="3">
        <v>10</v>
      </c>
      <c r="V138" s="3">
        <v>10</v>
      </c>
      <c r="W138" s="3">
        <v>11</v>
      </c>
      <c r="X138" s="3">
        <v>62.868214951005903</v>
      </c>
      <c r="Y138" s="2"/>
      <c r="Z138" s="2"/>
      <c r="AA138" s="2"/>
      <c r="AB138" s="2"/>
      <c r="AC138" s="2"/>
      <c r="AD138" s="2"/>
      <c r="AE138" s="2"/>
      <c r="AF138" s="2"/>
      <c r="AG138" s="2"/>
      <c r="AH138" s="2"/>
      <c r="AI138" s="2"/>
      <c r="AJ138" s="3" t="s">
        <v>128</v>
      </c>
      <c r="AK138" s="2"/>
      <c r="AL138" s="2"/>
      <c r="AM138" s="2"/>
      <c r="AN138" s="2"/>
      <c r="AO138" s="2"/>
      <c r="AP138" s="2"/>
      <c r="AQ138" s="2"/>
      <c r="AR138" s="2"/>
      <c r="AS138" s="2"/>
      <c r="AT138" s="2"/>
      <c r="AU138" s="2"/>
      <c r="AV138" s="2"/>
      <c r="AW138" s="2"/>
      <c r="AX138" s="2"/>
      <c r="AY138" s="2"/>
      <c r="AZ138" s="2"/>
      <c r="BA138" s="2"/>
      <c r="BB138" s="2"/>
      <c r="BC138" s="2"/>
      <c r="BD138" s="2"/>
      <c r="BE138" s="2"/>
      <c r="BF138" s="3">
        <v>62.858109357999602</v>
      </c>
      <c r="BG138" s="3">
        <v>62.868214951005903</v>
      </c>
      <c r="BH138" s="3">
        <v>63.356501195005002</v>
      </c>
      <c r="BI138" s="3">
        <v>63.368212145003803</v>
      </c>
      <c r="BJ138" s="3">
        <v>63.3757775210033</v>
      </c>
      <c r="BK138" s="3">
        <v>63.3757775210033</v>
      </c>
      <c r="BL138" s="3">
        <v>63.3757775210033</v>
      </c>
      <c r="BM138" s="3">
        <v>63.3757775210033</v>
      </c>
      <c r="BN138" s="3">
        <v>64.224889708006202</v>
      </c>
      <c r="BO138" s="3">
        <v>2</v>
      </c>
      <c r="BP138" s="3">
        <v>0.84724352500052202</v>
      </c>
      <c r="BQ138" s="3" t="s">
        <v>77</v>
      </c>
      <c r="BR138" s="3">
        <v>63.3757775210033</v>
      </c>
      <c r="BS138" s="2"/>
      <c r="BT138" s="2"/>
      <c r="BU138" s="2"/>
      <c r="BV138" s="2"/>
      <c r="BW138" s="3">
        <v>310537</v>
      </c>
      <c r="BX138" s="3">
        <v>1</v>
      </c>
      <c r="BY138" s="3" t="s">
        <v>137</v>
      </c>
      <c r="BZ138" s="3" t="s">
        <v>79</v>
      </c>
      <c r="CA138" s="3" t="s">
        <v>80</v>
      </c>
      <c r="CB138" s="3" t="s">
        <v>77</v>
      </c>
      <c r="CC138" s="3" t="s">
        <v>138</v>
      </c>
      <c r="CD138" s="2"/>
    </row>
    <row r="139" spans="2:82" x14ac:dyDescent="0.2">
      <c r="B139" s="3" t="s">
        <v>94</v>
      </c>
      <c r="C139" s="3" t="s">
        <v>95</v>
      </c>
      <c r="D139" s="3" t="s">
        <v>96</v>
      </c>
      <c r="E139" s="3">
        <v>2</v>
      </c>
      <c r="F139" s="3" t="s">
        <v>97</v>
      </c>
      <c r="G139" s="3">
        <v>11</v>
      </c>
      <c r="H139" s="3">
        <v>11</v>
      </c>
      <c r="I139" s="3">
        <v>0</v>
      </c>
      <c r="J139" s="2"/>
      <c r="K139" s="2"/>
      <c r="L139" s="2"/>
      <c r="M139" s="3">
        <v>2</v>
      </c>
      <c r="N139" s="3">
        <v>2.4277285709977199</v>
      </c>
      <c r="O139" s="3" t="s">
        <v>77</v>
      </c>
      <c r="P139" s="2"/>
      <c r="Q139" s="2"/>
      <c r="R139" s="2"/>
      <c r="S139" s="2"/>
      <c r="T139" s="3">
        <v>0</v>
      </c>
      <c r="U139" s="3">
        <v>11</v>
      </c>
      <c r="V139" s="3">
        <v>11</v>
      </c>
      <c r="W139" s="3">
        <v>2</v>
      </c>
      <c r="X139" s="3">
        <v>64.233183282005498</v>
      </c>
      <c r="Y139" s="2"/>
      <c r="Z139" s="2"/>
      <c r="AA139" s="2"/>
      <c r="AB139" s="2"/>
      <c r="AC139" s="2"/>
      <c r="AD139" s="2"/>
      <c r="AE139" s="2"/>
      <c r="AF139" s="2"/>
      <c r="AG139" s="2"/>
      <c r="AH139" s="2"/>
      <c r="AI139" s="2"/>
      <c r="AJ139" s="3" t="s">
        <v>128</v>
      </c>
      <c r="AK139" s="2"/>
      <c r="AL139" s="2"/>
      <c r="AM139" s="2"/>
      <c r="AN139" s="2"/>
      <c r="AO139" s="2"/>
      <c r="AP139" s="2"/>
      <c r="AQ139" s="2"/>
      <c r="AR139" s="2"/>
      <c r="AS139" s="2"/>
      <c r="AT139" s="2"/>
      <c r="AU139" s="2"/>
      <c r="AV139" s="2"/>
      <c r="AW139" s="2"/>
      <c r="AX139" s="2"/>
      <c r="AY139" s="2"/>
      <c r="AZ139" s="2"/>
      <c r="BA139" s="2"/>
      <c r="BB139" s="2"/>
      <c r="BC139" s="2"/>
      <c r="BD139" s="2"/>
      <c r="BE139" s="2"/>
      <c r="BF139" s="3">
        <v>64.225096576003097</v>
      </c>
      <c r="BG139" s="3">
        <v>64.233183282005498</v>
      </c>
      <c r="BH139" s="3">
        <v>64.717565757004195</v>
      </c>
      <c r="BI139" s="3">
        <v>64.725513481003901</v>
      </c>
      <c r="BJ139" s="3">
        <v>64.733189673002897</v>
      </c>
      <c r="BK139" s="3">
        <v>64.733189673002897</v>
      </c>
      <c r="BL139" s="3">
        <v>64.733189673002897</v>
      </c>
      <c r="BM139" s="3">
        <v>64.733189673002897</v>
      </c>
      <c r="BN139" s="3">
        <v>67.166845184001403</v>
      </c>
      <c r="BO139" s="3">
        <v>2</v>
      </c>
      <c r="BP139" s="3">
        <v>2.4277285709977199</v>
      </c>
      <c r="BQ139" s="3" t="s">
        <v>77</v>
      </c>
      <c r="BR139" s="3">
        <v>64.733189673002897</v>
      </c>
      <c r="BS139" s="2"/>
      <c r="BT139" s="2"/>
      <c r="BU139" s="2"/>
      <c r="BV139" s="2"/>
      <c r="BW139" s="3">
        <v>310537</v>
      </c>
      <c r="BX139" s="3">
        <v>1</v>
      </c>
      <c r="BY139" s="3" t="s">
        <v>137</v>
      </c>
      <c r="BZ139" s="3" t="s">
        <v>79</v>
      </c>
      <c r="CA139" s="3" t="s">
        <v>80</v>
      </c>
      <c r="CB139" s="3" t="s">
        <v>77</v>
      </c>
      <c r="CC139" s="3" t="s">
        <v>138</v>
      </c>
      <c r="CD139" s="2"/>
    </row>
    <row r="140" spans="2:82" x14ac:dyDescent="0.2">
      <c r="B140" s="3" t="s">
        <v>87</v>
      </c>
      <c r="C140" s="3" t="s">
        <v>88</v>
      </c>
      <c r="D140" s="3" t="s">
        <v>89</v>
      </c>
      <c r="E140" s="3">
        <v>3</v>
      </c>
      <c r="F140" s="3" t="s">
        <v>85</v>
      </c>
      <c r="G140" s="3">
        <v>12</v>
      </c>
      <c r="H140" s="3">
        <v>12</v>
      </c>
      <c r="I140" s="3">
        <v>0</v>
      </c>
      <c r="J140" s="2"/>
      <c r="K140" s="2"/>
      <c r="L140" s="2"/>
      <c r="M140" s="3">
        <v>3</v>
      </c>
      <c r="N140" s="3">
        <v>3.0797816660051498</v>
      </c>
      <c r="O140" s="3" t="s">
        <v>77</v>
      </c>
      <c r="P140" s="2"/>
      <c r="Q140" s="2"/>
      <c r="R140" s="2"/>
      <c r="S140" s="2"/>
      <c r="T140" s="3">
        <v>0</v>
      </c>
      <c r="U140" s="3">
        <v>12</v>
      </c>
      <c r="V140" s="3">
        <v>12</v>
      </c>
      <c r="W140" s="3">
        <v>3</v>
      </c>
      <c r="X140" s="3">
        <v>67.176050537003903</v>
      </c>
      <c r="Y140" s="2"/>
      <c r="Z140" s="2"/>
      <c r="AA140" s="2"/>
      <c r="AB140" s="2"/>
      <c r="AC140" s="2"/>
      <c r="AD140" s="2"/>
      <c r="AE140" s="2"/>
      <c r="AF140" s="2"/>
      <c r="AG140" s="2"/>
      <c r="AH140" s="2"/>
      <c r="AI140" s="2"/>
      <c r="AJ140" s="3" t="s">
        <v>128</v>
      </c>
      <c r="AK140" s="2"/>
      <c r="AL140" s="2"/>
      <c r="AM140" s="2"/>
      <c r="AN140" s="2"/>
      <c r="AO140" s="2"/>
      <c r="AP140" s="2"/>
      <c r="AQ140" s="2"/>
      <c r="AR140" s="2"/>
      <c r="AS140" s="2"/>
      <c r="AT140" s="2"/>
      <c r="AU140" s="2"/>
      <c r="AV140" s="2"/>
      <c r="AW140" s="2"/>
      <c r="AX140" s="2"/>
      <c r="AY140" s="2"/>
      <c r="AZ140" s="2"/>
      <c r="BA140" s="2"/>
      <c r="BB140" s="2"/>
      <c r="BC140" s="2"/>
      <c r="BD140" s="2"/>
      <c r="BE140" s="2"/>
      <c r="BF140" s="3">
        <v>67.167040107000503</v>
      </c>
      <c r="BG140" s="3">
        <v>67.176050537003903</v>
      </c>
      <c r="BH140" s="3">
        <v>67.666707046999406</v>
      </c>
      <c r="BI140" s="3">
        <v>67.677150877003399</v>
      </c>
      <c r="BJ140" s="3">
        <v>67.685130919999196</v>
      </c>
      <c r="BK140" s="3">
        <v>67.685130919999196</v>
      </c>
      <c r="BL140" s="3">
        <v>67.685130919999196</v>
      </c>
      <c r="BM140" s="3">
        <v>67.685130919999196</v>
      </c>
      <c r="BN140" s="3">
        <v>70.766424497000102</v>
      </c>
      <c r="BO140" s="3">
        <v>3</v>
      </c>
      <c r="BP140" s="3">
        <v>3.0797816660051498</v>
      </c>
      <c r="BQ140" s="3" t="s">
        <v>77</v>
      </c>
      <c r="BR140" s="3">
        <v>67.685130919999196</v>
      </c>
      <c r="BS140" s="2"/>
      <c r="BT140" s="2"/>
      <c r="BU140" s="2"/>
      <c r="BV140" s="2"/>
      <c r="BW140" s="3">
        <v>310537</v>
      </c>
      <c r="BX140" s="3">
        <v>1</v>
      </c>
      <c r="BY140" s="3" t="s">
        <v>137</v>
      </c>
      <c r="BZ140" s="3" t="s">
        <v>79</v>
      </c>
      <c r="CA140" s="3" t="s">
        <v>80</v>
      </c>
      <c r="CB140" s="3" t="s">
        <v>77</v>
      </c>
      <c r="CC140" s="3" t="s">
        <v>138</v>
      </c>
      <c r="CD140" s="2"/>
    </row>
    <row r="141" spans="2:82" x14ac:dyDescent="0.2">
      <c r="B141" s="3" t="s">
        <v>98</v>
      </c>
      <c r="C141" s="3" t="s">
        <v>99</v>
      </c>
      <c r="D141" s="3" t="s">
        <v>100</v>
      </c>
      <c r="E141" s="3">
        <v>1</v>
      </c>
      <c r="F141" s="3" t="s">
        <v>97</v>
      </c>
      <c r="G141" s="3">
        <v>13</v>
      </c>
      <c r="H141" s="3">
        <v>13</v>
      </c>
      <c r="I141" s="3">
        <v>0</v>
      </c>
      <c r="J141" s="2"/>
      <c r="K141" s="2"/>
      <c r="L141" s="2"/>
      <c r="M141" s="3">
        <v>1</v>
      </c>
      <c r="N141" s="3">
        <v>0.74214964899874802</v>
      </c>
      <c r="O141" s="3" t="s">
        <v>77</v>
      </c>
      <c r="P141" s="2"/>
      <c r="Q141" s="2"/>
      <c r="R141" s="2"/>
      <c r="S141" s="2"/>
      <c r="T141" s="3">
        <v>0</v>
      </c>
      <c r="U141" s="3">
        <v>13</v>
      </c>
      <c r="V141" s="3">
        <v>13</v>
      </c>
      <c r="W141" s="3">
        <v>5</v>
      </c>
      <c r="X141" s="3">
        <v>70.772265482999501</v>
      </c>
      <c r="Y141" s="2"/>
      <c r="Z141" s="2"/>
      <c r="AA141" s="2"/>
      <c r="AB141" s="2"/>
      <c r="AC141" s="2"/>
      <c r="AD141" s="2"/>
      <c r="AE141" s="2"/>
      <c r="AF141" s="2"/>
      <c r="AG141" s="2"/>
      <c r="AH141" s="2"/>
      <c r="AI141" s="2"/>
      <c r="AJ141" s="3" t="s">
        <v>128</v>
      </c>
      <c r="AK141" s="2"/>
      <c r="AL141" s="2"/>
      <c r="AM141" s="2"/>
      <c r="AN141" s="2"/>
      <c r="AO141" s="2"/>
      <c r="AP141" s="2"/>
      <c r="AQ141" s="2"/>
      <c r="AR141" s="2"/>
      <c r="AS141" s="2"/>
      <c r="AT141" s="2"/>
      <c r="AU141" s="2"/>
      <c r="AV141" s="2"/>
      <c r="AW141" s="2"/>
      <c r="AX141" s="2"/>
      <c r="AY141" s="2"/>
      <c r="AZ141" s="2"/>
      <c r="BA141" s="2"/>
      <c r="BB141" s="2"/>
      <c r="BC141" s="2"/>
      <c r="BD141" s="2"/>
      <c r="BE141" s="2"/>
      <c r="BF141" s="3">
        <v>70.766614905005596</v>
      </c>
      <c r="BG141" s="3">
        <v>70.772265482999501</v>
      </c>
      <c r="BH141" s="3">
        <v>71.255741173001297</v>
      </c>
      <c r="BI141" s="3">
        <v>71.266659592001801</v>
      </c>
      <c r="BJ141" s="3">
        <v>71.273712925001803</v>
      </c>
      <c r="BK141" s="3">
        <v>71.273712925001803</v>
      </c>
      <c r="BL141" s="3">
        <v>71.273712925001803</v>
      </c>
      <c r="BM141" s="3">
        <v>71.273712925001803</v>
      </c>
      <c r="BN141" s="3">
        <v>72.018012742002597</v>
      </c>
      <c r="BO141" s="3">
        <v>1</v>
      </c>
      <c r="BP141" s="3">
        <v>0.74214964899874802</v>
      </c>
      <c r="BQ141" s="3" t="s">
        <v>77</v>
      </c>
      <c r="BR141" s="3">
        <v>71.273712925001803</v>
      </c>
      <c r="BS141" s="2"/>
      <c r="BT141" s="2"/>
      <c r="BU141" s="2"/>
      <c r="BV141" s="2"/>
      <c r="BW141" s="3">
        <v>310537</v>
      </c>
      <c r="BX141" s="3">
        <v>1</v>
      </c>
      <c r="BY141" s="3" t="s">
        <v>137</v>
      </c>
      <c r="BZ141" s="3" t="s">
        <v>79</v>
      </c>
      <c r="CA141" s="3" t="s">
        <v>80</v>
      </c>
      <c r="CB141" s="3" t="s">
        <v>77</v>
      </c>
      <c r="CC141" s="3" t="s">
        <v>138</v>
      </c>
      <c r="CD141" s="2"/>
    </row>
    <row r="142" spans="2:82" x14ac:dyDescent="0.2">
      <c r="B142" s="3" t="s">
        <v>113</v>
      </c>
      <c r="C142" s="3" t="s">
        <v>114</v>
      </c>
      <c r="D142" s="3" t="s">
        <v>115</v>
      </c>
      <c r="E142" s="3">
        <v>3</v>
      </c>
      <c r="F142" s="3" t="s">
        <v>93</v>
      </c>
      <c r="G142" s="3">
        <v>14</v>
      </c>
      <c r="H142" s="3">
        <v>14</v>
      </c>
      <c r="I142" s="3">
        <v>0</v>
      </c>
      <c r="J142" s="2"/>
      <c r="K142" s="2"/>
      <c r="L142" s="2"/>
      <c r="M142" s="3">
        <v>3</v>
      </c>
      <c r="N142" s="3">
        <v>1.19386515800579</v>
      </c>
      <c r="O142" s="3" t="s">
        <v>77</v>
      </c>
      <c r="P142" s="2"/>
      <c r="Q142" s="2"/>
      <c r="R142" s="2"/>
      <c r="S142" s="2"/>
      <c r="T142" s="3">
        <v>0</v>
      </c>
      <c r="U142" s="3">
        <v>14</v>
      </c>
      <c r="V142" s="3">
        <v>14</v>
      </c>
      <c r="W142" s="3">
        <v>1</v>
      </c>
      <c r="X142" s="3">
        <v>72.023833461004003</v>
      </c>
      <c r="Y142" s="2"/>
      <c r="Z142" s="2"/>
      <c r="AA142" s="2"/>
      <c r="AB142" s="2"/>
      <c r="AC142" s="2"/>
      <c r="AD142" s="2"/>
      <c r="AE142" s="2"/>
      <c r="AF142" s="2"/>
      <c r="AG142" s="2"/>
      <c r="AH142" s="2"/>
      <c r="AI142" s="2"/>
      <c r="AJ142" s="3" t="s">
        <v>128</v>
      </c>
      <c r="AK142" s="2"/>
      <c r="AL142" s="2"/>
      <c r="AM142" s="2"/>
      <c r="AN142" s="2"/>
      <c r="AO142" s="2"/>
      <c r="AP142" s="2"/>
      <c r="AQ142" s="2"/>
      <c r="AR142" s="2"/>
      <c r="AS142" s="2"/>
      <c r="AT142" s="2"/>
      <c r="AU142" s="2"/>
      <c r="AV142" s="2"/>
      <c r="AW142" s="2"/>
      <c r="AX142" s="2"/>
      <c r="AY142" s="2"/>
      <c r="AZ142" s="2"/>
      <c r="BA142" s="2"/>
      <c r="BB142" s="2"/>
      <c r="BC142" s="2"/>
      <c r="BD142" s="2"/>
      <c r="BE142" s="2"/>
      <c r="BF142" s="3">
        <v>72.018205477004798</v>
      </c>
      <c r="BG142" s="3">
        <v>72.023833461004003</v>
      </c>
      <c r="BH142" s="3">
        <v>72.517667535001195</v>
      </c>
      <c r="BI142" s="3">
        <v>72.526229875002201</v>
      </c>
      <c r="BJ142" s="3">
        <v>72.533846545004096</v>
      </c>
      <c r="BK142" s="3">
        <v>72.533846545004096</v>
      </c>
      <c r="BL142" s="3">
        <v>72.533846545004096</v>
      </c>
      <c r="BM142" s="3">
        <v>72.533846545004096</v>
      </c>
      <c r="BN142" s="3">
        <v>73.734484212000098</v>
      </c>
      <c r="BO142" s="3">
        <v>3</v>
      </c>
      <c r="BP142" s="3">
        <v>1.19386515800579</v>
      </c>
      <c r="BQ142" s="3" t="s">
        <v>77</v>
      </c>
      <c r="BR142" s="3">
        <v>72.533846545004096</v>
      </c>
      <c r="BS142" s="2"/>
      <c r="BT142" s="2"/>
      <c r="BU142" s="2"/>
      <c r="BV142" s="2"/>
      <c r="BW142" s="3">
        <v>310537</v>
      </c>
      <c r="BX142" s="3">
        <v>1</v>
      </c>
      <c r="BY142" s="3" t="s">
        <v>137</v>
      </c>
      <c r="BZ142" s="3" t="s">
        <v>79</v>
      </c>
      <c r="CA142" s="3" t="s">
        <v>80</v>
      </c>
      <c r="CB142" s="3" t="s">
        <v>77</v>
      </c>
      <c r="CC142" s="3" t="s">
        <v>138</v>
      </c>
      <c r="CD142" s="2"/>
    </row>
    <row r="143" spans="2:82" x14ac:dyDescent="0.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3">
        <v>73.734604850004004</v>
      </c>
      <c r="BT143" s="3">
        <v>73.748870374001896</v>
      </c>
      <c r="BU143" s="3">
        <v>75.739829275000403</v>
      </c>
      <c r="BV143" s="3">
        <v>75.734249223001797</v>
      </c>
      <c r="BW143" s="3">
        <v>310537</v>
      </c>
      <c r="BX143" s="3">
        <v>1</v>
      </c>
      <c r="BY143" s="3" t="s">
        <v>137</v>
      </c>
      <c r="BZ143" s="3" t="s">
        <v>79</v>
      </c>
      <c r="CA143" s="3" t="s">
        <v>80</v>
      </c>
      <c r="CB143" s="3" t="s">
        <v>77</v>
      </c>
      <c r="CC143" s="3" t="s">
        <v>138</v>
      </c>
      <c r="CD143" s="2"/>
    </row>
    <row r="145" spans="1:79" x14ac:dyDescent="0.2">
      <c r="A145" s="6" t="s">
        <v>150</v>
      </c>
      <c r="B145" s="1" t="s">
        <v>0</v>
      </c>
      <c r="C145" s="1" t="s">
        <v>1</v>
      </c>
      <c r="D145" s="1" t="s">
        <v>2</v>
      </c>
      <c r="E145" s="1" t="s">
        <v>3</v>
      </c>
      <c r="F145" s="1" t="s">
        <v>4</v>
      </c>
      <c r="G145" s="1" t="s">
        <v>5</v>
      </c>
      <c r="H145" s="1" t="s">
        <v>6</v>
      </c>
      <c r="I145" s="1" t="s">
        <v>7</v>
      </c>
      <c r="J145" s="1" t="s">
        <v>8</v>
      </c>
      <c r="K145" s="1" t="s">
        <v>9</v>
      </c>
      <c r="L145" s="1" t="s">
        <v>10</v>
      </c>
      <c r="M145" s="1" t="s">
        <v>11</v>
      </c>
      <c r="N145" s="1" t="s">
        <v>12</v>
      </c>
      <c r="O145" s="1" t="s">
        <v>13</v>
      </c>
      <c r="P145" s="1" t="s">
        <v>14</v>
      </c>
      <c r="Q145" s="1" t="s">
        <v>15</v>
      </c>
      <c r="R145" s="1" t="s">
        <v>16</v>
      </c>
      <c r="S145" s="1" t="s">
        <v>17</v>
      </c>
      <c r="T145" s="1" t="s">
        <v>18</v>
      </c>
      <c r="U145" s="1" t="s">
        <v>19</v>
      </c>
      <c r="V145" s="1" t="s">
        <v>20</v>
      </c>
      <c r="W145" s="1" t="s">
        <v>21</v>
      </c>
      <c r="X145" s="1" t="s">
        <v>22</v>
      </c>
      <c r="Y145" s="1" t="s">
        <v>23</v>
      </c>
      <c r="Z145" s="1" t="s">
        <v>24</v>
      </c>
      <c r="AA145" s="1" t="s">
        <v>25</v>
      </c>
      <c r="AB145" s="1" t="s">
        <v>26</v>
      </c>
      <c r="AC145" s="1" t="s">
        <v>27</v>
      </c>
      <c r="AD145" s="1" t="s">
        <v>28</v>
      </c>
      <c r="AE145" s="1" t="s">
        <v>29</v>
      </c>
      <c r="AF145" s="1" t="s">
        <v>30</v>
      </c>
      <c r="AG145" s="1" t="s">
        <v>31</v>
      </c>
      <c r="AH145" s="1" t="s">
        <v>32</v>
      </c>
      <c r="AI145" s="1" t="s">
        <v>33</v>
      </c>
      <c r="AJ145" s="1" t="s">
        <v>34</v>
      </c>
      <c r="AK145" s="1" t="s">
        <v>35</v>
      </c>
      <c r="AL145" s="1" t="s">
        <v>36</v>
      </c>
      <c r="AM145" s="1" t="s">
        <v>37</v>
      </c>
      <c r="AN145" s="1" t="s">
        <v>38</v>
      </c>
      <c r="AO145" s="1" t="s">
        <v>39</v>
      </c>
      <c r="AP145" s="1" t="s">
        <v>40</v>
      </c>
      <c r="AQ145" s="1" t="s">
        <v>41</v>
      </c>
      <c r="AR145" s="1" t="s">
        <v>43</v>
      </c>
      <c r="AS145" s="1" t="s">
        <v>44</v>
      </c>
      <c r="AT145" s="1" t="s">
        <v>42</v>
      </c>
      <c r="AU145" s="1" t="s">
        <v>45</v>
      </c>
      <c r="AV145" s="1" t="s">
        <v>46</v>
      </c>
      <c r="AW145" s="1" t="s">
        <v>47</v>
      </c>
      <c r="AX145" s="1" t="s">
        <v>48</v>
      </c>
      <c r="AY145" s="1" t="s">
        <v>49</v>
      </c>
      <c r="AZ145" s="1" t="s">
        <v>50</v>
      </c>
      <c r="BA145" s="1" t="s">
        <v>51</v>
      </c>
      <c r="BB145" s="1" t="s">
        <v>52</v>
      </c>
      <c r="BC145" s="1" t="s">
        <v>53</v>
      </c>
      <c r="BD145" s="1" t="s">
        <v>54</v>
      </c>
      <c r="BE145" s="1" t="s">
        <v>55</v>
      </c>
      <c r="BF145" s="1" t="s">
        <v>56</v>
      </c>
      <c r="BG145" s="1" t="s">
        <v>57</v>
      </c>
      <c r="BH145" s="1" t="s">
        <v>58</v>
      </c>
      <c r="BI145" s="1" t="s">
        <v>59</v>
      </c>
      <c r="BJ145" s="1" t="s">
        <v>60</v>
      </c>
      <c r="BK145" s="1" t="s">
        <v>61</v>
      </c>
      <c r="BL145" s="1" t="s">
        <v>62</v>
      </c>
      <c r="BM145" s="1" t="s">
        <v>63</v>
      </c>
      <c r="BN145" s="1" t="s">
        <v>64</v>
      </c>
      <c r="BO145" s="1" t="s">
        <v>65</v>
      </c>
      <c r="BP145" s="1" t="s">
        <v>66</v>
      </c>
      <c r="BQ145" s="1" t="s">
        <v>67</v>
      </c>
      <c r="BR145" s="1" t="s">
        <v>68</v>
      </c>
      <c r="BS145" s="1" t="s">
        <v>69</v>
      </c>
      <c r="BT145" s="1" t="s">
        <v>70</v>
      </c>
      <c r="BU145" s="1" t="s">
        <v>71</v>
      </c>
      <c r="BV145" s="1" t="s">
        <v>72</v>
      </c>
      <c r="BW145" s="1" t="s">
        <v>73</v>
      </c>
      <c r="BX145" s="1" t="s">
        <v>74</v>
      </c>
      <c r="BY145" s="1" t="s">
        <v>75</v>
      </c>
    </row>
    <row r="146" spans="1:79" x14ac:dyDescent="0.2">
      <c r="B146" s="2"/>
      <c r="C146" s="2"/>
      <c r="D146" s="2"/>
      <c r="E146" s="2"/>
      <c r="F146" s="2"/>
      <c r="G146" s="2"/>
      <c r="H146" s="2"/>
      <c r="I146" s="2"/>
      <c r="J146" s="2"/>
      <c r="K146" s="2"/>
      <c r="L146" s="2"/>
      <c r="M146" s="2"/>
      <c r="N146" s="2"/>
      <c r="O146" s="2"/>
      <c r="P146" s="2"/>
      <c r="Q146" s="2"/>
      <c r="R146" s="2"/>
      <c r="S146" s="2"/>
      <c r="T146" s="2"/>
      <c r="U146" s="2"/>
      <c r="V146" s="2"/>
      <c r="W146" s="2"/>
      <c r="X146" s="2"/>
      <c r="Y146" s="2"/>
      <c r="Z146" s="3">
        <v>5.8267189961043204E-3</v>
      </c>
      <c r="AA146" s="3">
        <v>2.28210470013437E-2</v>
      </c>
      <c r="AB146" s="3">
        <v>2.28210470013437E-2</v>
      </c>
      <c r="AC146" s="3">
        <v>1.2607931120000999</v>
      </c>
      <c r="AD146" s="3" t="s">
        <v>76</v>
      </c>
      <c r="AE146" s="3">
        <v>1.02995098099927</v>
      </c>
      <c r="AF146" s="3" t="s">
        <v>77</v>
      </c>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3">
        <v>131505</v>
      </c>
      <c r="BT146" s="3">
        <v>1</v>
      </c>
      <c r="BU146" s="3" t="s">
        <v>139</v>
      </c>
      <c r="BV146" s="3" t="s">
        <v>79</v>
      </c>
      <c r="BW146" s="3" t="s">
        <v>80</v>
      </c>
      <c r="BX146" s="3" t="s">
        <v>77</v>
      </c>
      <c r="BY146" s="3" t="s">
        <v>140</v>
      </c>
    </row>
    <row r="147" spans="1:79" x14ac:dyDescent="0.2">
      <c r="B147" s="3" t="s">
        <v>82</v>
      </c>
      <c r="C147" s="3" t="s">
        <v>83</v>
      </c>
      <c r="D147" s="3" t="s">
        <v>84</v>
      </c>
      <c r="E147" s="3">
        <v>1</v>
      </c>
      <c r="F147" s="3" t="s">
        <v>85</v>
      </c>
      <c r="G147" s="3">
        <v>0</v>
      </c>
      <c r="H147" s="3">
        <v>0</v>
      </c>
      <c r="I147" s="3">
        <v>0</v>
      </c>
      <c r="J147" s="3">
        <v>1</v>
      </c>
      <c r="K147" s="3">
        <v>0.81088400499720603</v>
      </c>
      <c r="L147" s="3" t="s">
        <v>77</v>
      </c>
      <c r="M147" s="2"/>
      <c r="N147" s="2"/>
      <c r="O147" s="2"/>
      <c r="P147" s="3">
        <v>0</v>
      </c>
      <c r="Q147" s="3">
        <v>0</v>
      </c>
      <c r="R147" s="3">
        <v>0</v>
      </c>
      <c r="S147" s="3">
        <v>9</v>
      </c>
      <c r="T147" s="2"/>
      <c r="U147" s="2"/>
      <c r="V147" s="2"/>
      <c r="W147" s="2"/>
      <c r="X147" s="3">
        <v>1.1590304310011601</v>
      </c>
      <c r="Y147" s="2"/>
      <c r="Z147" s="2"/>
      <c r="AA147" s="2"/>
      <c r="AB147" s="2"/>
      <c r="AC147" s="2"/>
      <c r="AD147" s="2"/>
      <c r="AE147" s="2"/>
      <c r="AF147" s="2"/>
      <c r="AG147" s="3">
        <v>1.1359601369986201</v>
      </c>
      <c r="AH147" s="3">
        <v>1.1590304310011601</v>
      </c>
      <c r="AI147" s="3">
        <v>1.63143905099787</v>
      </c>
      <c r="AJ147" s="3" t="s">
        <v>86</v>
      </c>
      <c r="AK147" s="3">
        <v>1.6432141410004999</v>
      </c>
      <c r="AL147" s="3">
        <v>1.65320119999888</v>
      </c>
      <c r="AM147" s="3">
        <v>1.65320119999888</v>
      </c>
      <c r="AN147" s="3">
        <v>1.65320119999888</v>
      </c>
      <c r="AO147" s="3">
        <v>1.65320119999888</v>
      </c>
      <c r="AP147" s="3">
        <v>2.4752635820004798</v>
      </c>
      <c r="AQ147" s="3">
        <v>1</v>
      </c>
      <c r="AR147" s="3">
        <v>0.81088400499720603</v>
      </c>
      <c r="AS147" s="3" t="s">
        <v>77</v>
      </c>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3">
        <v>288179</v>
      </c>
      <c r="BU147" s="3">
        <v>1</v>
      </c>
      <c r="BV147" s="3" t="s">
        <v>166</v>
      </c>
      <c r="BW147" s="3" t="s">
        <v>79</v>
      </c>
      <c r="BX147" s="3" t="s">
        <v>80</v>
      </c>
      <c r="BY147" s="3" t="s">
        <v>77</v>
      </c>
      <c r="BZ147" s="3" t="s">
        <v>167</v>
      </c>
      <c r="CA147" s="2"/>
    </row>
    <row r="148" spans="1:79" x14ac:dyDescent="0.2">
      <c r="B148" s="3" t="s">
        <v>123</v>
      </c>
      <c r="C148" s="3" t="s">
        <v>124</v>
      </c>
      <c r="D148" s="3" t="s">
        <v>125</v>
      </c>
      <c r="E148" s="3">
        <v>2</v>
      </c>
      <c r="F148" s="3" t="s">
        <v>97</v>
      </c>
      <c r="G148" s="3">
        <v>1</v>
      </c>
      <c r="H148" s="3">
        <v>1</v>
      </c>
      <c r="I148" s="3">
        <v>0</v>
      </c>
      <c r="J148" s="3" t="s">
        <v>77</v>
      </c>
      <c r="K148" s="2"/>
      <c r="L148" s="2"/>
      <c r="M148" s="2"/>
      <c r="N148" s="2"/>
      <c r="O148" s="2"/>
      <c r="P148" s="3">
        <v>0</v>
      </c>
      <c r="Q148" s="3">
        <v>1</v>
      </c>
      <c r="R148" s="3">
        <v>1</v>
      </c>
      <c r="S148" s="3">
        <v>11</v>
      </c>
      <c r="T148" s="2"/>
      <c r="U148" s="2"/>
      <c r="V148" s="2"/>
      <c r="W148" s="2"/>
      <c r="X148" s="3">
        <v>2.4845307939976902</v>
      </c>
      <c r="Y148" s="2"/>
      <c r="Z148" s="2"/>
      <c r="AA148" s="2"/>
      <c r="AB148" s="2"/>
      <c r="AC148" s="2"/>
      <c r="AD148" s="2"/>
      <c r="AE148" s="2"/>
      <c r="AF148" s="2"/>
      <c r="AG148" s="3">
        <v>2.47543670099913</v>
      </c>
      <c r="AH148" s="3">
        <v>2.4845307939976902</v>
      </c>
      <c r="AI148" s="3">
        <v>2.97442088599928</v>
      </c>
      <c r="AJ148" s="3" t="s">
        <v>86</v>
      </c>
      <c r="AK148" s="3">
        <v>2.9797092980006701</v>
      </c>
      <c r="AL148" s="3">
        <v>2.9867754420010901</v>
      </c>
      <c r="AM148" s="3">
        <v>2.9867754420010901</v>
      </c>
      <c r="AN148" s="3">
        <v>2.9867754420010901</v>
      </c>
      <c r="AO148" s="3">
        <v>2.9867754420010901</v>
      </c>
      <c r="AP148" s="3">
        <v>4.9582847040001097</v>
      </c>
      <c r="AQ148" s="3" t="s">
        <v>77</v>
      </c>
      <c r="AR148" s="2"/>
      <c r="AS148" s="2"/>
      <c r="AT148" s="3">
        <v>2.9867754420010901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3">
        <v>288179</v>
      </c>
      <c r="BU148" s="3">
        <v>1</v>
      </c>
      <c r="BV148" s="3" t="s">
        <v>166</v>
      </c>
      <c r="BW148" s="3" t="s">
        <v>79</v>
      </c>
      <c r="BX148" s="3" t="s">
        <v>80</v>
      </c>
      <c r="BY148" s="3" t="s">
        <v>77</v>
      </c>
      <c r="BZ148" s="3" t="s">
        <v>167</v>
      </c>
      <c r="CA148" s="2"/>
    </row>
    <row r="149" spans="1:79" x14ac:dyDescent="0.2">
      <c r="B149" s="3" t="s">
        <v>120</v>
      </c>
      <c r="C149" s="3" t="s">
        <v>121</v>
      </c>
      <c r="D149" s="3" t="s">
        <v>122</v>
      </c>
      <c r="E149" s="3">
        <v>2</v>
      </c>
      <c r="F149" s="3" t="s">
        <v>85</v>
      </c>
      <c r="G149" s="3">
        <v>2</v>
      </c>
      <c r="H149" s="3">
        <v>2</v>
      </c>
      <c r="I149" s="3">
        <v>0</v>
      </c>
      <c r="J149" s="3">
        <v>2</v>
      </c>
      <c r="K149" s="3">
        <v>1.1831619330005201</v>
      </c>
      <c r="L149" s="3" t="s">
        <v>77</v>
      </c>
      <c r="M149" s="2"/>
      <c r="N149" s="2"/>
      <c r="O149" s="2"/>
      <c r="P149" s="3">
        <v>0</v>
      </c>
      <c r="Q149" s="3">
        <v>2</v>
      </c>
      <c r="R149" s="3">
        <v>2</v>
      </c>
      <c r="S149" s="3">
        <v>12</v>
      </c>
      <c r="T149" s="2"/>
      <c r="U149" s="2"/>
      <c r="V149" s="2"/>
      <c r="W149" s="2"/>
      <c r="X149" s="3">
        <v>4.9642895209981397</v>
      </c>
      <c r="Y149" s="2"/>
      <c r="Z149" s="2"/>
      <c r="AA149" s="2"/>
      <c r="AB149" s="2"/>
      <c r="AC149" s="2"/>
      <c r="AD149" s="2"/>
      <c r="AE149" s="2"/>
      <c r="AF149" s="2"/>
      <c r="AG149" s="3">
        <v>4.9585638850003297</v>
      </c>
      <c r="AH149" s="3">
        <v>4.9642895209981397</v>
      </c>
      <c r="AI149" s="3">
        <v>5.4492231090007399</v>
      </c>
      <c r="AJ149" s="3" t="s">
        <v>86</v>
      </c>
      <c r="AK149" s="3">
        <v>5.4594174160010898</v>
      </c>
      <c r="AL149" s="3">
        <v>5.4747688120005504</v>
      </c>
      <c r="AM149" s="3">
        <v>5.4747688120005504</v>
      </c>
      <c r="AN149" s="3">
        <v>5.4747688120005504</v>
      </c>
      <c r="AO149" s="3">
        <v>5.4747688120005504</v>
      </c>
      <c r="AP149" s="3">
        <v>6.6598311249981599</v>
      </c>
      <c r="AQ149" s="3">
        <v>2</v>
      </c>
      <c r="AR149" s="3">
        <v>1.1831619330005201</v>
      </c>
      <c r="AS149" s="3" t="s">
        <v>77</v>
      </c>
      <c r="AT149" s="3">
        <v>5.4645435780003</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3">
        <v>288179</v>
      </c>
      <c r="BU149" s="3">
        <v>1</v>
      </c>
      <c r="BV149" s="3" t="s">
        <v>166</v>
      </c>
      <c r="BW149" s="3" t="s">
        <v>79</v>
      </c>
      <c r="BX149" s="3" t="s">
        <v>80</v>
      </c>
      <c r="BY149" s="3" t="s">
        <v>77</v>
      </c>
      <c r="BZ149" s="3" t="s">
        <v>167</v>
      </c>
      <c r="CA149" s="2"/>
    </row>
    <row r="150" spans="1:79" x14ac:dyDescent="0.2">
      <c r="B150" s="3" t="s">
        <v>90</v>
      </c>
      <c r="C150" s="3" t="s">
        <v>91</v>
      </c>
      <c r="D150" s="3" t="s">
        <v>92</v>
      </c>
      <c r="E150" s="3">
        <v>3</v>
      </c>
      <c r="F150" s="3" t="s">
        <v>93</v>
      </c>
      <c r="G150" s="3">
        <v>3</v>
      </c>
      <c r="H150" s="3">
        <v>3</v>
      </c>
      <c r="I150" s="3">
        <v>0</v>
      </c>
      <c r="J150" s="3">
        <v>1</v>
      </c>
      <c r="K150" s="3">
        <v>1.75420030200257</v>
      </c>
      <c r="L150" s="3" t="s">
        <v>77</v>
      </c>
      <c r="M150" s="2"/>
      <c r="N150" s="2"/>
      <c r="O150" s="2"/>
      <c r="P150" s="3">
        <v>0</v>
      </c>
      <c r="Q150" s="3">
        <v>3</v>
      </c>
      <c r="R150" s="3">
        <v>3</v>
      </c>
      <c r="S150" s="3">
        <v>4</v>
      </c>
      <c r="T150" s="2"/>
      <c r="U150" s="2"/>
      <c r="V150" s="2"/>
      <c r="W150" s="2"/>
      <c r="X150" s="3">
        <v>6.6672338069984098</v>
      </c>
      <c r="Y150" s="2"/>
      <c r="Z150" s="2"/>
      <c r="AA150" s="2"/>
      <c r="AB150" s="2"/>
      <c r="AC150" s="2"/>
      <c r="AD150" s="2"/>
      <c r="AE150" s="2"/>
      <c r="AF150" s="2"/>
      <c r="AG150" s="3">
        <v>6.66014387199903</v>
      </c>
      <c r="AH150" s="3">
        <v>6.6672338069984098</v>
      </c>
      <c r="AI150" s="3">
        <v>7.1594351790008703</v>
      </c>
      <c r="AJ150" s="3" t="s">
        <v>86</v>
      </c>
      <c r="AK150" s="3">
        <v>7.1691399269984704</v>
      </c>
      <c r="AL150" s="3">
        <v>7.1770233299976098</v>
      </c>
      <c r="AM150" s="3">
        <v>7.1770233299976098</v>
      </c>
      <c r="AN150" s="3">
        <v>7.1770233299976098</v>
      </c>
      <c r="AO150" s="3">
        <v>7.1770233299976098</v>
      </c>
      <c r="AP150" s="3">
        <v>8.9330204409998295</v>
      </c>
      <c r="AQ150" s="3">
        <v>1</v>
      </c>
      <c r="AR150" s="3">
        <v>1.75420030200257</v>
      </c>
      <c r="AS150" s="3" t="s">
        <v>77</v>
      </c>
      <c r="AT150" s="3">
        <v>7.1770233299976098</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3">
        <v>288179</v>
      </c>
      <c r="BU150" s="3">
        <v>1</v>
      </c>
      <c r="BV150" s="3" t="s">
        <v>166</v>
      </c>
      <c r="BW150" s="3" t="s">
        <v>79</v>
      </c>
      <c r="BX150" s="3" t="s">
        <v>80</v>
      </c>
      <c r="BY150" s="3" t="s">
        <v>77</v>
      </c>
      <c r="BZ150" s="3" t="s">
        <v>167</v>
      </c>
      <c r="CA150" s="2"/>
    </row>
    <row r="151" spans="1:79" x14ac:dyDescent="0.2">
      <c r="B151" s="3" t="s">
        <v>98</v>
      </c>
      <c r="C151" s="3" t="s">
        <v>99</v>
      </c>
      <c r="D151" s="3" t="s">
        <v>100</v>
      </c>
      <c r="E151" s="3">
        <v>1</v>
      </c>
      <c r="F151" s="3" t="s">
        <v>97</v>
      </c>
      <c r="G151" s="3">
        <v>4</v>
      </c>
      <c r="H151" s="3">
        <v>4</v>
      </c>
      <c r="I151" s="3">
        <v>0</v>
      </c>
      <c r="J151" s="3">
        <v>2</v>
      </c>
      <c r="K151" s="3">
        <v>1.4599453840019101</v>
      </c>
      <c r="L151" s="3" t="s">
        <v>77</v>
      </c>
      <c r="M151" s="2"/>
      <c r="N151" s="2"/>
      <c r="O151" s="2"/>
      <c r="P151" s="3">
        <v>0</v>
      </c>
      <c r="Q151" s="3">
        <v>4</v>
      </c>
      <c r="R151" s="3">
        <v>4</v>
      </c>
      <c r="S151" s="3">
        <v>5</v>
      </c>
      <c r="T151" s="2"/>
      <c r="U151" s="2"/>
      <c r="V151" s="2"/>
      <c r="W151" s="2"/>
      <c r="X151" s="3">
        <v>8.9416807729976409</v>
      </c>
      <c r="Y151" s="2"/>
      <c r="Z151" s="2"/>
      <c r="AA151" s="2"/>
      <c r="AB151" s="2"/>
      <c r="AC151" s="2"/>
      <c r="AD151" s="2"/>
      <c r="AE151" s="2"/>
      <c r="AF151" s="2"/>
      <c r="AG151" s="3">
        <v>8.9331985409989993</v>
      </c>
      <c r="AH151" s="3">
        <v>8.9416807729976409</v>
      </c>
      <c r="AI151" s="3">
        <v>9.4258606129988003</v>
      </c>
      <c r="AJ151" s="3" t="s">
        <v>86</v>
      </c>
      <c r="AK151" s="3">
        <v>9.4340646689997794</v>
      </c>
      <c r="AL151" s="3">
        <v>9.44197312300094</v>
      </c>
      <c r="AM151" s="3">
        <v>9.44197312300094</v>
      </c>
      <c r="AN151" s="3">
        <v>9.44197312300094</v>
      </c>
      <c r="AO151" s="3">
        <v>9.44197312300094</v>
      </c>
      <c r="AP151" s="3">
        <v>10.908536320999699</v>
      </c>
      <c r="AQ151" s="3">
        <v>2</v>
      </c>
      <c r="AR151" s="3">
        <v>1.4599453840019101</v>
      </c>
      <c r="AS151" s="3" t="s">
        <v>77</v>
      </c>
      <c r="AT151" s="3">
        <v>9.44197312300094</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3">
        <v>288179</v>
      </c>
      <c r="BU151" s="3">
        <v>1</v>
      </c>
      <c r="BV151" s="3" t="s">
        <v>166</v>
      </c>
      <c r="BW151" s="3" t="s">
        <v>79</v>
      </c>
      <c r="BX151" s="3" t="s">
        <v>80</v>
      </c>
      <c r="BY151" s="3" t="s">
        <v>77</v>
      </c>
      <c r="BZ151" s="3" t="s">
        <v>167</v>
      </c>
      <c r="CA151" s="2"/>
    </row>
    <row r="152" spans="1:79" x14ac:dyDescent="0.2">
      <c r="B152" s="3" t="s">
        <v>95</v>
      </c>
      <c r="C152" s="3" t="s">
        <v>116</v>
      </c>
      <c r="D152" s="3" t="s">
        <v>94</v>
      </c>
      <c r="E152" s="3">
        <v>2</v>
      </c>
      <c r="F152" s="3" t="s">
        <v>85</v>
      </c>
      <c r="G152" s="3">
        <v>5</v>
      </c>
      <c r="H152" s="3">
        <v>5</v>
      </c>
      <c r="I152" s="3">
        <v>0</v>
      </c>
      <c r="J152" s="3">
        <v>2</v>
      </c>
      <c r="K152" s="3">
        <v>1.1807607430018801</v>
      </c>
      <c r="L152" s="3" t="s">
        <v>77</v>
      </c>
      <c r="M152" s="2"/>
      <c r="N152" s="2"/>
      <c r="O152" s="2"/>
      <c r="P152" s="3">
        <v>0</v>
      </c>
      <c r="Q152" s="3">
        <v>5</v>
      </c>
      <c r="R152" s="3">
        <v>5</v>
      </c>
      <c r="S152" s="3">
        <v>0</v>
      </c>
      <c r="T152" s="2"/>
      <c r="U152" s="2"/>
      <c r="V152" s="2"/>
      <c r="W152" s="2"/>
      <c r="X152" s="3">
        <v>10.916536339998901</v>
      </c>
      <c r="Y152" s="2"/>
      <c r="Z152" s="2"/>
      <c r="AA152" s="2"/>
      <c r="AB152" s="2"/>
      <c r="AC152" s="2"/>
      <c r="AD152" s="2"/>
      <c r="AE152" s="2"/>
      <c r="AF152" s="2"/>
      <c r="AG152" s="3">
        <v>10.9087069349989</v>
      </c>
      <c r="AH152" s="3">
        <v>10.916536339998901</v>
      </c>
      <c r="AI152" s="3">
        <v>11.4082708040005</v>
      </c>
      <c r="AJ152" s="3" t="s">
        <v>86</v>
      </c>
      <c r="AK152" s="3">
        <v>11.416488472997999</v>
      </c>
      <c r="AL152" s="3">
        <v>11.424361228000601</v>
      </c>
      <c r="AM152" s="3">
        <v>11.424361228000601</v>
      </c>
      <c r="AN152" s="3">
        <v>11.424361228000601</v>
      </c>
      <c r="AO152" s="3">
        <v>11.424361228000601</v>
      </c>
      <c r="AP152" s="3">
        <v>12.610045894998599</v>
      </c>
      <c r="AQ152" s="3">
        <v>2</v>
      </c>
      <c r="AR152" s="3">
        <v>1.1807607430018801</v>
      </c>
      <c r="AS152" s="3" t="s">
        <v>77</v>
      </c>
      <c r="AT152" s="3">
        <v>11.424361228000601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3">
        <v>288179</v>
      </c>
      <c r="BU152" s="3">
        <v>1</v>
      </c>
      <c r="BV152" s="3" t="s">
        <v>166</v>
      </c>
      <c r="BW152" s="3" t="s">
        <v>79</v>
      </c>
      <c r="BX152" s="3" t="s">
        <v>80</v>
      </c>
      <c r="BY152" s="3" t="s">
        <v>77</v>
      </c>
      <c r="BZ152" s="3" t="s">
        <v>167</v>
      </c>
      <c r="CA152" s="2"/>
    </row>
    <row r="153" spans="1:79" x14ac:dyDescent="0.2">
      <c r="B153" s="3" t="s">
        <v>117</v>
      </c>
      <c r="C153" s="3" t="s">
        <v>118</v>
      </c>
      <c r="D153" s="3" t="s">
        <v>119</v>
      </c>
      <c r="E153" s="3">
        <v>3</v>
      </c>
      <c r="F153" s="3" t="s">
        <v>93</v>
      </c>
      <c r="G153" s="3">
        <v>6</v>
      </c>
      <c r="H153" s="3">
        <v>6</v>
      </c>
      <c r="I153" s="3">
        <v>0</v>
      </c>
      <c r="J153" s="3" t="s">
        <v>77</v>
      </c>
      <c r="K153" s="2"/>
      <c r="L153" s="2"/>
      <c r="M153" s="2"/>
      <c r="N153" s="2"/>
      <c r="O153" s="2"/>
      <c r="P153" s="3">
        <v>0</v>
      </c>
      <c r="Q153" s="3">
        <v>6</v>
      </c>
      <c r="R153" s="3">
        <v>6</v>
      </c>
      <c r="S153" s="3">
        <v>13</v>
      </c>
      <c r="T153" s="2"/>
      <c r="U153" s="2"/>
      <c r="V153" s="2"/>
      <c r="W153" s="2"/>
      <c r="X153" s="3">
        <v>12.622341160000399</v>
      </c>
      <c r="Y153" s="2"/>
      <c r="Z153" s="2"/>
      <c r="AA153" s="2"/>
      <c r="AB153" s="2"/>
      <c r="AC153" s="2"/>
      <c r="AD153" s="2"/>
      <c r="AE153" s="2"/>
      <c r="AF153" s="2"/>
      <c r="AG153" s="3">
        <v>12.610226774999299</v>
      </c>
      <c r="AH153" s="3">
        <v>12.622341160000399</v>
      </c>
      <c r="AI153" s="3">
        <v>13.109263786998801</v>
      </c>
      <c r="AJ153" s="3" t="s">
        <v>86</v>
      </c>
      <c r="AK153" s="3">
        <v>13.1172225349983</v>
      </c>
      <c r="AL153" s="3">
        <v>13.124501798000001</v>
      </c>
      <c r="AM153" s="3">
        <v>13.124501798000001</v>
      </c>
      <c r="AN153" s="3">
        <v>13.124501798000001</v>
      </c>
      <c r="AO153" s="3">
        <v>13.124501798000001</v>
      </c>
      <c r="AP153" s="3">
        <v>15.0982184659988</v>
      </c>
      <c r="AQ153" s="3" t="s">
        <v>77</v>
      </c>
      <c r="AR153" s="2"/>
      <c r="AS153" s="2"/>
      <c r="AT153" s="3">
        <v>13.124501798000001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3">
        <v>288179</v>
      </c>
      <c r="BU153" s="3">
        <v>1</v>
      </c>
      <c r="BV153" s="3" t="s">
        <v>166</v>
      </c>
      <c r="BW153" s="3" t="s">
        <v>79</v>
      </c>
      <c r="BX153" s="3" t="s">
        <v>80</v>
      </c>
      <c r="BY153" s="3" t="s">
        <v>77</v>
      </c>
      <c r="BZ153" s="3" t="s">
        <v>167</v>
      </c>
      <c r="CA153" s="2"/>
    </row>
    <row r="154" spans="1:79" x14ac:dyDescent="0.2">
      <c r="B154" s="3" t="s">
        <v>113</v>
      </c>
      <c r="C154" s="3" t="s">
        <v>114</v>
      </c>
      <c r="D154" s="3" t="s">
        <v>115</v>
      </c>
      <c r="E154" s="3">
        <v>3</v>
      </c>
      <c r="F154" s="3" t="s">
        <v>93</v>
      </c>
      <c r="G154" s="3">
        <v>7</v>
      </c>
      <c r="H154" s="3">
        <v>7</v>
      </c>
      <c r="I154" s="3">
        <v>0</v>
      </c>
      <c r="J154" s="3">
        <v>3</v>
      </c>
      <c r="K154" s="3">
        <v>1.10844825599997</v>
      </c>
      <c r="L154" s="3" t="s">
        <v>77</v>
      </c>
      <c r="M154" s="2"/>
      <c r="N154" s="2"/>
      <c r="O154" s="2"/>
      <c r="P154" s="3">
        <v>0</v>
      </c>
      <c r="Q154" s="3">
        <v>7</v>
      </c>
      <c r="R154" s="3">
        <v>7</v>
      </c>
      <c r="S154" s="3">
        <v>1</v>
      </c>
      <c r="T154" s="2"/>
      <c r="U154" s="2"/>
      <c r="V154" s="2"/>
      <c r="W154" s="2"/>
      <c r="X154" s="3">
        <v>15.107679697001</v>
      </c>
      <c r="Y154" s="2"/>
      <c r="Z154" s="2"/>
      <c r="AA154" s="2"/>
      <c r="AB154" s="2"/>
      <c r="AC154" s="2"/>
      <c r="AD154" s="2"/>
      <c r="AE154" s="2"/>
      <c r="AF154" s="2"/>
      <c r="AG154" s="3">
        <v>15.0987018439992</v>
      </c>
      <c r="AH154" s="3">
        <v>15.107679697001</v>
      </c>
      <c r="AI154" s="3">
        <v>15.592184156998</v>
      </c>
      <c r="AJ154" s="3" t="s">
        <v>86</v>
      </c>
      <c r="AK154" s="3">
        <v>15.6021950760005</v>
      </c>
      <c r="AL154" s="3">
        <v>15.6163275840008</v>
      </c>
      <c r="AM154" s="3">
        <v>15.6163275840008</v>
      </c>
      <c r="AN154" s="3">
        <v>15.6163275840008</v>
      </c>
      <c r="AO154" s="3">
        <v>15.6163275840008</v>
      </c>
      <c r="AP154" s="3">
        <v>16.731764977998001</v>
      </c>
      <c r="AQ154" s="3">
        <v>3</v>
      </c>
      <c r="AR154" s="3">
        <v>1.10844825599997</v>
      </c>
      <c r="AS154" s="3" t="s">
        <v>77</v>
      </c>
      <c r="AT154" s="3">
        <v>15.6082556959991</v>
      </c>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3">
        <v>288179</v>
      </c>
      <c r="BU154" s="3">
        <v>1</v>
      </c>
      <c r="BV154" s="3" t="s">
        <v>166</v>
      </c>
      <c r="BW154" s="3" t="s">
        <v>79</v>
      </c>
      <c r="BX154" s="3" t="s">
        <v>80</v>
      </c>
      <c r="BY154" s="3" t="s">
        <v>77</v>
      </c>
      <c r="BZ154" s="3" t="s">
        <v>167</v>
      </c>
      <c r="CA154" s="2"/>
    </row>
    <row r="155" spans="1:79" x14ac:dyDescent="0.2">
      <c r="B155" s="3" t="s">
        <v>116</v>
      </c>
      <c r="C155" s="3" t="s">
        <v>126</v>
      </c>
      <c r="D155" s="3" t="s">
        <v>127</v>
      </c>
      <c r="E155" s="3">
        <v>3</v>
      </c>
      <c r="F155" s="3" t="s">
        <v>93</v>
      </c>
      <c r="G155" s="3">
        <v>8</v>
      </c>
      <c r="H155" s="3">
        <v>8</v>
      </c>
      <c r="I155" s="3">
        <v>0</v>
      </c>
      <c r="J155" s="3">
        <v>3</v>
      </c>
      <c r="K155" s="3">
        <v>1.0165543290022501</v>
      </c>
      <c r="L155" s="3" t="s">
        <v>77</v>
      </c>
      <c r="M155" s="2"/>
      <c r="N155" s="2"/>
      <c r="O155" s="2"/>
      <c r="P155" s="3">
        <v>0</v>
      </c>
      <c r="Q155" s="3">
        <v>8</v>
      </c>
      <c r="R155" s="3">
        <v>8</v>
      </c>
      <c r="S155" s="3">
        <v>10</v>
      </c>
      <c r="T155" s="2"/>
      <c r="U155" s="2"/>
      <c r="V155" s="2"/>
      <c r="W155" s="2"/>
      <c r="X155" s="3">
        <v>16.742508870000201</v>
      </c>
      <c r="Y155" s="2"/>
      <c r="Z155" s="2"/>
      <c r="AA155" s="2"/>
      <c r="AB155" s="2"/>
      <c r="AC155" s="2"/>
      <c r="AD155" s="2"/>
      <c r="AE155" s="2"/>
      <c r="AF155" s="2"/>
      <c r="AG155" s="3">
        <v>16.731937095999498</v>
      </c>
      <c r="AH155" s="3">
        <v>16.742508870000201</v>
      </c>
      <c r="AI155" s="3">
        <v>17.231031053997899</v>
      </c>
      <c r="AJ155" s="3" t="s">
        <v>86</v>
      </c>
      <c r="AK155" s="3">
        <v>17.241853096999002</v>
      </c>
      <c r="AL155" s="3">
        <v>17.249393062000301</v>
      </c>
      <c r="AM155" s="3">
        <v>17.249393062000301</v>
      </c>
      <c r="AN155" s="3">
        <v>17.249393062000301</v>
      </c>
      <c r="AO155" s="3">
        <v>17.249393062000301</v>
      </c>
      <c r="AP155" s="3">
        <v>18.275177891999199</v>
      </c>
      <c r="AQ155" s="3">
        <v>3</v>
      </c>
      <c r="AR155" s="3">
        <v>1.0165543290022501</v>
      </c>
      <c r="AS155" s="3" t="s">
        <v>77</v>
      </c>
      <c r="AT155" s="3">
        <v>17.249393062000301</v>
      </c>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3">
        <v>288179</v>
      </c>
      <c r="BU155" s="3">
        <v>1</v>
      </c>
      <c r="BV155" s="3" t="s">
        <v>166</v>
      </c>
      <c r="BW155" s="3" t="s">
        <v>79</v>
      </c>
      <c r="BX155" s="3" t="s">
        <v>80</v>
      </c>
      <c r="BY155" s="3" t="s">
        <v>77</v>
      </c>
      <c r="BZ155" s="3" t="s">
        <v>167</v>
      </c>
      <c r="CA155" s="2"/>
    </row>
    <row r="156" spans="1:79" x14ac:dyDescent="0.2">
      <c r="B156" s="3" t="s">
        <v>107</v>
      </c>
      <c r="C156" s="3" t="s">
        <v>108</v>
      </c>
      <c r="D156" s="3" t="s">
        <v>109</v>
      </c>
      <c r="E156" s="3">
        <v>2</v>
      </c>
      <c r="F156" s="3" t="s">
        <v>93</v>
      </c>
      <c r="G156" s="3">
        <v>9</v>
      </c>
      <c r="H156" s="3">
        <v>9</v>
      </c>
      <c r="I156" s="3">
        <v>0</v>
      </c>
      <c r="J156" s="3">
        <v>2</v>
      </c>
      <c r="K156" s="3">
        <v>1.6640622869999799</v>
      </c>
      <c r="L156" s="3" t="s">
        <v>77</v>
      </c>
      <c r="M156" s="2"/>
      <c r="N156" s="2"/>
      <c r="O156" s="2"/>
      <c r="P156" s="3">
        <v>0</v>
      </c>
      <c r="Q156" s="3">
        <v>9</v>
      </c>
      <c r="R156" s="3">
        <v>9</v>
      </c>
      <c r="S156" s="3">
        <v>7</v>
      </c>
      <c r="T156" s="2"/>
      <c r="U156" s="2"/>
      <c r="V156" s="2"/>
      <c r="W156" s="2"/>
      <c r="X156" s="3">
        <v>18.2831081689983</v>
      </c>
      <c r="Y156" s="2"/>
      <c r="Z156" s="2"/>
      <c r="AA156" s="2"/>
      <c r="AB156" s="2"/>
      <c r="AC156" s="2"/>
      <c r="AD156" s="2"/>
      <c r="AE156" s="2"/>
      <c r="AF156" s="2"/>
      <c r="AG156" s="3">
        <v>18.275355975998501</v>
      </c>
      <c r="AH156" s="3">
        <v>18.2831081689983</v>
      </c>
      <c r="AI156" s="3">
        <v>18.7756430199988</v>
      </c>
      <c r="AJ156" s="3" t="s">
        <v>86</v>
      </c>
      <c r="AK156" s="3">
        <v>18.784930475998401</v>
      </c>
      <c r="AL156" s="3">
        <v>18.792722197999002</v>
      </c>
      <c r="AM156" s="3">
        <v>18.792722197999002</v>
      </c>
      <c r="AN156" s="3">
        <v>18.792722197999002</v>
      </c>
      <c r="AO156" s="3">
        <v>18.792722197999002</v>
      </c>
      <c r="AP156" s="3">
        <v>20.458797048999301</v>
      </c>
      <c r="AQ156" s="3">
        <v>2</v>
      </c>
      <c r="AR156" s="3">
        <v>1.6640622869999799</v>
      </c>
      <c r="AS156" s="3" t="s">
        <v>77</v>
      </c>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3">
        <v>288179</v>
      </c>
      <c r="BU156" s="3">
        <v>1</v>
      </c>
      <c r="BV156" s="3" t="s">
        <v>166</v>
      </c>
      <c r="BW156" s="3" t="s">
        <v>79</v>
      </c>
      <c r="BX156" s="3" t="s">
        <v>80</v>
      </c>
      <c r="BY156" s="3" t="s">
        <v>77</v>
      </c>
      <c r="BZ156" s="3" t="s">
        <v>167</v>
      </c>
      <c r="CA156" s="2"/>
    </row>
    <row r="157" spans="1:79" x14ac:dyDescent="0.2">
      <c r="B157" s="3" t="s">
        <v>87</v>
      </c>
      <c r="C157" s="3" t="s">
        <v>88</v>
      </c>
      <c r="D157" s="3" t="s">
        <v>89</v>
      </c>
      <c r="E157" s="3">
        <v>3</v>
      </c>
      <c r="F157" s="3" t="s">
        <v>85</v>
      </c>
      <c r="G157" s="3">
        <v>10</v>
      </c>
      <c r="H157" s="3">
        <v>10</v>
      </c>
      <c r="I157" s="3">
        <v>0</v>
      </c>
      <c r="J157" s="3">
        <v>3</v>
      </c>
      <c r="K157" s="3">
        <v>1.19623552499979</v>
      </c>
      <c r="L157" s="3" t="s">
        <v>77</v>
      </c>
      <c r="M157" s="2"/>
      <c r="N157" s="2"/>
      <c r="O157" s="2"/>
      <c r="P157" s="3">
        <v>0</v>
      </c>
      <c r="Q157" s="3">
        <v>10</v>
      </c>
      <c r="R157" s="3">
        <v>10</v>
      </c>
      <c r="S157" s="3">
        <v>3</v>
      </c>
      <c r="T157" s="2"/>
      <c r="U157" s="2"/>
      <c r="V157" s="2"/>
      <c r="W157" s="2"/>
      <c r="X157" s="3">
        <v>20.464505807998702</v>
      </c>
      <c r="Y157" s="2"/>
      <c r="Z157" s="2"/>
      <c r="AA157" s="2"/>
      <c r="AB157" s="2"/>
      <c r="AC157" s="2"/>
      <c r="AD157" s="2"/>
      <c r="AE157" s="2"/>
      <c r="AF157" s="2"/>
      <c r="AG157" s="3">
        <v>20.459086958999301</v>
      </c>
      <c r="AH157" s="3">
        <v>20.464505807998702</v>
      </c>
      <c r="AI157" s="3">
        <v>20.948431200999</v>
      </c>
      <c r="AJ157" s="3" t="s">
        <v>86</v>
      </c>
      <c r="AK157" s="3">
        <v>20.959695147998001</v>
      </c>
      <c r="AL157" s="3">
        <v>20.967553054997602</v>
      </c>
      <c r="AM157" s="3">
        <v>20.967553054997602</v>
      </c>
      <c r="AN157" s="3">
        <v>20.967553054997602</v>
      </c>
      <c r="AO157" s="3">
        <v>20.967553054997602</v>
      </c>
      <c r="AP157" s="3">
        <v>22.1658543739977</v>
      </c>
      <c r="AQ157" s="3">
        <v>3</v>
      </c>
      <c r="AR157" s="3">
        <v>1.19623552499979</v>
      </c>
      <c r="AS157" s="3" t="s">
        <v>77</v>
      </c>
      <c r="AT157" s="3">
        <v>20.967553054997602</v>
      </c>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3">
        <v>288179</v>
      </c>
      <c r="BU157" s="3">
        <v>1</v>
      </c>
      <c r="BV157" s="3" t="s">
        <v>166</v>
      </c>
      <c r="BW157" s="3" t="s">
        <v>79</v>
      </c>
      <c r="BX157" s="3" t="s">
        <v>80</v>
      </c>
      <c r="BY157" s="3" t="s">
        <v>77</v>
      </c>
      <c r="BZ157" s="3" t="s">
        <v>167</v>
      </c>
      <c r="CA157" s="2"/>
    </row>
    <row r="158" spans="1:79" x14ac:dyDescent="0.2">
      <c r="B158" s="3" t="s">
        <v>104</v>
      </c>
      <c r="C158" s="3" t="s">
        <v>105</v>
      </c>
      <c r="D158" s="3" t="s">
        <v>106</v>
      </c>
      <c r="E158" s="3">
        <v>3</v>
      </c>
      <c r="F158" s="3" t="s">
        <v>97</v>
      </c>
      <c r="G158" s="3">
        <v>11</v>
      </c>
      <c r="H158" s="3">
        <v>11</v>
      </c>
      <c r="I158" s="3">
        <v>0</v>
      </c>
      <c r="J158" s="3" t="s">
        <v>77</v>
      </c>
      <c r="K158" s="2"/>
      <c r="L158" s="2"/>
      <c r="M158" s="2"/>
      <c r="N158" s="2"/>
      <c r="O158" s="2"/>
      <c r="P158" s="3">
        <v>0</v>
      </c>
      <c r="Q158" s="3">
        <v>11</v>
      </c>
      <c r="R158" s="3">
        <v>11</v>
      </c>
      <c r="S158" s="3">
        <v>8</v>
      </c>
      <c r="T158" s="2"/>
      <c r="U158" s="2"/>
      <c r="V158" s="2"/>
      <c r="W158" s="2"/>
      <c r="X158" s="3">
        <v>22.1740073830006</v>
      </c>
      <c r="Y158" s="2"/>
      <c r="Z158" s="2"/>
      <c r="AA158" s="2"/>
      <c r="AB158" s="2"/>
      <c r="AC158" s="2"/>
      <c r="AD158" s="2"/>
      <c r="AE158" s="2"/>
      <c r="AF158" s="2"/>
      <c r="AG158" s="3">
        <v>22.1660344880002</v>
      </c>
      <c r="AH158" s="3">
        <v>22.1740073830006</v>
      </c>
      <c r="AI158" s="3">
        <v>22.658012517000302</v>
      </c>
      <c r="AJ158" s="3" t="s">
        <v>86</v>
      </c>
      <c r="AK158" s="3">
        <v>22.6667408969988</v>
      </c>
      <c r="AL158" s="3">
        <v>22.674548153998298</v>
      </c>
      <c r="AM158" s="3">
        <v>22.674548153998298</v>
      </c>
      <c r="AN158" s="3">
        <v>22.674548153998298</v>
      </c>
      <c r="AO158" s="3">
        <v>22.674548153998298</v>
      </c>
      <c r="AP158" s="3">
        <v>24.6502001980007</v>
      </c>
      <c r="AQ158" s="3" t="s">
        <v>77</v>
      </c>
      <c r="AR158" s="2"/>
      <c r="AS158" s="2"/>
      <c r="AT158" s="3">
        <v>22.674548153998298</v>
      </c>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3">
        <v>288179</v>
      </c>
      <c r="BU158" s="3">
        <v>1</v>
      </c>
      <c r="BV158" s="3" t="s">
        <v>166</v>
      </c>
      <c r="BW158" s="3" t="s">
        <v>79</v>
      </c>
      <c r="BX158" s="3" t="s">
        <v>80</v>
      </c>
      <c r="BY158" s="3" t="s">
        <v>77</v>
      </c>
      <c r="BZ158" s="3" t="s">
        <v>167</v>
      </c>
      <c r="CA158" s="2"/>
    </row>
    <row r="159" spans="1:79" x14ac:dyDescent="0.2">
      <c r="B159" s="3" t="s">
        <v>101</v>
      </c>
      <c r="C159" s="3" t="s">
        <v>102</v>
      </c>
      <c r="D159" s="3" t="s">
        <v>103</v>
      </c>
      <c r="E159" s="3">
        <v>2</v>
      </c>
      <c r="F159" s="3" t="s">
        <v>97</v>
      </c>
      <c r="G159" s="3">
        <v>12</v>
      </c>
      <c r="H159" s="3">
        <v>12</v>
      </c>
      <c r="I159" s="3">
        <v>0</v>
      </c>
      <c r="J159" s="3">
        <v>2</v>
      </c>
      <c r="K159" s="3">
        <v>1.2878080709997399</v>
      </c>
      <c r="L159" s="3" t="s">
        <v>77</v>
      </c>
      <c r="M159" s="2"/>
      <c r="N159" s="2"/>
      <c r="O159" s="2"/>
      <c r="P159" s="3">
        <v>0</v>
      </c>
      <c r="Q159" s="3">
        <v>12</v>
      </c>
      <c r="R159" s="3">
        <v>12</v>
      </c>
      <c r="S159" s="3">
        <v>14</v>
      </c>
      <c r="T159" s="2"/>
      <c r="U159" s="2"/>
      <c r="V159" s="2"/>
      <c r="W159" s="2"/>
      <c r="X159" s="3">
        <v>24.6589516620006</v>
      </c>
      <c r="Y159" s="2"/>
      <c r="Z159" s="2"/>
      <c r="AA159" s="2"/>
      <c r="AB159" s="2"/>
      <c r="AC159" s="2"/>
      <c r="AD159" s="2"/>
      <c r="AE159" s="2"/>
      <c r="AF159" s="2"/>
      <c r="AG159" s="3">
        <v>24.650672044997901</v>
      </c>
      <c r="AH159" s="3">
        <v>24.6589516620006</v>
      </c>
      <c r="AI159" s="3">
        <v>25.142294786997802</v>
      </c>
      <c r="AJ159" s="3" t="s">
        <v>86</v>
      </c>
      <c r="AK159" s="3">
        <v>25.1516329769984</v>
      </c>
      <c r="AL159" s="3">
        <v>25.166395905998801</v>
      </c>
      <c r="AM159" s="3">
        <v>25.166395905998801</v>
      </c>
      <c r="AN159" s="3">
        <v>25.166395905998801</v>
      </c>
      <c r="AO159" s="3">
        <v>25.166395905998801</v>
      </c>
      <c r="AP159" s="3">
        <v>26.4585223299982</v>
      </c>
      <c r="AQ159" s="3">
        <v>2</v>
      </c>
      <c r="AR159" s="3">
        <v>1.2878080709997399</v>
      </c>
      <c r="AS159" s="3" t="s">
        <v>77</v>
      </c>
      <c r="AT159" s="3">
        <v>25.158009920000001</v>
      </c>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3">
        <v>288179</v>
      </c>
      <c r="BU159" s="3">
        <v>1</v>
      </c>
      <c r="BV159" s="3" t="s">
        <v>166</v>
      </c>
      <c r="BW159" s="3" t="s">
        <v>79</v>
      </c>
      <c r="BX159" s="3" t="s">
        <v>80</v>
      </c>
      <c r="BY159" s="3" t="s">
        <v>77</v>
      </c>
      <c r="BZ159" s="3" t="s">
        <v>167</v>
      </c>
      <c r="CA159" s="2"/>
    </row>
    <row r="160" spans="1:79" x14ac:dyDescent="0.2">
      <c r="B160" s="3" t="s">
        <v>94</v>
      </c>
      <c r="C160" s="3" t="s">
        <v>95</v>
      </c>
      <c r="D160" s="3" t="s">
        <v>96</v>
      </c>
      <c r="E160" s="3">
        <v>2</v>
      </c>
      <c r="F160" s="3" t="s">
        <v>97</v>
      </c>
      <c r="G160" s="3">
        <v>13</v>
      </c>
      <c r="H160" s="3">
        <v>13</v>
      </c>
      <c r="I160" s="3">
        <v>0</v>
      </c>
      <c r="J160" s="3">
        <v>2</v>
      </c>
      <c r="K160" s="3">
        <v>1.04748506599935</v>
      </c>
      <c r="L160" s="3" t="s">
        <v>77</v>
      </c>
      <c r="M160" s="2"/>
      <c r="N160" s="2"/>
      <c r="O160" s="2"/>
      <c r="P160" s="3">
        <v>0</v>
      </c>
      <c r="Q160" s="3">
        <v>13</v>
      </c>
      <c r="R160" s="3">
        <v>13</v>
      </c>
      <c r="S160" s="3">
        <v>2</v>
      </c>
      <c r="T160" s="2"/>
      <c r="U160" s="2"/>
      <c r="V160" s="2"/>
      <c r="W160" s="2"/>
      <c r="X160" s="3">
        <v>26.466570704000301</v>
      </c>
      <c r="Y160" s="2"/>
      <c r="Z160" s="2"/>
      <c r="AA160" s="2"/>
      <c r="AB160" s="2"/>
      <c r="AC160" s="2"/>
      <c r="AD160" s="2"/>
      <c r="AE160" s="2"/>
      <c r="AF160" s="2"/>
      <c r="AG160" s="3">
        <v>26.458702383999501</v>
      </c>
      <c r="AH160" s="3">
        <v>26.466570704000301</v>
      </c>
      <c r="AI160" s="3">
        <v>26.957963670000002</v>
      </c>
      <c r="AJ160" s="3" t="s">
        <v>86</v>
      </c>
      <c r="AK160" s="3">
        <v>26.966134395999699</v>
      </c>
      <c r="AL160" s="3">
        <v>26.9741293519983</v>
      </c>
      <c r="AM160" s="3">
        <v>26.9741293519983</v>
      </c>
      <c r="AN160" s="3">
        <v>26.9741293519983</v>
      </c>
      <c r="AO160" s="3">
        <v>26.9741293519983</v>
      </c>
      <c r="AP160" s="3">
        <v>28.025388453999799</v>
      </c>
      <c r="AQ160" s="3">
        <v>2</v>
      </c>
      <c r="AR160" s="3">
        <v>1.04748506599935</v>
      </c>
      <c r="AS160" s="3" t="s">
        <v>77</v>
      </c>
      <c r="AT160" s="3">
        <v>26.9741293519983</v>
      </c>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3">
        <v>288179</v>
      </c>
      <c r="BU160" s="3">
        <v>1</v>
      </c>
      <c r="BV160" s="3" t="s">
        <v>166</v>
      </c>
      <c r="BW160" s="3" t="s">
        <v>79</v>
      </c>
      <c r="BX160" s="3" t="s">
        <v>80</v>
      </c>
      <c r="BY160" s="3" t="s">
        <v>77</v>
      </c>
      <c r="BZ160" s="3" t="s">
        <v>167</v>
      </c>
      <c r="CA160" s="2"/>
    </row>
    <row r="161" spans="2:79" x14ac:dyDescent="0.2">
      <c r="B161" s="3" t="s">
        <v>110</v>
      </c>
      <c r="C161" s="3" t="s">
        <v>111</v>
      </c>
      <c r="D161" s="3" t="s">
        <v>112</v>
      </c>
      <c r="E161" s="3">
        <v>2</v>
      </c>
      <c r="F161" s="3" t="s">
        <v>85</v>
      </c>
      <c r="G161" s="3">
        <v>14</v>
      </c>
      <c r="H161" s="3">
        <v>14</v>
      </c>
      <c r="I161" s="3">
        <v>0</v>
      </c>
      <c r="J161" s="3">
        <v>3</v>
      </c>
      <c r="K161" s="3">
        <v>1.4995471830006899</v>
      </c>
      <c r="L161" s="3" t="s">
        <v>77</v>
      </c>
      <c r="M161" s="2"/>
      <c r="N161" s="2"/>
      <c r="O161" s="2"/>
      <c r="P161" s="3">
        <v>0</v>
      </c>
      <c r="Q161" s="3">
        <v>14</v>
      </c>
      <c r="R161" s="3">
        <v>14</v>
      </c>
      <c r="S161" s="3">
        <v>6</v>
      </c>
      <c r="T161" s="2"/>
      <c r="U161" s="2"/>
      <c r="V161" s="2"/>
      <c r="W161" s="2"/>
      <c r="X161" s="3">
        <v>28.033518035998</v>
      </c>
      <c r="Y161" s="2"/>
      <c r="Z161" s="2"/>
      <c r="AA161" s="2"/>
      <c r="AB161" s="2"/>
      <c r="AC161" s="2"/>
      <c r="AD161" s="2"/>
      <c r="AE161" s="2"/>
      <c r="AF161" s="2"/>
      <c r="AG161" s="3">
        <v>28.025562078997599</v>
      </c>
      <c r="AH161" s="3">
        <v>28.033518035998</v>
      </c>
      <c r="AI161" s="3">
        <v>28.524597175000999</v>
      </c>
      <c r="AJ161" s="3" t="s">
        <v>86</v>
      </c>
      <c r="AK161" s="3">
        <v>28.533361796999099</v>
      </c>
      <c r="AL161" s="3">
        <v>28.541058460999899</v>
      </c>
      <c r="AM161" s="3">
        <v>28.541058460999899</v>
      </c>
      <c r="AN161" s="3">
        <v>28.541058460999899</v>
      </c>
      <c r="AO161" s="3">
        <v>28.541058460999899</v>
      </c>
      <c r="AP161" s="3">
        <v>30.042824248997899</v>
      </c>
      <c r="AQ161" s="3">
        <v>3</v>
      </c>
      <c r="AR161" s="3">
        <v>1.4995471830006899</v>
      </c>
      <c r="AS161" s="3" t="s">
        <v>77</v>
      </c>
      <c r="AT161" s="3">
        <v>28.541058460999899</v>
      </c>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3">
        <v>288179</v>
      </c>
      <c r="BU161" s="3">
        <v>1</v>
      </c>
      <c r="BV161" s="3" t="s">
        <v>166</v>
      </c>
      <c r="BW161" s="3" t="s">
        <v>79</v>
      </c>
      <c r="BX161" s="3" t="s">
        <v>80</v>
      </c>
      <c r="BY161" s="3" t="s">
        <v>77</v>
      </c>
      <c r="BZ161" s="3" t="s">
        <v>167</v>
      </c>
      <c r="CA161" s="2"/>
    </row>
    <row r="162" spans="2:79" x14ac:dyDescent="0.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3">
        <v>30.043025192000599</v>
      </c>
      <c r="AV162" s="3">
        <v>30.0570322249987</v>
      </c>
      <c r="AW162" s="3">
        <v>35.0580454779993</v>
      </c>
      <c r="AX162" s="3">
        <v>35.041483725999598</v>
      </c>
      <c r="AY162" s="2"/>
      <c r="AZ162" s="2"/>
      <c r="BA162" s="2"/>
      <c r="BB162" s="2"/>
      <c r="BC162" s="2"/>
      <c r="BD162" s="2"/>
      <c r="BE162" s="2"/>
      <c r="BF162" s="2"/>
      <c r="BG162" s="2"/>
      <c r="BH162" s="2"/>
      <c r="BI162" s="2"/>
      <c r="BJ162" s="2"/>
      <c r="BK162" s="2"/>
      <c r="BL162" s="2"/>
      <c r="BM162" s="2"/>
      <c r="BN162" s="2"/>
      <c r="BO162" s="2"/>
      <c r="BP162" s="2"/>
      <c r="BQ162" s="2"/>
      <c r="BR162" s="2"/>
      <c r="BS162" s="2"/>
      <c r="BT162" s="3">
        <v>288179</v>
      </c>
      <c r="BU162" s="3">
        <v>1</v>
      </c>
      <c r="BV162" s="3" t="s">
        <v>166</v>
      </c>
      <c r="BW162" s="3" t="s">
        <v>79</v>
      </c>
      <c r="BX162" s="3" t="s">
        <v>80</v>
      </c>
      <c r="BY162" s="3" t="s">
        <v>77</v>
      </c>
      <c r="BZ162" s="3" t="s">
        <v>167</v>
      </c>
      <c r="CA162" s="2"/>
    </row>
    <row r="163" spans="2:79" x14ac:dyDescent="0.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3">
        <v>35.041560200999797</v>
      </c>
      <c r="AZ163" s="3">
        <v>35.0580454779993</v>
      </c>
      <c r="BA163" s="3">
        <v>40.0660786139997</v>
      </c>
      <c r="BB163" s="3">
        <v>40.042131483998702</v>
      </c>
      <c r="BC163" s="2"/>
      <c r="BD163" s="2"/>
      <c r="BE163" s="2"/>
      <c r="BF163" s="2"/>
      <c r="BG163" s="2"/>
      <c r="BH163" s="2"/>
      <c r="BI163" s="2"/>
      <c r="BJ163" s="2"/>
      <c r="BK163" s="2"/>
      <c r="BL163" s="2"/>
      <c r="BM163" s="2"/>
      <c r="BN163" s="2"/>
      <c r="BO163" s="2"/>
      <c r="BP163" s="2"/>
      <c r="BQ163" s="2"/>
      <c r="BR163" s="2"/>
      <c r="BS163" s="2"/>
      <c r="BT163" s="3">
        <v>288179</v>
      </c>
      <c r="BU163" s="3">
        <v>1</v>
      </c>
      <c r="BV163" s="3" t="s">
        <v>166</v>
      </c>
      <c r="BW163" s="3" t="s">
        <v>79</v>
      </c>
      <c r="BX163" s="3" t="s">
        <v>80</v>
      </c>
      <c r="BY163" s="3" t="s">
        <v>77</v>
      </c>
      <c r="BZ163" s="3" t="s">
        <v>167</v>
      </c>
      <c r="CA163" s="2"/>
    </row>
    <row r="164" spans="2:79" x14ac:dyDescent="0.2">
      <c r="B164" s="3" t="s">
        <v>113</v>
      </c>
      <c r="C164" s="3" t="s">
        <v>114</v>
      </c>
      <c r="D164" s="3" t="s">
        <v>115</v>
      </c>
      <c r="E164" s="3">
        <v>3</v>
      </c>
      <c r="F164" s="3" t="s">
        <v>93</v>
      </c>
      <c r="G164" s="3">
        <v>0</v>
      </c>
      <c r="H164" s="3">
        <v>0</v>
      </c>
      <c r="I164" s="3">
        <v>0</v>
      </c>
      <c r="J164" s="2"/>
      <c r="K164" s="2"/>
      <c r="L164" s="2"/>
      <c r="M164" s="3">
        <v>3</v>
      </c>
      <c r="N164" s="3">
        <v>2.8292998509968998</v>
      </c>
      <c r="O164" s="3" t="s">
        <v>77</v>
      </c>
      <c r="P164" s="2"/>
      <c r="Q164" s="2"/>
      <c r="R164" s="2"/>
      <c r="S164" s="2"/>
      <c r="T164" s="3">
        <v>0</v>
      </c>
      <c r="U164" s="3">
        <v>0</v>
      </c>
      <c r="V164" s="3">
        <v>0</v>
      </c>
      <c r="W164" s="3">
        <v>1</v>
      </c>
      <c r="X164" s="3">
        <v>40.0660786139997</v>
      </c>
      <c r="Y164" s="2"/>
      <c r="Z164" s="2"/>
      <c r="AA164" s="2"/>
      <c r="AB164" s="2"/>
      <c r="AC164" s="2"/>
      <c r="AD164" s="2"/>
      <c r="AE164" s="2"/>
      <c r="AF164" s="2"/>
      <c r="AG164" s="2"/>
      <c r="AH164" s="2"/>
      <c r="AI164" s="2"/>
      <c r="AJ164" s="3" t="s">
        <v>128</v>
      </c>
      <c r="AK164" s="2"/>
      <c r="AL164" s="2"/>
      <c r="AM164" s="2"/>
      <c r="AN164" s="2"/>
      <c r="AO164" s="2"/>
      <c r="AP164" s="2"/>
      <c r="AQ164" s="2"/>
      <c r="AR164" s="2"/>
      <c r="AS164" s="2"/>
      <c r="AT164" s="2"/>
      <c r="AU164" s="2"/>
      <c r="AV164" s="2"/>
      <c r="AW164" s="2"/>
      <c r="AX164" s="2"/>
      <c r="AY164" s="2"/>
      <c r="AZ164" s="2"/>
      <c r="BA164" s="2"/>
      <c r="BB164" s="2"/>
      <c r="BC164" s="3">
        <v>40.058819493999202</v>
      </c>
      <c r="BD164" s="3">
        <v>40.0660786139997</v>
      </c>
      <c r="BE164" s="3">
        <v>40.547184436000002</v>
      </c>
      <c r="BF164" s="3">
        <v>40.555982429999901</v>
      </c>
      <c r="BG164" s="3">
        <v>40.564601280999298</v>
      </c>
      <c r="BH164" s="3">
        <v>40.564601280999298</v>
      </c>
      <c r="BI164" s="3">
        <v>40.564601280999298</v>
      </c>
      <c r="BJ164" s="3">
        <v>40.564601280999298</v>
      </c>
      <c r="BK164" s="3">
        <v>43.399453433998097</v>
      </c>
      <c r="BL164" s="3">
        <v>3</v>
      </c>
      <c r="BM164" s="3">
        <v>2.8292998509968998</v>
      </c>
      <c r="BN164" s="3" t="s">
        <v>77</v>
      </c>
      <c r="BO164" s="2"/>
      <c r="BP164" s="2"/>
      <c r="BQ164" s="2"/>
      <c r="BR164" s="2"/>
      <c r="BS164" s="2"/>
      <c r="BT164" s="3">
        <v>288179</v>
      </c>
      <c r="BU164" s="3">
        <v>1</v>
      </c>
      <c r="BV164" s="3" t="s">
        <v>166</v>
      </c>
      <c r="BW164" s="3" t="s">
        <v>79</v>
      </c>
      <c r="BX164" s="3" t="s">
        <v>80</v>
      </c>
      <c r="BY164" s="3" t="s">
        <v>77</v>
      </c>
      <c r="BZ164" s="3" t="s">
        <v>167</v>
      </c>
      <c r="CA164" s="2"/>
    </row>
    <row r="165" spans="2:79" x14ac:dyDescent="0.2">
      <c r="B165" s="3" t="s">
        <v>117</v>
      </c>
      <c r="C165" s="3" t="s">
        <v>118</v>
      </c>
      <c r="D165" s="3" t="s">
        <v>119</v>
      </c>
      <c r="E165" s="3">
        <v>3</v>
      </c>
      <c r="F165" s="3" t="s">
        <v>93</v>
      </c>
      <c r="G165" s="3">
        <v>1</v>
      </c>
      <c r="H165" s="3">
        <v>1</v>
      </c>
      <c r="I165" s="3">
        <v>0</v>
      </c>
      <c r="J165" s="2"/>
      <c r="K165" s="2"/>
      <c r="L165" s="2"/>
      <c r="M165" s="3">
        <v>3</v>
      </c>
      <c r="N165" s="3">
        <v>4.1660155040008302</v>
      </c>
      <c r="O165" s="3" t="s">
        <v>77</v>
      </c>
      <c r="P165" s="2"/>
      <c r="Q165" s="2"/>
      <c r="R165" s="2"/>
      <c r="S165" s="2"/>
      <c r="T165" s="3">
        <v>0</v>
      </c>
      <c r="U165" s="3">
        <v>1</v>
      </c>
      <c r="V165" s="3">
        <v>1</v>
      </c>
      <c r="W165" s="3">
        <v>13</v>
      </c>
      <c r="X165" s="3">
        <v>43.410067296998001</v>
      </c>
      <c r="Y165" s="2"/>
      <c r="Z165" s="2"/>
      <c r="AA165" s="2"/>
      <c r="AB165" s="2"/>
      <c r="AC165" s="2"/>
      <c r="AD165" s="2"/>
      <c r="AE165" s="2"/>
      <c r="AF165" s="2"/>
      <c r="AG165" s="2"/>
      <c r="AH165" s="2"/>
      <c r="AI165" s="2"/>
      <c r="AJ165" s="3" t="s">
        <v>128</v>
      </c>
      <c r="AK165" s="2"/>
      <c r="AL165" s="2"/>
      <c r="AM165" s="2"/>
      <c r="AN165" s="2"/>
      <c r="AO165" s="2"/>
      <c r="AP165" s="2"/>
      <c r="AQ165" s="2"/>
      <c r="AR165" s="2"/>
      <c r="AS165" s="2"/>
      <c r="AT165" s="2"/>
      <c r="AU165" s="2"/>
      <c r="AV165" s="2"/>
      <c r="AW165" s="2"/>
      <c r="AX165" s="2"/>
      <c r="AY165" s="2"/>
      <c r="AZ165" s="2"/>
      <c r="BA165" s="2"/>
      <c r="BB165" s="2"/>
      <c r="BC165" s="3">
        <v>43.400190437998397</v>
      </c>
      <c r="BD165" s="3">
        <v>43.410067296998001</v>
      </c>
      <c r="BE165" s="3">
        <v>43.8983748850005</v>
      </c>
      <c r="BF165" s="3">
        <v>43.910034288001</v>
      </c>
      <c r="BG165" s="3">
        <v>43.917400860998903</v>
      </c>
      <c r="BH165" s="3">
        <v>43.917400860998903</v>
      </c>
      <c r="BI165" s="3">
        <v>43.917400860998903</v>
      </c>
      <c r="BJ165" s="3">
        <v>43.917400860998903</v>
      </c>
      <c r="BK165" s="3">
        <v>48.093168341998499</v>
      </c>
      <c r="BL165" s="3">
        <v>3</v>
      </c>
      <c r="BM165" s="3">
        <v>4.1660155040008302</v>
      </c>
      <c r="BN165" s="3" t="s">
        <v>77</v>
      </c>
      <c r="BO165" s="3">
        <v>43.917400860998903</v>
      </c>
      <c r="BP165" s="2"/>
      <c r="BQ165" s="2"/>
      <c r="BR165" s="2"/>
      <c r="BS165" s="2"/>
      <c r="BT165" s="3">
        <v>288179</v>
      </c>
      <c r="BU165" s="3">
        <v>1</v>
      </c>
      <c r="BV165" s="3" t="s">
        <v>166</v>
      </c>
      <c r="BW165" s="3" t="s">
        <v>79</v>
      </c>
      <c r="BX165" s="3" t="s">
        <v>80</v>
      </c>
      <c r="BY165" s="3" t="s">
        <v>77</v>
      </c>
      <c r="BZ165" s="3" t="s">
        <v>167</v>
      </c>
      <c r="CA165" s="2"/>
    </row>
    <row r="166" spans="2:79" x14ac:dyDescent="0.2">
      <c r="B166" s="3" t="s">
        <v>101</v>
      </c>
      <c r="C166" s="3" t="s">
        <v>102</v>
      </c>
      <c r="D166" s="3" t="s">
        <v>103</v>
      </c>
      <c r="E166" s="3">
        <v>2</v>
      </c>
      <c r="F166" s="3" t="s">
        <v>97</v>
      </c>
      <c r="G166" s="3">
        <v>2</v>
      </c>
      <c r="H166" s="3">
        <v>2</v>
      </c>
      <c r="I166" s="3">
        <v>0</v>
      </c>
      <c r="J166" s="2"/>
      <c r="K166" s="2"/>
      <c r="L166" s="2"/>
      <c r="M166" s="3">
        <v>2</v>
      </c>
      <c r="N166" s="3">
        <v>6.0064828120011997</v>
      </c>
      <c r="O166" s="3" t="s">
        <v>77</v>
      </c>
      <c r="P166" s="2"/>
      <c r="Q166" s="2"/>
      <c r="R166" s="2"/>
      <c r="S166" s="2"/>
      <c r="T166" s="3">
        <v>0</v>
      </c>
      <c r="U166" s="3">
        <v>2</v>
      </c>
      <c r="V166" s="3">
        <v>2</v>
      </c>
      <c r="W166" s="3">
        <v>14</v>
      </c>
      <c r="X166" s="3">
        <v>48.105222709000401</v>
      </c>
      <c r="Y166" s="2"/>
      <c r="Z166" s="2"/>
      <c r="AA166" s="2"/>
      <c r="AB166" s="2"/>
      <c r="AC166" s="2"/>
      <c r="AD166" s="2"/>
      <c r="AE166" s="2"/>
      <c r="AF166" s="2"/>
      <c r="AG166" s="2"/>
      <c r="AH166" s="2"/>
      <c r="AI166" s="2"/>
      <c r="AJ166" s="3" t="s">
        <v>128</v>
      </c>
      <c r="AK166" s="2"/>
      <c r="AL166" s="2"/>
      <c r="AM166" s="2"/>
      <c r="AN166" s="2"/>
      <c r="AO166" s="2"/>
      <c r="AP166" s="2"/>
      <c r="AQ166" s="2"/>
      <c r="AR166" s="2"/>
      <c r="AS166" s="2"/>
      <c r="AT166" s="2"/>
      <c r="AU166" s="2"/>
      <c r="AV166" s="2"/>
      <c r="AW166" s="2"/>
      <c r="AX166" s="2"/>
      <c r="AY166" s="2"/>
      <c r="AZ166" s="2"/>
      <c r="BA166" s="2"/>
      <c r="BB166" s="2"/>
      <c r="BC166" s="3">
        <v>48.093590011998501</v>
      </c>
      <c r="BD166" s="3">
        <v>48.105222709000401</v>
      </c>
      <c r="BE166" s="3">
        <v>48.592286835999403</v>
      </c>
      <c r="BF166" s="3">
        <v>48.601100703999698</v>
      </c>
      <c r="BG166" s="3">
        <v>48.608623104999403</v>
      </c>
      <c r="BH166" s="3">
        <v>48.608623104999403</v>
      </c>
      <c r="BI166" s="3">
        <v>48.608623104999403</v>
      </c>
      <c r="BJ166" s="3">
        <v>48.608623104999403</v>
      </c>
      <c r="BK166" s="3">
        <v>54.624479870999501</v>
      </c>
      <c r="BL166" s="3">
        <v>2</v>
      </c>
      <c r="BM166" s="3">
        <v>6.0064828120011997</v>
      </c>
      <c r="BN166" s="3" t="s">
        <v>77</v>
      </c>
      <c r="BO166" s="3">
        <v>48.608623104999403</v>
      </c>
      <c r="BP166" s="2"/>
      <c r="BQ166" s="2"/>
      <c r="BR166" s="2"/>
      <c r="BS166" s="2"/>
      <c r="BT166" s="3">
        <v>288179</v>
      </c>
      <c r="BU166" s="3">
        <v>1</v>
      </c>
      <c r="BV166" s="3" t="s">
        <v>166</v>
      </c>
      <c r="BW166" s="3" t="s">
        <v>79</v>
      </c>
      <c r="BX166" s="3" t="s">
        <v>80</v>
      </c>
      <c r="BY166" s="3" t="s">
        <v>77</v>
      </c>
      <c r="BZ166" s="3" t="s">
        <v>167</v>
      </c>
      <c r="CA166" s="2"/>
    </row>
    <row r="167" spans="2:79" x14ac:dyDescent="0.2">
      <c r="B167" s="3" t="s">
        <v>98</v>
      </c>
      <c r="C167" s="3" t="s">
        <v>99</v>
      </c>
      <c r="D167" s="3" t="s">
        <v>100</v>
      </c>
      <c r="E167" s="3">
        <v>1</v>
      </c>
      <c r="F167" s="3" t="s">
        <v>97</v>
      </c>
      <c r="G167" s="3">
        <v>3</v>
      </c>
      <c r="H167" s="3">
        <v>3</v>
      </c>
      <c r="I167" s="3">
        <v>0</v>
      </c>
      <c r="J167" s="2"/>
      <c r="K167" s="2"/>
      <c r="L167" s="2"/>
      <c r="M167" s="3">
        <v>1</v>
      </c>
      <c r="N167" s="3">
        <v>1.5906419250022701</v>
      </c>
      <c r="O167" s="3" t="s">
        <v>77</v>
      </c>
      <c r="P167" s="2"/>
      <c r="Q167" s="2"/>
      <c r="R167" s="2"/>
      <c r="S167" s="2"/>
      <c r="T167" s="3">
        <v>0</v>
      </c>
      <c r="U167" s="3">
        <v>3</v>
      </c>
      <c r="V167" s="3">
        <v>3</v>
      </c>
      <c r="W167" s="3">
        <v>5</v>
      </c>
      <c r="X167" s="3">
        <v>54.6327442580005</v>
      </c>
      <c r="Y167" s="2"/>
      <c r="Z167" s="2"/>
      <c r="AA167" s="2"/>
      <c r="AB167" s="2"/>
      <c r="AC167" s="2"/>
      <c r="AD167" s="2"/>
      <c r="AE167" s="2"/>
      <c r="AF167" s="2"/>
      <c r="AG167" s="2"/>
      <c r="AH167" s="2"/>
      <c r="AI167" s="2"/>
      <c r="AJ167" s="3" t="s">
        <v>128</v>
      </c>
      <c r="AK167" s="2"/>
      <c r="AL167" s="2"/>
      <c r="AM167" s="2"/>
      <c r="AN167" s="2"/>
      <c r="AO167" s="2"/>
      <c r="AP167" s="2"/>
      <c r="AQ167" s="2"/>
      <c r="AR167" s="2"/>
      <c r="AS167" s="2"/>
      <c r="AT167" s="2"/>
      <c r="AU167" s="2"/>
      <c r="AV167" s="2"/>
      <c r="AW167" s="2"/>
      <c r="AX167" s="2"/>
      <c r="AY167" s="2"/>
      <c r="AZ167" s="2"/>
      <c r="BA167" s="2"/>
      <c r="BB167" s="2"/>
      <c r="BC167" s="3">
        <v>54.624668671000101</v>
      </c>
      <c r="BD167" s="3">
        <v>54.6327442580005</v>
      </c>
      <c r="BE167" s="3">
        <v>55.124654088998803</v>
      </c>
      <c r="BF167" s="3">
        <v>55.129680162001002</v>
      </c>
      <c r="BG167" s="3">
        <v>55.137020762998901</v>
      </c>
      <c r="BH167" s="3">
        <v>55.137020762998901</v>
      </c>
      <c r="BI167" s="3">
        <v>55.137020762998901</v>
      </c>
      <c r="BJ167" s="3">
        <v>55.137020762998901</v>
      </c>
      <c r="BK167" s="3">
        <v>56.732317428999501</v>
      </c>
      <c r="BL167" s="3">
        <v>1</v>
      </c>
      <c r="BM167" s="3">
        <v>1.5906419250022701</v>
      </c>
      <c r="BN167" s="3" t="s">
        <v>77</v>
      </c>
      <c r="BO167" s="2"/>
      <c r="BP167" s="2"/>
      <c r="BQ167" s="2"/>
      <c r="BR167" s="2"/>
      <c r="BS167" s="2"/>
      <c r="BT167" s="3">
        <v>288179</v>
      </c>
      <c r="BU167" s="3">
        <v>1</v>
      </c>
      <c r="BV167" s="3" t="s">
        <v>166</v>
      </c>
      <c r="BW167" s="3" t="s">
        <v>79</v>
      </c>
      <c r="BX167" s="3" t="s">
        <v>80</v>
      </c>
      <c r="BY167" s="3" t="s">
        <v>77</v>
      </c>
      <c r="BZ167" s="3" t="s">
        <v>167</v>
      </c>
      <c r="CA167" s="2"/>
    </row>
    <row r="168" spans="2:79" x14ac:dyDescent="0.2">
      <c r="B168" s="3" t="s">
        <v>123</v>
      </c>
      <c r="C168" s="3" t="s">
        <v>124</v>
      </c>
      <c r="D168" s="3" t="s">
        <v>125</v>
      </c>
      <c r="E168" s="3">
        <v>2</v>
      </c>
      <c r="F168" s="3" t="s">
        <v>97</v>
      </c>
      <c r="G168" s="3">
        <v>4</v>
      </c>
      <c r="H168" s="3">
        <v>4</v>
      </c>
      <c r="I168" s="3">
        <v>0</v>
      </c>
      <c r="J168" s="2"/>
      <c r="K168" s="2"/>
      <c r="L168" s="2"/>
      <c r="M168" s="3">
        <v>2</v>
      </c>
      <c r="N168" s="3">
        <v>2.39624698099942</v>
      </c>
      <c r="O168" s="3" t="s">
        <v>77</v>
      </c>
      <c r="P168" s="2"/>
      <c r="Q168" s="2"/>
      <c r="R168" s="2"/>
      <c r="S168" s="2"/>
      <c r="T168" s="3">
        <v>0</v>
      </c>
      <c r="U168" s="3">
        <v>4</v>
      </c>
      <c r="V168" s="3">
        <v>4</v>
      </c>
      <c r="W168" s="3">
        <v>11</v>
      </c>
      <c r="X168" s="3">
        <v>56.743147311000897</v>
      </c>
      <c r="Y168" s="2"/>
      <c r="Z168" s="2"/>
      <c r="AA168" s="2"/>
      <c r="AB168" s="2"/>
      <c r="AC168" s="2"/>
      <c r="AD168" s="2"/>
      <c r="AE168" s="2"/>
      <c r="AF168" s="2"/>
      <c r="AG168" s="2"/>
      <c r="AH168" s="2"/>
      <c r="AI168" s="2"/>
      <c r="AJ168" s="3" t="s">
        <v>128</v>
      </c>
      <c r="AK168" s="2"/>
      <c r="AL168" s="2"/>
      <c r="AM168" s="2"/>
      <c r="AN168" s="2"/>
      <c r="AO168" s="2"/>
      <c r="AP168" s="2"/>
      <c r="AQ168" s="2"/>
      <c r="AR168" s="2"/>
      <c r="AS168" s="2"/>
      <c r="AT168" s="2"/>
      <c r="AU168" s="2"/>
      <c r="AV168" s="2"/>
      <c r="AW168" s="2"/>
      <c r="AX168" s="2"/>
      <c r="AY168" s="2"/>
      <c r="AZ168" s="2"/>
      <c r="BA168" s="2"/>
      <c r="BB168" s="2"/>
      <c r="BC168" s="3">
        <v>56.732503066999897</v>
      </c>
      <c r="BD168" s="3">
        <v>56.743147311000897</v>
      </c>
      <c r="BE168" s="3">
        <v>57.231670369998</v>
      </c>
      <c r="BF168" s="3">
        <v>57.242812543998298</v>
      </c>
      <c r="BG168" s="3">
        <v>57.250421636999803</v>
      </c>
      <c r="BH168" s="3">
        <v>57.250421636999803</v>
      </c>
      <c r="BI168" s="3">
        <v>57.250421636999803</v>
      </c>
      <c r="BJ168" s="3">
        <v>57.250421636999803</v>
      </c>
      <c r="BK168" s="3">
        <v>59.648956578999801</v>
      </c>
      <c r="BL168" s="3">
        <v>2</v>
      </c>
      <c r="BM168" s="3">
        <v>2.39624698099942</v>
      </c>
      <c r="BN168" s="3" t="s">
        <v>77</v>
      </c>
      <c r="BO168" s="3">
        <v>57.250421636999803</v>
      </c>
      <c r="BP168" s="2"/>
      <c r="BQ168" s="2"/>
      <c r="BR168" s="2"/>
      <c r="BS168" s="2"/>
      <c r="BT168" s="3">
        <v>288179</v>
      </c>
      <c r="BU168" s="3">
        <v>1</v>
      </c>
      <c r="BV168" s="3" t="s">
        <v>166</v>
      </c>
      <c r="BW168" s="3" t="s">
        <v>79</v>
      </c>
      <c r="BX168" s="3" t="s">
        <v>80</v>
      </c>
      <c r="BY168" s="3" t="s">
        <v>77</v>
      </c>
      <c r="BZ168" s="3" t="s">
        <v>167</v>
      </c>
      <c r="CA168" s="2"/>
    </row>
    <row r="169" spans="2:79" x14ac:dyDescent="0.2">
      <c r="B169" s="3" t="s">
        <v>90</v>
      </c>
      <c r="C169" s="3" t="s">
        <v>91</v>
      </c>
      <c r="D169" s="3" t="s">
        <v>92</v>
      </c>
      <c r="E169" s="3">
        <v>3</v>
      </c>
      <c r="F169" s="3" t="s">
        <v>93</v>
      </c>
      <c r="G169" s="3">
        <v>5</v>
      </c>
      <c r="H169" s="3">
        <v>5</v>
      </c>
      <c r="I169" s="3">
        <v>0</v>
      </c>
      <c r="J169" s="2"/>
      <c r="K169" s="2"/>
      <c r="L169" s="2"/>
      <c r="M169" s="3">
        <v>3</v>
      </c>
      <c r="N169" s="3">
        <v>2.7692842040014498</v>
      </c>
      <c r="O169" s="3" t="s">
        <v>77</v>
      </c>
      <c r="P169" s="2"/>
      <c r="Q169" s="2"/>
      <c r="R169" s="2"/>
      <c r="S169" s="2"/>
      <c r="T169" s="3">
        <v>0</v>
      </c>
      <c r="U169" s="3">
        <v>5</v>
      </c>
      <c r="V169" s="3">
        <v>5</v>
      </c>
      <c r="W169" s="3">
        <v>4</v>
      </c>
      <c r="X169" s="3">
        <v>59.656889352998398</v>
      </c>
      <c r="Y169" s="2"/>
      <c r="Z169" s="2"/>
      <c r="AA169" s="2"/>
      <c r="AB169" s="2"/>
      <c r="AC169" s="2"/>
      <c r="AD169" s="2"/>
      <c r="AE169" s="2"/>
      <c r="AF169" s="2"/>
      <c r="AG169" s="2"/>
      <c r="AH169" s="2"/>
      <c r="AI169" s="2"/>
      <c r="AJ169" s="3" t="s">
        <v>128</v>
      </c>
      <c r="AK169" s="2"/>
      <c r="AL169" s="2"/>
      <c r="AM169" s="2"/>
      <c r="AN169" s="2"/>
      <c r="AO169" s="2"/>
      <c r="AP169" s="2"/>
      <c r="AQ169" s="2"/>
      <c r="AR169" s="2"/>
      <c r="AS169" s="2"/>
      <c r="AT169" s="2"/>
      <c r="AU169" s="2"/>
      <c r="AV169" s="2"/>
      <c r="AW169" s="2"/>
      <c r="AX169" s="2"/>
      <c r="AY169" s="2"/>
      <c r="AZ169" s="2"/>
      <c r="BA169" s="2"/>
      <c r="BB169" s="2"/>
      <c r="BC169" s="3">
        <v>59.649145773000797</v>
      </c>
      <c r="BD169" s="3">
        <v>59.656889352998398</v>
      </c>
      <c r="BE169" s="3">
        <v>60.142177082998401</v>
      </c>
      <c r="BF169" s="3">
        <v>60.150143693001198</v>
      </c>
      <c r="BG169" s="3">
        <v>60.158276770998803</v>
      </c>
      <c r="BH169" s="3">
        <v>60.158276770998803</v>
      </c>
      <c r="BI169" s="3">
        <v>60.158276770998803</v>
      </c>
      <c r="BJ169" s="3">
        <v>60.158276770998803</v>
      </c>
      <c r="BK169" s="3">
        <v>62.932370634000101</v>
      </c>
      <c r="BL169" s="3">
        <v>3</v>
      </c>
      <c r="BM169" s="3">
        <v>2.7692842040014498</v>
      </c>
      <c r="BN169" s="3" t="s">
        <v>77</v>
      </c>
      <c r="BO169" s="3">
        <v>60.158276770998803</v>
      </c>
      <c r="BP169" s="2"/>
      <c r="BQ169" s="2"/>
      <c r="BR169" s="2"/>
      <c r="BS169" s="2"/>
      <c r="BT169" s="3">
        <v>288179</v>
      </c>
      <c r="BU169" s="3">
        <v>1</v>
      </c>
      <c r="BV169" s="3" t="s">
        <v>166</v>
      </c>
      <c r="BW169" s="3" t="s">
        <v>79</v>
      </c>
      <c r="BX169" s="3" t="s">
        <v>80</v>
      </c>
      <c r="BY169" s="3" t="s">
        <v>77</v>
      </c>
      <c r="BZ169" s="3" t="s">
        <v>167</v>
      </c>
      <c r="CA169" s="2"/>
    </row>
    <row r="170" spans="2:79" x14ac:dyDescent="0.2">
      <c r="B170" s="3" t="s">
        <v>82</v>
      </c>
      <c r="C170" s="3" t="s">
        <v>83</v>
      </c>
      <c r="D170" s="3" t="s">
        <v>84</v>
      </c>
      <c r="E170" s="3">
        <v>1</v>
      </c>
      <c r="F170" s="3" t="s">
        <v>85</v>
      </c>
      <c r="G170" s="3">
        <v>6</v>
      </c>
      <c r="H170" s="3">
        <v>6</v>
      </c>
      <c r="I170" s="3">
        <v>0</v>
      </c>
      <c r="J170" s="2"/>
      <c r="K170" s="2"/>
      <c r="L170" s="2"/>
      <c r="M170" s="3">
        <v>1</v>
      </c>
      <c r="N170" s="3">
        <v>2.9831828800015501</v>
      </c>
      <c r="O170" s="3" t="s">
        <v>77</v>
      </c>
      <c r="P170" s="2"/>
      <c r="Q170" s="2"/>
      <c r="R170" s="2"/>
      <c r="S170" s="2"/>
      <c r="T170" s="3">
        <v>0</v>
      </c>
      <c r="U170" s="3">
        <v>6</v>
      </c>
      <c r="V170" s="3">
        <v>6</v>
      </c>
      <c r="W170" s="3">
        <v>9</v>
      </c>
      <c r="X170" s="3">
        <v>62.944057605000097</v>
      </c>
      <c r="Y170" s="2"/>
      <c r="Z170" s="2"/>
      <c r="AA170" s="2"/>
      <c r="AB170" s="2"/>
      <c r="AC170" s="2"/>
      <c r="AD170" s="2"/>
      <c r="AE170" s="2"/>
      <c r="AF170" s="2"/>
      <c r="AG170" s="2"/>
      <c r="AH170" s="2"/>
      <c r="AI170" s="2"/>
      <c r="AJ170" s="3" t="s">
        <v>128</v>
      </c>
      <c r="AK170" s="2"/>
      <c r="AL170" s="2"/>
      <c r="AM170" s="2"/>
      <c r="AN170" s="2"/>
      <c r="AO170" s="2"/>
      <c r="AP170" s="2"/>
      <c r="AQ170" s="2"/>
      <c r="AR170" s="2"/>
      <c r="AS170" s="2"/>
      <c r="AT170" s="2"/>
      <c r="AU170" s="2"/>
      <c r="AV170" s="2"/>
      <c r="AW170" s="2"/>
      <c r="AX170" s="2"/>
      <c r="AY170" s="2"/>
      <c r="AZ170" s="2"/>
      <c r="BA170" s="2"/>
      <c r="BB170" s="2"/>
      <c r="BC170" s="3">
        <v>62.932570351000301</v>
      </c>
      <c r="BD170" s="3">
        <v>62.944057605000097</v>
      </c>
      <c r="BE170" s="3">
        <v>63.430123141999502</v>
      </c>
      <c r="BF170" s="3">
        <v>63.441542349999501</v>
      </c>
      <c r="BG170" s="3">
        <v>63.448401601999699</v>
      </c>
      <c r="BH170" s="3">
        <v>63.448401601999699</v>
      </c>
      <c r="BI170" s="3">
        <v>63.448401601999699</v>
      </c>
      <c r="BJ170" s="3">
        <v>63.448401601999699</v>
      </c>
      <c r="BK170" s="3">
        <v>66.441963621000497</v>
      </c>
      <c r="BL170" s="3">
        <v>1</v>
      </c>
      <c r="BM170" s="3">
        <v>2.9831828800015501</v>
      </c>
      <c r="BN170" s="3" t="s">
        <v>77</v>
      </c>
      <c r="BO170" s="3">
        <v>63.448401601999699</v>
      </c>
      <c r="BP170" s="2"/>
      <c r="BQ170" s="2"/>
      <c r="BR170" s="2"/>
      <c r="BS170" s="2"/>
      <c r="BT170" s="3">
        <v>288179</v>
      </c>
      <c r="BU170" s="3">
        <v>1</v>
      </c>
      <c r="BV170" s="3" t="s">
        <v>166</v>
      </c>
      <c r="BW170" s="3" t="s">
        <v>79</v>
      </c>
      <c r="BX170" s="3" t="s">
        <v>80</v>
      </c>
      <c r="BY170" s="3" t="s">
        <v>77</v>
      </c>
      <c r="BZ170" s="3" t="s">
        <v>167</v>
      </c>
      <c r="CA170" s="2"/>
    </row>
    <row r="171" spans="2:79" x14ac:dyDescent="0.2">
      <c r="B171" s="3" t="s">
        <v>110</v>
      </c>
      <c r="C171" s="3" t="s">
        <v>111</v>
      </c>
      <c r="D171" s="3" t="s">
        <v>112</v>
      </c>
      <c r="E171" s="3">
        <v>2</v>
      </c>
      <c r="F171" s="3" t="s">
        <v>85</v>
      </c>
      <c r="G171" s="3">
        <v>7</v>
      </c>
      <c r="H171" s="3">
        <v>7</v>
      </c>
      <c r="I171" s="3">
        <v>0</v>
      </c>
      <c r="J171" s="2"/>
      <c r="K171" s="2"/>
      <c r="L171" s="2"/>
      <c r="M171" s="3">
        <v>2</v>
      </c>
      <c r="N171" s="3">
        <v>4.3604420650008304</v>
      </c>
      <c r="O171" s="3" t="s">
        <v>77</v>
      </c>
      <c r="P171" s="2"/>
      <c r="Q171" s="2"/>
      <c r="R171" s="2"/>
      <c r="S171" s="2"/>
      <c r="T171" s="3">
        <v>0</v>
      </c>
      <c r="U171" s="3">
        <v>7</v>
      </c>
      <c r="V171" s="3">
        <v>7</v>
      </c>
      <c r="W171" s="3">
        <v>6</v>
      </c>
      <c r="X171" s="3">
        <v>66.451125321000305</v>
      </c>
      <c r="Y171" s="2"/>
      <c r="Z171" s="2"/>
      <c r="AA171" s="2"/>
      <c r="AB171" s="2"/>
      <c r="AC171" s="2"/>
      <c r="AD171" s="2"/>
      <c r="AE171" s="2"/>
      <c r="AF171" s="2"/>
      <c r="AG171" s="2"/>
      <c r="AH171" s="2"/>
      <c r="AI171" s="2"/>
      <c r="AJ171" s="3" t="s">
        <v>128</v>
      </c>
      <c r="AK171" s="2"/>
      <c r="AL171" s="2"/>
      <c r="AM171" s="2"/>
      <c r="AN171" s="2"/>
      <c r="AO171" s="2"/>
      <c r="AP171" s="2"/>
      <c r="AQ171" s="2"/>
      <c r="AR171" s="2"/>
      <c r="AS171" s="2"/>
      <c r="AT171" s="2"/>
      <c r="AU171" s="2"/>
      <c r="AV171" s="2"/>
      <c r="AW171" s="2"/>
      <c r="AX171" s="2"/>
      <c r="AY171" s="2"/>
      <c r="AZ171" s="2"/>
      <c r="BA171" s="2"/>
      <c r="BB171" s="2"/>
      <c r="BC171" s="3">
        <v>66.442288722999393</v>
      </c>
      <c r="BD171" s="3">
        <v>66.451125321000305</v>
      </c>
      <c r="BE171" s="3">
        <v>66.941614873998304</v>
      </c>
      <c r="BF171" s="3">
        <v>66.951655801000001</v>
      </c>
      <c r="BG171" s="3">
        <v>66.959598391000299</v>
      </c>
      <c r="BH171" s="3">
        <v>66.959598391000299</v>
      </c>
      <c r="BI171" s="3">
        <v>66.959598391000299</v>
      </c>
      <c r="BJ171" s="3">
        <v>66.959598391000299</v>
      </c>
      <c r="BK171" s="3">
        <v>71.3248556409999</v>
      </c>
      <c r="BL171" s="3">
        <v>2</v>
      </c>
      <c r="BM171" s="3">
        <v>4.3604420650008304</v>
      </c>
      <c r="BN171" s="3" t="s">
        <v>77</v>
      </c>
      <c r="BO171" s="3">
        <v>66.959598391000299</v>
      </c>
      <c r="BP171" s="2"/>
      <c r="BQ171" s="2"/>
      <c r="BR171" s="2"/>
      <c r="BS171" s="2"/>
      <c r="BT171" s="3">
        <v>288179</v>
      </c>
      <c r="BU171" s="3">
        <v>1</v>
      </c>
      <c r="BV171" s="3" t="s">
        <v>166</v>
      </c>
      <c r="BW171" s="3" t="s">
        <v>79</v>
      </c>
      <c r="BX171" s="3" t="s">
        <v>80</v>
      </c>
      <c r="BY171" s="3" t="s">
        <v>77</v>
      </c>
      <c r="BZ171" s="3" t="s">
        <v>167</v>
      </c>
      <c r="CA171" s="2"/>
    </row>
    <row r="172" spans="2:79" x14ac:dyDescent="0.2">
      <c r="B172" s="3" t="s">
        <v>95</v>
      </c>
      <c r="C172" s="3" t="s">
        <v>116</v>
      </c>
      <c r="D172" s="3" t="s">
        <v>94</v>
      </c>
      <c r="E172" s="3">
        <v>2</v>
      </c>
      <c r="F172" s="3" t="s">
        <v>85</v>
      </c>
      <c r="G172" s="3">
        <v>8</v>
      </c>
      <c r="H172" s="3">
        <v>8</v>
      </c>
      <c r="I172" s="3">
        <v>0</v>
      </c>
      <c r="J172" s="2"/>
      <c r="K172" s="2"/>
      <c r="L172" s="2"/>
      <c r="M172" s="3">
        <v>2</v>
      </c>
      <c r="N172" s="3">
        <v>2.1288739810006501</v>
      </c>
      <c r="O172" s="3" t="s">
        <v>77</v>
      </c>
      <c r="P172" s="2"/>
      <c r="Q172" s="2"/>
      <c r="R172" s="2"/>
      <c r="S172" s="2"/>
      <c r="T172" s="3">
        <v>0</v>
      </c>
      <c r="U172" s="3">
        <v>8</v>
      </c>
      <c r="V172" s="3">
        <v>8</v>
      </c>
      <c r="W172" s="3">
        <v>0</v>
      </c>
      <c r="X172" s="3">
        <v>71.332810330000896</v>
      </c>
      <c r="Y172" s="2"/>
      <c r="Z172" s="2"/>
      <c r="AA172" s="2"/>
      <c r="AB172" s="2"/>
      <c r="AC172" s="2"/>
      <c r="AD172" s="2"/>
      <c r="AE172" s="2"/>
      <c r="AF172" s="2"/>
      <c r="AG172" s="2"/>
      <c r="AH172" s="2"/>
      <c r="AI172" s="2"/>
      <c r="AJ172" s="3" t="s">
        <v>128</v>
      </c>
      <c r="AK172" s="2"/>
      <c r="AL172" s="2"/>
      <c r="AM172" s="2"/>
      <c r="AN172" s="2"/>
      <c r="AO172" s="2"/>
      <c r="AP172" s="2"/>
      <c r="AQ172" s="2"/>
      <c r="AR172" s="2"/>
      <c r="AS172" s="2"/>
      <c r="AT172" s="2"/>
      <c r="AU172" s="2"/>
      <c r="AV172" s="2"/>
      <c r="AW172" s="2"/>
      <c r="AX172" s="2"/>
      <c r="AY172" s="2"/>
      <c r="AZ172" s="2"/>
      <c r="BA172" s="2"/>
      <c r="BB172" s="2"/>
      <c r="BC172" s="3">
        <v>71.325039732000704</v>
      </c>
      <c r="BD172" s="3">
        <v>71.332810330000896</v>
      </c>
      <c r="BE172" s="3">
        <v>71.824043127999204</v>
      </c>
      <c r="BF172" s="3">
        <v>71.832858186000493</v>
      </c>
      <c r="BG172" s="3">
        <v>71.840791719998407</v>
      </c>
      <c r="BH172" s="3">
        <v>71.840791719998407</v>
      </c>
      <c r="BI172" s="3">
        <v>71.840791719998407</v>
      </c>
      <c r="BJ172" s="3">
        <v>71.840791719998407</v>
      </c>
      <c r="BK172" s="3">
        <v>73.975221248998395</v>
      </c>
      <c r="BL172" s="3">
        <v>2</v>
      </c>
      <c r="BM172" s="3">
        <v>2.1288739810006501</v>
      </c>
      <c r="BN172" s="3" t="s">
        <v>77</v>
      </c>
      <c r="BO172" s="3">
        <v>71.840791719998407</v>
      </c>
      <c r="BP172" s="2"/>
      <c r="BQ172" s="2"/>
      <c r="BR172" s="2"/>
      <c r="BS172" s="2"/>
      <c r="BT172" s="3">
        <v>288179</v>
      </c>
      <c r="BU172" s="3">
        <v>1</v>
      </c>
      <c r="BV172" s="3" t="s">
        <v>166</v>
      </c>
      <c r="BW172" s="3" t="s">
        <v>79</v>
      </c>
      <c r="BX172" s="3" t="s">
        <v>80</v>
      </c>
      <c r="BY172" s="3" t="s">
        <v>77</v>
      </c>
      <c r="BZ172" s="3" t="s">
        <v>167</v>
      </c>
      <c r="CA172" s="2"/>
    </row>
    <row r="173" spans="2:79" x14ac:dyDescent="0.2">
      <c r="B173" s="3" t="s">
        <v>87</v>
      </c>
      <c r="C173" s="3" t="s">
        <v>88</v>
      </c>
      <c r="D173" s="3" t="s">
        <v>89</v>
      </c>
      <c r="E173" s="3">
        <v>3</v>
      </c>
      <c r="F173" s="3" t="s">
        <v>85</v>
      </c>
      <c r="G173" s="3">
        <v>9</v>
      </c>
      <c r="H173" s="3">
        <v>9</v>
      </c>
      <c r="I173" s="3">
        <v>0</v>
      </c>
      <c r="J173" s="2"/>
      <c r="K173" s="2"/>
      <c r="L173" s="2"/>
      <c r="M173" s="3">
        <v>3</v>
      </c>
      <c r="N173" s="3">
        <v>1.37898269799916</v>
      </c>
      <c r="O173" s="3" t="s">
        <v>77</v>
      </c>
      <c r="P173" s="2"/>
      <c r="Q173" s="2"/>
      <c r="R173" s="2"/>
      <c r="S173" s="2"/>
      <c r="T173" s="3">
        <v>0</v>
      </c>
      <c r="U173" s="3">
        <v>9</v>
      </c>
      <c r="V173" s="3">
        <v>9</v>
      </c>
      <c r="W173" s="3">
        <v>3</v>
      </c>
      <c r="X173" s="3">
        <v>73.983553313999394</v>
      </c>
      <c r="Y173" s="2"/>
      <c r="Z173" s="2"/>
      <c r="AA173" s="2"/>
      <c r="AB173" s="2"/>
      <c r="AC173" s="2"/>
      <c r="AD173" s="2"/>
      <c r="AE173" s="2"/>
      <c r="AF173" s="2"/>
      <c r="AG173" s="2"/>
      <c r="AH173" s="2"/>
      <c r="AI173" s="2"/>
      <c r="AJ173" s="3" t="s">
        <v>128</v>
      </c>
      <c r="AK173" s="2"/>
      <c r="AL173" s="2"/>
      <c r="AM173" s="2"/>
      <c r="AN173" s="2"/>
      <c r="AO173" s="2"/>
      <c r="AP173" s="2"/>
      <c r="AQ173" s="2"/>
      <c r="AR173" s="2"/>
      <c r="AS173" s="2"/>
      <c r="AT173" s="2"/>
      <c r="AU173" s="2"/>
      <c r="AV173" s="2"/>
      <c r="AW173" s="2"/>
      <c r="AX173" s="2"/>
      <c r="AY173" s="2"/>
      <c r="AZ173" s="2"/>
      <c r="BA173" s="2"/>
      <c r="BB173" s="2"/>
      <c r="BC173" s="3">
        <v>73.975397981001194</v>
      </c>
      <c r="BD173" s="3">
        <v>73.983553313999394</v>
      </c>
      <c r="BE173" s="3">
        <v>74.475214365000298</v>
      </c>
      <c r="BF173" s="3">
        <v>74.485241037000407</v>
      </c>
      <c r="BG173" s="3">
        <v>74.492695272998404</v>
      </c>
      <c r="BH173" s="3">
        <v>74.492695272998404</v>
      </c>
      <c r="BI173" s="3">
        <v>74.492695272998404</v>
      </c>
      <c r="BJ173" s="3">
        <v>74.492695272998404</v>
      </c>
      <c r="BK173" s="3">
        <v>75.875174511998907</v>
      </c>
      <c r="BL173" s="3">
        <v>3</v>
      </c>
      <c r="BM173" s="3">
        <v>1.37898269799916</v>
      </c>
      <c r="BN173" s="3" t="s">
        <v>77</v>
      </c>
      <c r="BO173" s="3">
        <v>74.492695272998404</v>
      </c>
      <c r="BP173" s="2"/>
      <c r="BQ173" s="2"/>
      <c r="BR173" s="2"/>
      <c r="BS173" s="2"/>
      <c r="BT173" s="3">
        <v>288179</v>
      </c>
      <c r="BU173" s="3">
        <v>1</v>
      </c>
      <c r="BV173" s="3" t="s">
        <v>166</v>
      </c>
      <c r="BW173" s="3" t="s">
        <v>79</v>
      </c>
      <c r="BX173" s="3" t="s">
        <v>80</v>
      </c>
      <c r="BY173" s="3" t="s">
        <v>77</v>
      </c>
      <c r="BZ173" s="3" t="s">
        <v>167</v>
      </c>
      <c r="CA173" s="2"/>
    </row>
    <row r="174" spans="2:79" x14ac:dyDescent="0.2">
      <c r="B174" s="3" t="s">
        <v>107</v>
      </c>
      <c r="C174" s="3" t="s">
        <v>108</v>
      </c>
      <c r="D174" s="3" t="s">
        <v>109</v>
      </c>
      <c r="E174" s="3">
        <v>2</v>
      </c>
      <c r="F174" s="3" t="s">
        <v>93</v>
      </c>
      <c r="G174" s="3">
        <v>10</v>
      </c>
      <c r="H174" s="3">
        <v>10</v>
      </c>
      <c r="I174" s="3">
        <v>0</v>
      </c>
      <c r="J174" s="2"/>
      <c r="K174" s="2"/>
      <c r="L174" s="2"/>
      <c r="M174" s="3">
        <v>2</v>
      </c>
      <c r="N174" s="3">
        <v>2.9830520479990801</v>
      </c>
      <c r="O174" s="3" t="s">
        <v>77</v>
      </c>
      <c r="P174" s="2"/>
      <c r="Q174" s="2"/>
      <c r="R174" s="2"/>
      <c r="S174" s="2"/>
      <c r="T174" s="3">
        <v>0</v>
      </c>
      <c r="U174" s="3">
        <v>10</v>
      </c>
      <c r="V174" s="3">
        <v>10</v>
      </c>
      <c r="W174" s="3">
        <v>7</v>
      </c>
      <c r="X174" s="3">
        <v>75.883186813000094</v>
      </c>
      <c r="Y174" s="2"/>
      <c r="Z174" s="2"/>
      <c r="AA174" s="2"/>
      <c r="AB174" s="2"/>
      <c r="AC174" s="2"/>
      <c r="AD174" s="2"/>
      <c r="AE174" s="2"/>
      <c r="AF174" s="2"/>
      <c r="AG174" s="2"/>
      <c r="AH174" s="2"/>
      <c r="AI174" s="2"/>
      <c r="AJ174" s="3" t="s">
        <v>128</v>
      </c>
      <c r="AK174" s="2"/>
      <c r="AL174" s="2"/>
      <c r="AM174" s="2"/>
      <c r="AN174" s="2"/>
      <c r="AO174" s="2"/>
      <c r="AP174" s="2"/>
      <c r="AQ174" s="2"/>
      <c r="AR174" s="2"/>
      <c r="AS174" s="2"/>
      <c r="AT174" s="2"/>
      <c r="AU174" s="2"/>
      <c r="AV174" s="2"/>
      <c r="AW174" s="2"/>
      <c r="AX174" s="2"/>
      <c r="AY174" s="2"/>
      <c r="AZ174" s="2"/>
      <c r="BA174" s="2"/>
      <c r="BB174" s="2"/>
      <c r="BC174" s="3">
        <v>75.875374225997803</v>
      </c>
      <c r="BD174" s="3">
        <v>75.883186813000094</v>
      </c>
      <c r="BE174" s="3">
        <v>76.375348179997701</v>
      </c>
      <c r="BF174" s="3">
        <v>76.383305298997598</v>
      </c>
      <c r="BG174" s="3">
        <v>76.391469369999001</v>
      </c>
      <c r="BH174" s="3">
        <v>76.391469369999001</v>
      </c>
      <c r="BI174" s="3">
        <v>76.391469369999001</v>
      </c>
      <c r="BJ174" s="3">
        <v>76.391469369999001</v>
      </c>
      <c r="BK174" s="3">
        <v>79.381697485998302</v>
      </c>
      <c r="BL174" s="3">
        <v>2</v>
      </c>
      <c r="BM174" s="3">
        <v>2.9830520479990801</v>
      </c>
      <c r="BN174" s="3" t="s">
        <v>77</v>
      </c>
      <c r="BO174" s="3">
        <v>76.391469369999001</v>
      </c>
      <c r="BP174" s="2"/>
      <c r="BQ174" s="2"/>
      <c r="BR174" s="2"/>
      <c r="BS174" s="2"/>
      <c r="BT174" s="3">
        <v>288179</v>
      </c>
      <c r="BU174" s="3">
        <v>1</v>
      </c>
      <c r="BV174" s="3" t="s">
        <v>166</v>
      </c>
      <c r="BW174" s="3" t="s">
        <v>79</v>
      </c>
      <c r="BX174" s="3" t="s">
        <v>80</v>
      </c>
      <c r="BY174" s="3" t="s">
        <v>77</v>
      </c>
      <c r="BZ174" s="3" t="s">
        <v>167</v>
      </c>
      <c r="CA174" s="2"/>
    </row>
    <row r="175" spans="2:79" x14ac:dyDescent="0.2">
      <c r="B175" s="3" t="s">
        <v>116</v>
      </c>
      <c r="C175" s="3" t="s">
        <v>126</v>
      </c>
      <c r="D175" s="3" t="s">
        <v>127</v>
      </c>
      <c r="E175" s="3">
        <v>3</v>
      </c>
      <c r="F175" s="3" t="s">
        <v>93</v>
      </c>
      <c r="G175" s="3">
        <v>11</v>
      </c>
      <c r="H175" s="3">
        <v>11</v>
      </c>
      <c r="I175" s="3">
        <v>0</v>
      </c>
      <c r="J175" s="2"/>
      <c r="K175" s="2"/>
      <c r="L175" s="2"/>
      <c r="M175" s="3">
        <v>3</v>
      </c>
      <c r="N175" s="3">
        <v>4.1269933789990301</v>
      </c>
      <c r="O175" s="3" t="s">
        <v>77</v>
      </c>
      <c r="P175" s="2"/>
      <c r="Q175" s="2"/>
      <c r="R175" s="2"/>
      <c r="S175" s="2"/>
      <c r="T175" s="3">
        <v>0</v>
      </c>
      <c r="U175" s="3">
        <v>11</v>
      </c>
      <c r="V175" s="3">
        <v>11</v>
      </c>
      <c r="W175" s="3">
        <v>10</v>
      </c>
      <c r="X175" s="3">
        <v>79.393276332000795</v>
      </c>
      <c r="Y175" s="2"/>
      <c r="Z175" s="2"/>
      <c r="AA175" s="2"/>
      <c r="AB175" s="2"/>
      <c r="AC175" s="2"/>
      <c r="AD175" s="2"/>
      <c r="AE175" s="2"/>
      <c r="AF175" s="2"/>
      <c r="AG175" s="2"/>
      <c r="AH175" s="2"/>
      <c r="AI175" s="2"/>
      <c r="AJ175" s="3" t="s">
        <v>128</v>
      </c>
      <c r="AK175" s="2"/>
      <c r="AL175" s="2"/>
      <c r="AM175" s="2"/>
      <c r="AN175" s="2"/>
      <c r="AO175" s="2"/>
      <c r="AP175" s="2"/>
      <c r="AQ175" s="2"/>
      <c r="AR175" s="2"/>
      <c r="AS175" s="2"/>
      <c r="AT175" s="2"/>
      <c r="AU175" s="2"/>
      <c r="AV175" s="2"/>
      <c r="AW175" s="2"/>
      <c r="AX175" s="2"/>
      <c r="AY175" s="2"/>
      <c r="AZ175" s="2"/>
      <c r="BA175" s="2"/>
      <c r="BB175" s="2"/>
      <c r="BC175" s="3">
        <v>79.381883371999706</v>
      </c>
      <c r="BD175" s="3">
        <v>79.393276332000795</v>
      </c>
      <c r="BE175" s="3">
        <v>79.880805774999303</v>
      </c>
      <c r="BF175" s="3">
        <v>79.890814037000396</v>
      </c>
      <c r="BG175" s="3">
        <v>79.898905119000105</v>
      </c>
      <c r="BH175" s="3">
        <v>79.898905119000105</v>
      </c>
      <c r="BI175" s="3">
        <v>79.898905119000105</v>
      </c>
      <c r="BJ175" s="3">
        <v>79.898905119000105</v>
      </c>
      <c r="BK175" s="3">
        <v>84.031987358001103</v>
      </c>
      <c r="BL175" s="3">
        <v>3</v>
      </c>
      <c r="BM175" s="3">
        <v>4.1269933789990301</v>
      </c>
      <c r="BN175" s="3" t="s">
        <v>77</v>
      </c>
      <c r="BO175" s="3">
        <v>79.898905119000105</v>
      </c>
      <c r="BP175" s="2"/>
      <c r="BQ175" s="2"/>
      <c r="BR175" s="2"/>
      <c r="BS175" s="2"/>
      <c r="BT175" s="3">
        <v>288179</v>
      </c>
      <c r="BU175" s="3">
        <v>1</v>
      </c>
      <c r="BV175" s="3" t="s">
        <v>166</v>
      </c>
      <c r="BW175" s="3" t="s">
        <v>79</v>
      </c>
      <c r="BX175" s="3" t="s">
        <v>80</v>
      </c>
      <c r="BY175" s="3" t="s">
        <v>77</v>
      </c>
      <c r="BZ175" s="3" t="s">
        <v>167</v>
      </c>
      <c r="CA175" s="2"/>
    </row>
    <row r="176" spans="2:79" x14ac:dyDescent="0.2">
      <c r="B176" s="3" t="s">
        <v>120</v>
      </c>
      <c r="C176" s="3" t="s">
        <v>121</v>
      </c>
      <c r="D176" s="3" t="s">
        <v>122</v>
      </c>
      <c r="E176" s="3">
        <v>2</v>
      </c>
      <c r="F176" s="3" t="s">
        <v>85</v>
      </c>
      <c r="G176" s="3">
        <v>12</v>
      </c>
      <c r="H176" s="3">
        <v>12</v>
      </c>
      <c r="I176" s="3">
        <v>0</v>
      </c>
      <c r="J176" s="2"/>
      <c r="K176" s="2"/>
      <c r="L176" s="2"/>
      <c r="M176" s="3">
        <v>2</v>
      </c>
      <c r="N176" s="3">
        <v>1.5951819460024099</v>
      </c>
      <c r="O176" s="3" t="s">
        <v>77</v>
      </c>
      <c r="P176" s="2"/>
      <c r="Q176" s="2"/>
      <c r="R176" s="2"/>
      <c r="S176" s="2"/>
      <c r="T176" s="3">
        <v>0</v>
      </c>
      <c r="U176" s="3">
        <v>12</v>
      </c>
      <c r="V176" s="3">
        <v>12</v>
      </c>
      <c r="W176" s="3">
        <v>12</v>
      </c>
      <c r="X176" s="3">
        <v>84.043189192998398</v>
      </c>
      <c r="Y176" s="2"/>
      <c r="Z176" s="2"/>
      <c r="AA176" s="2"/>
      <c r="AB176" s="2"/>
      <c r="AC176" s="2"/>
      <c r="AD176" s="2"/>
      <c r="AE176" s="2"/>
      <c r="AF176" s="2"/>
      <c r="AG176" s="2"/>
      <c r="AH176" s="2"/>
      <c r="AI176" s="2"/>
      <c r="AJ176" s="3" t="s">
        <v>128</v>
      </c>
      <c r="AK176" s="2"/>
      <c r="AL176" s="2"/>
      <c r="AM176" s="2"/>
      <c r="AN176" s="2"/>
      <c r="AO176" s="2"/>
      <c r="AP176" s="2"/>
      <c r="AQ176" s="2"/>
      <c r="AR176" s="2"/>
      <c r="AS176" s="2"/>
      <c r="AT176" s="2"/>
      <c r="AU176" s="2"/>
      <c r="AV176" s="2"/>
      <c r="AW176" s="2"/>
      <c r="AX176" s="2"/>
      <c r="AY176" s="2"/>
      <c r="AZ176" s="2"/>
      <c r="BA176" s="2"/>
      <c r="BB176" s="2"/>
      <c r="BC176" s="3">
        <v>84.032167536999594</v>
      </c>
      <c r="BD176" s="3">
        <v>84.043189192998398</v>
      </c>
      <c r="BE176" s="3">
        <v>84.5311061350003</v>
      </c>
      <c r="BF176" s="3">
        <v>84.542158290998501</v>
      </c>
      <c r="BG176" s="3">
        <v>84.549742160997994</v>
      </c>
      <c r="BH176" s="3">
        <v>84.549742160997994</v>
      </c>
      <c r="BI176" s="3">
        <v>84.549742160997994</v>
      </c>
      <c r="BJ176" s="3">
        <v>84.549742160997994</v>
      </c>
      <c r="BK176" s="3">
        <v>86.147564863000298</v>
      </c>
      <c r="BL176" s="3">
        <v>2</v>
      </c>
      <c r="BM176" s="3">
        <v>1.5951819460024099</v>
      </c>
      <c r="BN176" s="3" t="s">
        <v>77</v>
      </c>
      <c r="BO176" s="3">
        <v>84.549742160997994</v>
      </c>
      <c r="BP176" s="2"/>
      <c r="BQ176" s="2"/>
      <c r="BR176" s="2"/>
      <c r="BS176" s="2"/>
      <c r="BT176" s="3">
        <v>288179</v>
      </c>
      <c r="BU176" s="3">
        <v>1</v>
      </c>
      <c r="BV176" s="3" t="s">
        <v>166</v>
      </c>
      <c r="BW176" s="3" t="s">
        <v>79</v>
      </c>
      <c r="BX176" s="3" t="s">
        <v>80</v>
      </c>
      <c r="BY176" s="3" t="s">
        <v>77</v>
      </c>
      <c r="BZ176" s="3" t="s">
        <v>167</v>
      </c>
      <c r="CA176" s="2"/>
    </row>
    <row r="177" spans="2:79" x14ac:dyDescent="0.2">
      <c r="B177" s="3" t="s">
        <v>104</v>
      </c>
      <c r="C177" s="3" t="s">
        <v>105</v>
      </c>
      <c r="D177" s="3" t="s">
        <v>106</v>
      </c>
      <c r="E177" s="3">
        <v>3</v>
      </c>
      <c r="F177" s="3" t="s">
        <v>97</v>
      </c>
      <c r="G177" s="3">
        <v>13</v>
      </c>
      <c r="H177" s="3">
        <v>13</v>
      </c>
      <c r="I177" s="3">
        <v>0</v>
      </c>
      <c r="J177" s="2"/>
      <c r="K177" s="2"/>
      <c r="L177" s="2"/>
      <c r="M177" s="3">
        <v>3</v>
      </c>
      <c r="N177" s="3">
        <v>7.3341531949990904</v>
      </c>
      <c r="O177" s="3" t="s">
        <v>77</v>
      </c>
      <c r="P177" s="2"/>
      <c r="Q177" s="2"/>
      <c r="R177" s="2"/>
      <c r="S177" s="2"/>
      <c r="T177" s="3">
        <v>0</v>
      </c>
      <c r="U177" s="3">
        <v>13</v>
      </c>
      <c r="V177" s="3">
        <v>13</v>
      </c>
      <c r="W177" s="3">
        <v>8</v>
      </c>
      <c r="X177" s="3">
        <v>86.156587368997904</v>
      </c>
      <c r="Y177" s="2"/>
      <c r="Z177" s="2"/>
      <c r="AA177" s="2"/>
      <c r="AB177" s="2"/>
      <c r="AC177" s="2"/>
      <c r="AD177" s="2"/>
      <c r="AE177" s="2"/>
      <c r="AF177" s="2"/>
      <c r="AG177" s="2"/>
      <c r="AH177" s="2"/>
      <c r="AI177" s="2"/>
      <c r="AJ177" s="3" t="s">
        <v>128</v>
      </c>
      <c r="AK177" s="2"/>
      <c r="AL177" s="2"/>
      <c r="AM177" s="2"/>
      <c r="AN177" s="2"/>
      <c r="AO177" s="2"/>
      <c r="AP177" s="2"/>
      <c r="AQ177" s="2"/>
      <c r="AR177" s="2"/>
      <c r="AS177" s="2"/>
      <c r="AT177" s="2"/>
      <c r="AU177" s="2"/>
      <c r="AV177" s="2"/>
      <c r="AW177" s="2"/>
      <c r="AX177" s="2"/>
      <c r="AY177" s="2"/>
      <c r="AZ177" s="2"/>
      <c r="BA177" s="2"/>
      <c r="BB177" s="2"/>
      <c r="BC177" s="3">
        <v>86.147782340998702</v>
      </c>
      <c r="BD177" s="3">
        <v>86.156587368997904</v>
      </c>
      <c r="BE177" s="3">
        <v>86.640482376999003</v>
      </c>
      <c r="BF177" s="3">
        <v>86.648924503999297</v>
      </c>
      <c r="BG177" s="3">
        <v>86.656757010998305</v>
      </c>
      <c r="BH177" s="3">
        <v>86.656757010998305</v>
      </c>
      <c r="BI177" s="3">
        <v>86.656757010998305</v>
      </c>
      <c r="BJ177" s="3">
        <v>86.656757010998305</v>
      </c>
      <c r="BK177" s="3">
        <v>93.999607868998297</v>
      </c>
      <c r="BL177" s="3">
        <v>3</v>
      </c>
      <c r="BM177" s="3">
        <v>7.3341531949990904</v>
      </c>
      <c r="BN177" s="3" t="s">
        <v>77</v>
      </c>
      <c r="BO177" s="3">
        <v>86.656757010998305</v>
      </c>
      <c r="BP177" s="2"/>
      <c r="BQ177" s="2"/>
      <c r="BR177" s="2"/>
      <c r="BS177" s="2"/>
      <c r="BT177" s="3">
        <v>288179</v>
      </c>
      <c r="BU177" s="3">
        <v>1</v>
      </c>
      <c r="BV177" s="3" t="s">
        <v>166</v>
      </c>
      <c r="BW177" s="3" t="s">
        <v>79</v>
      </c>
      <c r="BX177" s="3" t="s">
        <v>80</v>
      </c>
      <c r="BY177" s="3" t="s">
        <v>77</v>
      </c>
      <c r="BZ177" s="3" t="s">
        <v>167</v>
      </c>
      <c r="CA177" s="2"/>
    </row>
    <row r="178" spans="2:79" x14ac:dyDescent="0.2">
      <c r="B178" s="3" t="s">
        <v>94</v>
      </c>
      <c r="C178" s="3" t="s">
        <v>95</v>
      </c>
      <c r="D178" s="3" t="s">
        <v>96</v>
      </c>
      <c r="E178" s="3">
        <v>2</v>
      </c>
      <c r="F178" s="3" t="s">
        <v>97</v>
      </c>
      <c r="G178" s="3">
        <v>14</v>
      </c>
      <c r="H178" s="3">
        <v>14</v>
      </c>
      <c r="I178" s="3">
        <v>0</v>
      </c>
      <c r="J178" s="2"/>
      <c r="K178" s="2"/>
      <c r="L178" s="2"/>
      <c r="M178" s="3">
        <v>1</v>
      </c>
      <c r="N178" s="3">
        <v>4.6262808250030503</v>
      </c>
      <c r="O178" s="3" t="s">
        <v>77</v>
      </c>
      <c r="P178" s="2"/>
      <c r="Q178" s="2"/>
      <c r="R178" s="2"/>
      <c r="S178" s="2"/>
      <c r="T178" s="3">
        <v>0</v>
      </c>
      <c r="U178" s="3">
        <v>14</v>
      </c>
      <c r="V178" s="3">
        <v>14</v>
      </c>
      <c r="W178" s="3">
        <v>2</v>
      </c>
      <c r="X178" s="3">
        <v>94.008931762000401</v>
      </c>
      <c r="Y178" s="2"/>
      <c r="Z178" s="2"/>
      <c r="AA178" s="2"/>
      <c r="AB178" s="2"/>
      <c r="AC178" s="2"/>
      <c r="AD178" s="2"/>
      <c r="AE178" s="2"/>
      <c r="AF178" s="2"/>
      <c r="AG178" s="2"/>
      <c r="AH178" s="2"/>
      <c r="AI178" s="2"/>
      <c r="AJ178" s="3" t="s">
        <v>128</v>
      </c>
      <c r="AK178" s="2"/>
      <c r="AL178" s="2"/>
      <c r="AM178" s="2"/>
      <c r="AN178" s="2"/>
      <c r="AO178" s="2"/>
      <c r="AP178" s="2"/>
      <c r="AQ178" s="2"/>
      <c r="AR178" s="2"/>
      <c r="AS178" s="2"/>
      <c r="AT178" s="2"/>
      <c r="AU178" s="2"/>
      <c r="AV178" s="2"/>
      <c r="AW178" s="2"/>
      <c r="AX178" s="2"/>
      <c r="AY178" s="2"/>
      <c r="AZ178" s="2"/>
      <c r="BA178" s="2"/>
      <c r="BB178" s="2"/>
      <c r="BC178" s="3">
        <v>93.999822228000994</v>
      </c>
      <c r="BD178" s="3">
        <v>94.008931762000401</v>
      </c>
      <c r="BE178" s="3">
        <v>94.491895676001207</v>
      </c>
      <c r="BF178" s="3">
        <v>94.499559865998904</v>
      </c>
      <c r="BG178" s="3">
        <v>94.507194641999405</v>
      </c>
      <c r="BH178" s="3">
        <v>94.507194641999405</v>
      </c>
      <c r="BI178" s="3">
        <v>94.507194641999405</v>
      </c>
      <c r="BJ178" s="3">
        <v>94.507194641999405</v>
      </c>
      <c r="BK178" s="3">
        <v>99.142460365998005</v>
      </c>
      <c r="BL178" s="3">
        <v>1</v>
      </c>
      <c r="BM178" s="3">
        <v>4.6262808250030503</v>
      </c>
      <c r="BN178" s="3" t="s">
        <v>77</v>
      </c>
      <c r="BO178" s="3">
        <v>94.507194641999405</v>
      </c>
      <c r="BP178" s="2"/>
      <c r="BQ178" s="2"/>
      <c r="BR178" s="2"/>
      <c r="BS178" s="2"/>
      <c r="BT178" s="3">
        <v>288179</v>
      </c>
      <c r="BU178" s="3">
        <v>1</v>
      </c>
      <c r="BV178" s="3" t="s">
        <v>166</v>
      </c>
      <c r="BW178" s="3" t="s">
        <v>79</v>
      </c>
      <c r="BX178" s="3" t="s">
        <v>80</v>
      </c>
      <c r="BY178" s="3" t="s">
        <v>77</v>
      </c>
      <c r="BZ178" s="3" t="s">
        <v>167</v>
      </c>
      <c r="CA178" s="2"/>
    </row>
    <row r="179" spans="2:79" x14ac:dyDescent="0.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3">
        <v>99.142735643999899</v>
      </c>
      <c r="BQ179" s="3">
        <v>99.156270675000997</v>
      </c>
      <c r="BR179" s="3">
        <v>101.14631942699999</v>
      </c>
      <c r="BS179" s="3">
        <v>101.141183347001</v>
      </c>
      <c r="BT179" s="3">
        <v>288179</v>
      </c>
      <c r="BU179" s="3">
        <v>1</v>
      </c>
      <c r="BV179" s="3" t="s">
        <v>166</v>
      </c>
      <c r="BW179" s="3" t="s">
        <v>79</v>
      </c>
      <c r="BX179" s="3" t="s">
        <v>80</v>
      </c>
      <c r="BY179" s="3" t="s">
        <v>77</v>
      </c>
      <c r="BZ179" s="3" t="s">
        <v>167</v>
      </c>
      <c r="CA17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9DD27-017F-FD44-AA4F-7C443D5309B3}">
  <dimension ref="A1:BY39"/>
  <sheetViews>
    <sheetView zoomScale="75" workbookViewId="0">
      <selection activeCell="I34" sqref="I34"/>
    </sheetView>
  </sheetViews>
  <sheetFormatPr baseColWidth="10" defaultRowHeight="16" x14ac:dyDescent="0.2"/>
  <cols>
    <col min="1" max="1" width="17" customWidth="1"/>
    <col min="6" max="6" width="12.5" customWidth="1"/>
    <col min="7" max="7" width="15.6640625" customWidth="1"/>
    <col min="8" max="8" width="14.6640625" customWidth="1"/>
    <col min="9" max="9" width="13.5" customWidth="1"/>
    <col min="10" max="10" width="36.5" customWidth="1"/>
    <col min="12" max="12" width="14.1640625" customWidth="1"/>
    <col min="13" max="13" width="30.5" customWidth="1"/>
    <col min="14" max="14" width="15.1640625" customWidth="1"/>
  </cols>
  <sheetData>
    <row r="1" spans="1:77" x14ac:dyDescent="0.2">
      <c r="A1" s="5" t="s">
        <v>152</v>
      </c>
      <c r="B1" s="1" t="s">
        <v>0</v>
      </c>
      <c r="C1" s="1" t="s">
        <v>1</v>
      </c>
      <c r="D1" s="1" t="s">
        <v>2</v>
      </c>
      <c r="E1" s="1" t="s">
        <v>3</v>
      </c>
      <c r="F1" s="1" t="s">
        <v>4</v>
      </c>
      <c r="G1" s="1" t="s">
        <v>8</v>
      </c>
      <c r="H1" s="1" t="s">
        <v>151</v>
      </c>
      <c r="I1" s="1" t="s">
        <v>9</v>
      </c>
      <c r="J1" s="1" t="s">
        <v>160</v>
      </c>
      <c r="K1" s="1"/>
      <c r="L1" s="8" t="s">
        <v>159</v>
      </c>
      <c r="M1" s="8" t="s">
        <v>157</v>
      </c>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2"/>
    </row>
    <row r="2" spans="1:77" x14ac:dyDescent="0.2">
      <c r="A2" s="4" t="s">
        <v>153</v>
      </c>
      <c r="B2" s="3" t="s">
        <v>82</v>
      </c>
      <c r="C2" s="3" t="s">
        <v>83</v>
      </c>
      <c r="D2" s="3" t="s">
        <v>84</v>
      </c>
      <c r="E2" s="3">
        <v>1</v>
      </c>
      <c r="F2" s="3" t="s">
        <v>85</v>
      </c>
      <c r="G2" s="3" t="s">
        <v>77</v>
      </c>
      <c r="H2" t="str">
        <f>IF(G2=E2,  "Correct",  "Incorrect")</f>
        <v>Incorrect</v>
      </c>
      <c r="I2" s="2"/>
      <c r="J2">
        <f>AVERAGE(I2:I6)</f>
        <v>1.4569088746648067</v>
      </c>
      <c r="K2" s="2"/>
      <c r="L2" t="s">
        <v>143</v>
      </c>
      <c r="M2">
        <f>COUNTIF(H2:H6, "Correct")</f>
        <v>2</v>
      </c>
      <c r="N2" t="s">
        <v>142</v>
      </c>
      <c r="O2" s="2"/>
      <c r="P2" s="2"/>
      <c r="Q2" s="2"/>
      <c r="R2" s="2"/>
      <c r="S2" s="2"/>
      <c r="T2" s="2"/>
      <c r="U2" s="2"/>
      <c r="V2" s="2"/>
      <c r="W2" s="2"/>
      <c r="X2" s="2"/>
      <c r="Y2" s="2"/>
      <c r="Z2" s="3"/>
      <c r="AA2" s="3"/>
      <c r="AB2" s="3"/>
      <c r="AC2" s="3"/>
      <c r="AD2" s="3"/>
      <c r="AE2" s="3"/>
      <c r="AF2" s="3"/>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3"/>
      <c r="BS2" s="3"/>
      <c r="BT2" s="3"/>
      <c r="BU2" s="3"/>
      <c r="BV2" s="3"/>
      <c r="BW2" s="3"/>
      <c r="BX2" s="3"/>
      <c r="BY2" s="2"/>
    </row>
    <row r="3" spans="1:77" x14ac:dyDescent="0.2">
      <c r="B3" s="3" t="s">
        <v>87</v>
      </c>
      <c r="C3" s="3" t="s">
        <v>88</v>
      </c>
      <c r="D3" s="3" t="s">
        <v>89</v>
      </c>
      <c r="E3" s="3">
        <v>3</v>
      </c>
      <c r="F3" s="3" t="s">
        <v>85</v>
      </c>
      <c r="G3" s="3">
        <v>3</v>
      </c>
      <c r="H3" t="str">
        <f t="shared" ref="H3:H16" si="0">IF(G3=E3,  "Correct",  "Incorrect")</f>
        <v>Correct</v>
      </c>
      <c r="I3" s="3">
        <v>1.0170255749981201</v>
      </c>
      <c r="K3" s="3"/>
      <c r="M3">
        <f>COUNTA(H2:H6)</f>
        <v>5</v>
      </c>
      <c r="N3" t="s">
        <v>141</v>
      </c>
      <c r="O3" s="2"/>
      <c r="P3" s="3"/>
      <c r="Q3" s="3"/>
      <c r="R3" s="3"/>
      <c r="S3" s="3"/>
      <c r="T3" s="2"/>
      <c r="U3" s="2"/>
      <c r="V3" s="2"/>
      <c r="W3" s="2"/>
      <c r="X3" s="3"/>
      <c r="Y3" s="2"/>
      <c r="Z3" s="2"/>
      <c r="AA3" s="2"/>
      <c r="AB3" s="2"/>
      <c r="AC3" s="2"/>
      <c r="AD3" s="2"/>
      <c r="AE3" s="2"/>
      <c r="AF3" s="2"/>
      <c r="AG3" s="3"/>
      <c r="AH3" s="3"/>
      <c r="AI3" s="3"/>
      <c r="AJ3" s="3"/>
      <c r="AK3" s="3"/>
      <c r="AL3" s="3"/>
      <c r="AM3" s="3"/>
      <c r="AN3" s="3"/>
      <c r="AO3" s="3"/>
      <c r="AP3" s="3"/>
      <c r="AQ3" s="3"/>
      <c r="AR3" s="3"/>
      <c r="AS3" s="3"/>
      <c r="AT3" s="2"/>
      <c r="AU3" s="2"/>
      <c r="AV3" s="2"/>
      <c r="AW3" s="2"/>
      <c r="AX3" s="2"/>
      <c r="AY3" s="2"/>
      <c r="AZ3" s="2"/>
      <c r="BA3" s="2"/>
      <c r="BB3" s="2"/>
      <c r="BC3" s="2"/>
      <c r="BD3" s="2"/>
      <c r="BE3" s="2"/>
      <c r="BF3" s="2"/>
      <c r="BG3" s="2"/>
      <c r="BH3" s="2"/>
      <c r="BI3" s="2"/>
      <c r="BJ3" s="2"/>
      <c r="BK3" s="2"/>
      <c r="BL3" s="2"/>
      <c r="BM3" s="2"/>
      <c r="BN3" s="2"/>
      <c r="BO3" s="2"/>
      <c r="BP3" s="2"/>
      <c r="BQ3" s="2"/>
      <c r="BR3" s="3"/>
      <c r="BS3" s="3"/>
      <c r="BT3" s="3"/>
      <c r="BU3" s="3"/>
      <c r="BV3" s="3"/>
      <c r="BW3" s="3"/>
      <c r="BX3" s="3"/>
      <c r="BY3" s="2"/>
    </row>
    <row r="4" spans="1:77" x14ac:dyDescent="0.2">
      <c r="B4" s="3" t="s">
        <v>110</v>
      </c>
      <c r="C4" s="3" t="s">
        <v>111</v>
      </c>
      <c r="D4" s="3" t="s">
        <v>112</v>
      </c>
      <c r="E4" s="3">
        <v>2</v>
      </c>
      <c r="F4" s="3" t="s">
        <v>85</v>
      </c>
      <c r="G4" s="3">
        <v>3</v>
      </c>
      <c r="H4" t="str">
        <f t="shared" si="0"/>
        <v>Incorrect</v>
      </c>
      <c r="I4" s="3">
        <v>1.46411907099537</v>
      </c>
      <c r="K4" s="3"/>
      <c r="M4">
        <f>M2/M3*100</f>
        <v>40</v>
      </c>
      <c r="N4" t="s">
        <v>156</v>
      </c>
      <c r="O4" s="2"/>
      <c r="P4" s="3"/>
      <c r="Q4" s="3"/>
      <c r="R4" s="3"/>
      <c r="S4" s="3"/>
      <c r="T4" s="2"/>
      <c r="U4" s="2"/>
      <c r="V4" s="2"/>
      <c r="W4" s="2"/>
      <c r="X4" s="3"/>
      <c r="Y4" s="2"/>
      <c r="Z4" s="2"/>
      <c r="AA4" s="2"/>
      <c r="AB4" s="2"/>
      <c r="AC4" s="2"/>
      <c r="AD4" s="2"/>
      <c r="AE4" s="2"/>
      <c r="AF4" s="2"/>
      <c r="AG4" s="3"/>
      <c r="AH4" s="3"/>
      <c r="AI4" s="3"/>
      <c r="AJ4" s="3"/>
      <c r="AK4" s="3"/>
      <c r="AL4" s="3"/>
      <c r="AM4" s="3"/>
      <c r="AN4" s="3"/>
      <c r="AO4" s="3"/>
      <c r="AP4" s="3"/>
      <c r="AQ4" s="3"/>
      <c r="AR4" s="3"/>
      <c r="AS4" s="3"/>
      <c r="AT4" s="3"/>
      <c r="AU4" s="2"/>
      <c r="AV4" s="2"/>
      <c r="AW4" s="2"/>
      <c r="AX4" s="2"/>
      <c r="AY4" s="2"/>
      <c r="AZ4" s="2"/>
      <c r="BA4" s="2"/>
      <c r="BB4" s="2"/>
      <c r="BC4" s="2"/>
      <c r="BD4" s="2"/>
      <c r="BE4" s="2"/>
      <c r="BF4" s="2"/>
      <c r="BG4" s="2"/>
      <c r="BH4" s="2"/>
      <c r="BI4" s="2"/>
      <c r="BJ4" s="2"/>
      <c r="BK4" s="2"/>
      <c r="BL4" s="2"/>
      <c r="BM4" s="2"/>
      <c r="BN4" s="2"/>
      <c r="BO4" s="2"/>
      <c r="BP4" s="2"/>
      <c r="BQ4" s="2"/>
      <c r="BR4" s="3"/>
      <c r="BS4" s="3"/>
      <c r="BT4" s="3"/>
      <c r="BU4" s="3"/>
      <c r="BV4" s="3"/>
      <c r="BW4" s="3"/>
      <c r="BX4" s="3"/>
      <c r="BY4" s="2"/>
    </row>
    <row r="5" spans="1:77" x14ac:dyDescent="0.2">
      <c r="B5" s="3" t="s">
        <v>95</v>
      </c>
      <c r="C5" s="3" t="s">
        <v>116</v>
      </c>
      <c r="D5" s="3" t="s">
        <v>94</v>
      </c>
      <c r="E5" s="3">
        <v>2</v>
      </c>
      <c r="F5" s="3" t="s">
        <v>85</v>
      </c>
      <c r="G5" s="3">
        <v>2</v>
      </c>
      <c r="H5" t="str">
        <f t="shared" si="0"/>
        <v>Correct</v>
      </c>
      <c r="I5" s="3">
        <v>1.88958197800093</v>
      </c>
      <c r="K5" s="3"/>
      <c r="M5">
        <f>100-M4</f>
        <v>60</v>
      </c>
      <c r="N5" t="s">
        <v>155</v>
      </c>
      <c r="O5" s="2"/>
      <c r="P5" s="3"/>
      <c r="Q5" s="3"/>
      <c r="R5" s="3"/>
      <c r="S5" s="3"/>
      <c r="T5" s="2"/>
      <c r="U5" s="2"/>
      <c r="V5" s="2"/>
      <c r="W5" s="2"/>
      <c r="X5" s="3"/>
      <c r="Y5" s="2"/>
      <c r="Z5" s="2"/>
      <c r="AA5" s="2"/>
      <c r="AB5" s="2"/>
      <c r="AC5" s="2"/>
      <c r="AD5" s="2"/>
      <c r="AE5" s="2"/>
      <c r="AF5" s="2"/>
      <c r="AG5" s="3"/>
      <c r="AH5" s="3"/>
      <c r="AI5" s="3"/>
      <c r="AJ5" s="3"/>
      <c r="AK5" s="3"/>
      <c r="AL5" s="3"/>
      <c r="AM5" s="3"/>
      <c r="AN5" s="3"/>
      <c r="AO5" s="3"/>
      <c r="AP5" s="3"/>
      <c r="AQ5" s="3"/>
      <c r="AR5" s="3"/>
      <c r="AS5" s="3"/>
      <c r="AT5" s="3"/>
      <c r="AU5" s="2"/>
      <c r="AV5" s="2"/>
      <c r="AW5" s="2"/>
      <c r="AX5" s="2"/>
      <c r="AY5" s="2"/>
      <c r="AZ5" s="2"/>
      <c r="BA5" s="2"/>
      <c r="BB5" s="2"/>
      <c r="BC5" s="2"/>
      <c r="BD5" s="2"/>
      <c r="BE5" s="2"/>
      <c r="BF5" s="2"/>
      <c r="BG5" s="2"/>
      <c r="BH5" s="2"/>
      <c r="BI5" s="2"/>
      <c r="BJ5" s="2"/>
      <c r="BK5" s="2"/>
      <c r="BL5" s="2"/>
      <c r="BM5" s="2"/>
      <c r="BN5" s="2"/>
      <c r="BO5" s="2"/>
      <c r="BP5" s="2"/>
      <c r="BQ5" s="2"/>
      <c r="BR5" s="3"/>
      <c r="BS5" s="3"/>
      <c r="BT5" s="3"/>
      <c r="BU5" s="3"/>
      <c r="BV5" s="3"/>
      <c r="BW5" s="3"/>
      <c r="BX5" s="3"/>
      <c r="BY5" s="2"/>
    </row>
    <row r="6" spans="1:77" x14ac:dyDescent="0.2">
      <c r="B6" s="3" t="s">
        <v>120</v>
      </c>
      <c r="C6" s="3" t="s">
        <v>121</v>
      </c>
      <c r="D6" s="3" t="s">
        <v>122</v>
      </c>
      <c r="E6" s="3">
        <v>2</v>
      </c>
      <c r="F6" s="3" t="s">
        <v>85</v>
      </c>
      <c r="G6" s="3" t="s">
        <v>77</v>
      </c>
      <c r="H6" t="str">
        <f t="shared" si="0"/>
        <v>Incorrect</v>
      </c>
      <c r="I6" s="2"/>
      <c r="K6" s="3"/>
      <c r="L6" s="3"/>
      <c r="M6" s="2"/>
      <c r="N6" s="2"/>
      <c r="O6" s="2"/>
      <c r="P6" s="3"/>
      <c r="Q6" s="3"/>
      <c r="R6" s="3"/>
      <c r="S6" s="3"/>
      <c r="T6" s="2"/>
      <c r="U6" s="2"/>
      <c r="V6" s="2"/>
      <c r="W6" s="2"/>
      <c r="X6" s="3"/>
      <c r="Y6" s="2"/>
      <c r="Z6" s="2"/>
      <c r="AA6" s="2"/>
      <c r="AB6" s="2"/>
      <c r="AC6" s="2"/>
      <c r="AD6" s="2"/>
      <c r="AE6" s="2"/>
      <c r="AF6" s="2"/>
      <c r="AG6" s="3"/>
      <c r="AH6" s="3"/>
      <c r="AI6" s="3"/>
      <c r="AJ6" s="3"/>
      <c r="AK6" s="3"/>
      <c r="AL6" s="3"/>
      <c r="AM6" s="3"/>
      <c r="AN6" s="3"/>
      <c r="AO6" s="3"/>
      <c r="AP6" s="3"/>
      <c r="AQ6" s="3"/>
      <c r="AR6" s="3"/>
      <c r="AS6" s="3"/>
      <c r="AT6" s="3"/>
      <c r="AU6" s="2"/>
      <c r="AV6" s="2"/>
      <c r="AW6" s="2"/>
      <c r="AX6" s="2"/>
      <c r="AY6" s="2"/>
      <c r="AZ6" s="2"/>
      <c r="BA6" s="2"/>
      <c r="BB6" s="2"/>
      <c r="BC6" s="2"/>
      <c r="BD6" s="2"/>
      <c r="BE6" s="2"/>
      <c r="BF6" s="2"/>
      <c r="BG6" s="2"/>
      <c r="BH6" s="2"/>
      <c r="BI6" s="2"/>
      <c r="BJ6" s="2"/>
      <c r="BK6" s="2"/>
      <c r="BL6" s="2"/>
      <c r="BM6" s="2"/>
      <c r="BN6" s="2"/>
      <c r="BO6" s="2"/>
      <c r="BP6" s="2"/>
      <c r="BQ6" s="2"/>
      <c r="BR6" s="3"/>
      <c r="BS6" s="3"/>
      <c r="BT6" s="3"/>
      <c r="BU6" s="3"/>
      <c r="BV6" s="3"/>
      <c r="BW6" s="3"/>
      <c r="BX6" s="3"/>
      <c r="BY6" s="2"/>
    </row>
    <row r="7" spans="1:77" x14ac:dyDescent="0.2">
      <c r="B7" s="3" t="s">
        <v>94</v>
      </c>
      <c r="C7" s="3" t="s">
        <v>95</v>
      </c>
      <c r="D7" s="3" t="s">
        <v>96</v>
      </c>
      <c r="E7" s="3">
        <v>2</v>
      </c>
      <c r="F7" s="3" t="s">
        <v>97</v>
      </c>
      <c r="G7" s="3">
        <v>2</v>
      </c>
      <c r="H7" t="str">
        <f t="shared" si="0"/>
        <v>Correct</v>
      </c>
      <c r="I7" s="3">
        <v>1.1186073739954701</v>
      </c>
      <c r="J7">
        <f>AVERAGE(I7:I11)</f>
        <v>1.2336027242472474</v>
      </c>
      <c r="K7" s="3"/>
      <c r="L7" s="3" t="s">
        <v>145</v>
      </c>
      <c r="M7" s="2">
        <f>COUNTIF(H7:H11, "Correct")</f>
        <v>4</v>
      </c>
      <c r="N7" t="s">
        <v>142</v>
      </c>
      <c r="O7" s="2"/>
      <c r="P7" s="3"/>
      <c r="Q7" s="3"/>
      <c r="R7" s="3"/>
      <c r="S7" s="3"/>
      <c r="T7" s="2"/>
      <c r="U7" s="2"/>
      <c r="V7" s="2"/>
      <c r="W7" s="2"/>
      <c r="X7" s="3"/>
      <c r="Y7" s="2"/>
      <c r="Z7" s="2"/>
      <c r="AA7" s="2"/>
      <c r="AB7" s="2"/>
      <c r="AC7" s="2"/>
      <c r="AD7" s="2"/>
      <c r="AE7" s="2"/>
      <c r="AF7" s="2"/>
      <c r="AG7" s="3"/>
      <c r="AH7" s="3"/>
      <c r="AI7" s="3"/>
      <c r="AJ7" s="3"/>
      <c r="AK7" s="3"/>
      <c r="AL7" s="3"/>
      <c r="AM7" s="3"/>
      <c r="AN7" s="3"/>
      <c r="AO7" s="3"/>
      <c r="AP7" s="3"/>
      <c r="AQ7" s="3"/>
      <c r="AR7" s="3"/>
      <c r="AS7" s="3"/>
      <c r="AT7" s="2"/>
      <c r="AU7" s="2"/>
      <c r="AV7" s="2"/>
      <c r="AW7" s="2"/>
      <c r="AX7" s="2"/>
      <c r="AY7" s="2"/>
      <c r="AZ7" s="2"/>
      <c r="BA7" s="2"/>
      <c r="BB7" s="2"/>
      <c r="BC7" s="2"/>
      <c r="BD7" s="2"/>
      <c r="BE7" s="2"/>
      <c r="BF7" s="2"/>
      <c r="BG7" s="2"/>
      <c r="BH7" s="2"/>
      <c r="BI7" s="2"/>
      <c r="BJ7" s="2"/>
      <c r="BK7" s="2"/>
      <c r="BL7" s="2"/>
      <c r="BM7" s="2"/>
      <c r="BN7" s="2"/>
      <c r="BO7" s="2"/>
      <c r="BP7" s="2"/>
      <c r="BQ7" s="2"/>
      <c r="BR7" s="3"/>
      <c r="BS7" s="3"/>
      <c r="BT7" s="3"/>
      <c r="BU7" s="3"/>
      <c r="BV7" s="3"/>
      <c r="BW7" s="3"/>
      <c r="BX7" s="3"/>
      <c r="BY7" s="2"/>
    </row>
    <row r="8" spans="1:77" x14ac:dyDescent="0.2">
      <c r="B8" s="3" t="s">
        <v>98</v>
      </c>
      <c r="C8" s="3" t="s">
        <v>99</v>
      </c>
      <c r="D8" s="3" t="s">
        <v>100</v>
      </c>
      <c r="E8" s="3">
        <v>1</v>
      </c>
      <c r="F8" s="3" t="s">
        <v>97</v>
      </c>
      <c r="G8" s="3">
        <v>1</v>
      </c>
      <c r="H8" t="str">
        <f t="shared" si="0"/>
        <v>Correct</v>
      </c>
      <c r="I8" s="3">
        <v>1.50493812999775</v>
      </c>
      <c r="K8" s="3"/>
      <c r="L8" s="3"/>
      <c r="M8" s="2">
        <f>COUNTA(H7:H11)</f>
        <v>5</v>
      </c>
      <c r="N8" t="s">
        <v>141</v>
      </c>
      <c r="O8" s="2"/>
      <c r="P8" s="3"/>
      <c r="Q8" s="3"/>
      <c r="R8" s="3"/>
      <c r="S8" s="3"/>
      <c r="T8" s="2"/>
      <c r="U8" s="2"/>
      <c r="V8" s="2"/>
      <c r="W8" s="2"/>
      <c r="X8" s="3"/>
      <c r="Y8" s="2"/>
      <c r="Z8" s="2"/>
      <c r="AA8" s="2"/>
      <c r="AB8" s="2"/>
      <c r="AC8" s="2"/>
      <c r="AD8" s="2"/>
      <c r="AE8" s="2"/>
      <c r="AF8" s="2"/>
      <c r="AG8" s="3"/>
      <c r="AH8" s="3"/>
      <c r="AI8" s="3"/>
      <c r="AJ8" s="3"/>
      <c r="AK8" s="3"/>
      <c r="AL8" s="3"/>
      <c r="AM8" s="3"/>
      <c r="AN8" s="3"/>
      <c r="AO8" s="3"/>
      <c r="AP8" s="3"/>
      <c r="AQ8" s="3"/>
      <c r="AR8" s="3"/>
      <c r="AS8" s="3"/>
      <c r="AT8" s="3"/>
      <c r="AU8" s="2"/>
      <c r="AV8" s="2"/>
      <c r="AW8" s="2"/>
      <c r="AX8" s="2"/>
      <c r="AY8" s="2"/>
      <c r="AZ8" s="2"/>
      <c r="BA8" s="2"/>
      <c r="BB8" s="2"/>
      <c r="BC8" s="2"/>
      <c r="BD8" s="2"/>
      <c r="BE8" s="2"/>
      <c r="BF8" s="2"/>
      <c r="BG8" s="2"/>
      <c r="BH8" s="2"/>
      <c r="BI8" s="2"/>
      <c r="BJ8" s="2"/>
      <c r="BK8" s="2"/>
      <c r="BL8" s="2"/>
      <c r="BM8" s="2"/>
      <c r="BN8" s="2"/>
      <c r="BO8" s="2"/>
      <c r="BP8" s="2"/>
      <c r="BQ8" s="2"/>
      <c r="BR8" s="3"/>
      <c r="BS8" s="3"/>
      <c r="BT8" s="3"/>
      <c r="BU8" s="3"/>
      <c r="BV8" s="3"/>
      <c r="BW8" s="3"/>
      <c r="BX8" s="3"/>
      <c r="BY8" s="2"/>
    </row>
    <row r="9" spans="1:77" x14ac:dyDescent="0.2">
      <c r="B9" s="3" t="s">
        <v>101</v>
      </c>
      <c r="C9" s="3" t="s">
        <v>102</v>
      </c>
      <c r="D9" s="3" t="s">
        <v>103</v>
      </c>
      <c r="E9" s="3">
        <v>2</v>
      </c>
      <c r="F9" s="3" t="s">
        <v>97</v>
      </c>
      <c r="G9" s="3">
        <v>2</v>
      </c>
      <c r="H9" t="str">
        <f t="shared" si="0"/>
        <v>Correct</v>
      </c>
      <c r="I9" s="3">
        <v>1.2767664849961899</v>
      </c>
      <c r="K9" s="3"/>
      <c r="L9" s="3"/>
      <c r="M9" s="2">
        <f>M7/M8*100</f>
        <v>80</v>
      </c>
      <c r="N9" t="s">
        <v>156</v>
      </c>
      <c r="O9" s="2"/>
      <c r="P9" s="3"/>
      <c r="Q9" s="3"/>
      <c r="R9" s="3"/>
      <c r="S9" s="3"/>
      <c r="T9" s="2"/>
      <c r="U9" s="2"/>
      <c r="V9" s="2"/>
      <c r="W9" s="2"/>
      <c r="X9" s="3"/>
      <c r="Y9" s="2"/>
      <c r="Z9" s="2"/>
      <c r="AA9" s="2"/>
      <c r="AB9" s="2"/>
      <c r="AC9" s="2"/>
      <c r="AD9" s="2"/>
      <c r="AE9" s="2"/>
      <c r="AF9" s="2"/>
      <c r="AG9" s="3"/>
      <c r="AH9" s="3"/>
      <c r="AI9" s="3"/>
      <c r="AJ9" s="3"/>
      <c r="AK9" s="3"/>
      <c r="AL9" s="3"/>
      <c r="AM9" s="3"/>
      <c r="AN9" s="3"/>
      <c r="AO9" s="3"/>
      <c r="AP9" s="3"/>
      <c r="AQ9" s="3"/>
      <c r="AR9" s="3"/>
      <c r="AS9" s="3"/>
      <c r="AT9" s="2"/>
      <c r="AU9" s="2"/>
      <c r="AV9" s="2"/>
      <c r="AW9" s="2"/>
      <c r="AX9" s="2"/>
      <c r="AY9" s="2"/>
      <c r="AZ9" s="2"/>
      <c r="BA9" s="2"/>
      <c r="BB9" s="2"/>
      <c r="BC9" s="2"/>
      <c r="BD9" s="2"/>
      <c r="BE9" s="2"/>
      <c r="BF9" s="2"/>
      <c r="BG9" s="2"/>
      <c r="BH9" s="2"/>
      <c r="BI9" s="2"/>
      <c r="BJ9" s="2"/>
      <c r="BK9" s="2"/>
      <c r="BL9" s="2"/>
      <c r="BM9" s="2"/>
      <c r="BN9" s="2"/>
      <c r="BO9" s="2"/>
      <c r="BP9" s="2"/>
      <c r="BQ9" s="2"/>
      <c r="BR9" s="3"/>
      <c r="BS9" s="3"/>
      <c r="BT9" s="3"/>
      <c r="BU9" s="3"/>
      <c r="BV9" s="3"/>
      <c r="BW9" s="3"/>
      <c r="BX9" s="3"/>
      <c r="BY9" s="2"/>
    </row>
    <row r="10" spans="1:77" x14ac:dyDescent="0.2">
      <c r="B10" s="3" t="s">
        <v>104</v>
      </c>
      <c r="C10" s="3" t="s">
        <v>105</v>
      </c>
      <c r="D10" s="3" t="s">
        <v>106</v>
      </c>
      <c r="E10" s="3">
        <v>3</v>
      </c>
      <c r="F10" s="3" t="s">
        <v>97</v>
      </c>
      <c r="G10" s="3">
        <v>3</v>
      </c>
      <c r="H10" t="str">
        <f t="shared" si="0"/>
        <v>Correct</v>
      </c>
      <c r="I10" s="3">
        <v>1.0340989079995799</v>
      </c>
      <c r="K10" s="3"/>
      <c r="L10" s="3"/>
      <c r="M10" s="2">
        <f>100-M9</f>
        <v>20</v>
      </c>
      <c r="N10" t="s">
        <v>155</v>
      </c>
      <c r="O10" s="2"/>
      <c r="P10" s="3"/>
      <c r="Q10" s="3"/>
      <c r="R10" s="3"/>
      <c r="S10" s="3"/>
      <c r="T10" s="2"/>
      <c r="U10" s="2"/>
      <c r="V10" s="2"/>
      <c r="W10" s="2"/>
      <c r="X10" s="3"/>
      <c r="Y10" s="2"/>
      <c r="Z10" s="2"/>
      <c r="AA10" s="2"/>
      <c r="AB10" s="2"/>
      <c r="AC10" s="2"/>
      <c r="AD10" s="2"/>
      <c r="AE10" s="2"/>
      <c r="AF10" s="2"/>
      <c r="AG10" s="3"/>
      <c r="AH10" s="3"/>
      <c r="AI10" s="3"/>
      <c r="AJ10" s="3"/>
      <c r="AK10" s="3"/>
      <c r="AL10" s="3"/>
      <c r="AM10" s="3"/>
      <c r="AN10" s="3"/>
      <c r="AO10" s="3"/>
      <c r="AP10" s="3"/>
      <c r="AQ10" s="3"/>
      <c r="AR10" s="3"/>
      <c r="AS10" s="3"/>
      <c r="AT10" s="3"/>
      <c r="AU10" s="2"/>
      <c r="AV10" s="2"/>
      <c r="AW10" s="2"/>
      <c r="AX10" s="2"/>
      <c r="AY10" s="2"/>
      <c r="AZ10" s="2"/>
      <c r="BA10" s="2"/>
      <c r="BB10" s="2"/>
      <c r="BC10" s="2"/>
      <c r="BD10" s="2"/>
      <c r="BE10" s="2"/>
      <c r="BF10" s="2"/>
      <c r="BG10" s="2"/>
      <c r="BH10" s="2"/>
      <c r="BI10" s="2"/>
      <c r="BJ10" s="2"/>
      <c r="BK10" s="2"/>
      <c r="BL10" s="2"/>
      <c r="BM10" s="2"/>
      <c r="BN10" s="2"/>
      <c r="BO10" s="2"/>
      <c r="BP10" s="2"/>
      <c r="BQ10" s="2"/>
      <c r="BR10" s="3"/>
      <c r="BS10" s="3"/>
      <c r="BT10" s="3"/>
      <c r="BU10" s="3"/>
      <c r="BV10" s="3"/>
      <c r="BW10" s="3"/>
      <c r="BX10" s="3"/>
      <c r="BY10" s="2"/>
    </row>
    <row r="11" spans="1:77" x14ac:dyDescent="0.2">
      <c r="B11" s="3" t="s">
        <v>123</v>
      </c>
      <c r="C11" s="3" t="s">
        <v>124</v>
      </c>
      <c r="D11" s="3" t="s">
        <v>125</v>
      </c>
      <c r="E11" s="3">
        <v>2</v>
      </c>
      <c r="F11" s="3" t="s">
        <v>97</v>
      </c>
      <c r="G11" s="3" t="s">
        <v>77</v>
      </c>
      <c r="H11" t="str">
        <f t="shared" si="0"/>
        <v>Incorrect</v>
      </c>
      <c r="I11" s="2"/>
      <c r="K11" s="3"/>
      <c r="L11" s="3"/>
      <c r="M11" s="2"/>
      <c r="N11" s="2"/>
      <c r="O11" s="2"/>
      <c r="P11" s="3"/>
      <c r="Q11" s="3"/>
      <c r="R11" s="3"/>
      <c r="S11" s="3"/>
      <c r="T11" s="2"/>
      <c r="U11" s="2"/>
      <c r="V11" s="2"/>
      <c r="W11" s="2"/>
      <c r="X11" s="3"/>
      <c r="Y11" s="2"/>
      <c r="Z11" s="2"/>
      <c r="AA11" s="2"/>
      <c r="AB11" s="2"/>
      <c r="AC11" s="2"/>
      <c r="AD11" s="2"/>
      <c r="AE11" s="2"/>
      <c r="AF11" s="2"/>
      <c r="AG11" s="3"/>
      <c r="AH11" s="3"/>
      <c r="AI11" s="3"/>
      <c r="AJ11" s="3"/>
      <c r="AK11" s="3"/>
      <c r="AL11" s="3"/>
      <c r="AM11" s="3"/>
      <c r="AN11" s="3"/>
      <c r="AO11" s="3"/>
      <c r="AP11" s="3"/>
      <c r="AQ11" s="3"/>
      <c r="AR11" s="3"/>
      <c r="AS11" s="3"/>
      <c r="AT11" s="3"/>
      <c r="AU11" s="2"/>
      <c r="AV11" s="2"/>
      <c r="AW11" s="2"/>
      <c r="AX11" s="2"/>
      <c r="AY11" s="2"/>
      <c r="AZ11" s="2"/>
      <c r="BA11" s="2"/>
      <c r="BB11" s="2"/>
      <c r="BC11" s="2"/>
      <c r="BD11" s="2"/>
      <c r="BE11" s="2"/>
      <c r="BF11" s="2"/>
      <c r="BG11" s="2"/>
      <c r="BH11" s="2"/>
      <c r="BI11" s="2"/>
      <c r="BJ11" s="2"/>
      <c r="BK11" s="2"/>
      <c r="BL11" s="2"/>
      <c r="BM11" s="2"/>
      <c r="BN11" s="2"/>
      <c r="BO11" s="2"/>
      <c r="BP11" s="2"/>
      <c r="BQ11" s="2"/>
      <c r="BR11" s="3"/>
      <c r="BS11" s="3"/>
      <c r="BT11" s="3"/>
      <c r="BU11" s="3"/>
      <c r="BV11" s="3"/>
      <c r="BW11" s="3"/>
      <c r="BX11" s="3"/>
      <c r="BY11" s="2"/>
    </row>
    <row r="12" spans="1:77" x14ac:dyDescent="0.2">
      <c r="B12" s="3" t="s">
        <v>90</v>
      </c>
      <c r="C12" s="3" t="s">
        <v>91</v>
      </c>
      <c r="D12" s="3" t="s">
        <v>92</v>
      </c>
      <c r="E12" s="3">
        <v>3</v>
      </c>
      <c r="F12" s="3" t="s">
        <v>93</v>
      </c>
      <c r="G12" s="3" t="s">
        <v>77</v>
      </c>
      <c r="H12" t="str">
        <f t="shared" si="0"/>
        <v>Incorrect</v>
      </c>
      <c r="I12" s="2"/>
      <c r="J12">
        <f>AVERAGE(I12:I16)</f>
        <v>1.6634501853356267</v>
      </c>
      <c r="K12" s="2"/>
      <c r="L12" s="2" t="s">
        <v>144</v>
      </c>
      <c r="M12" s="2">
        <f>COUNTIF(H12:H16, "Correct")</f>
        <v>3</v>
      </c>
      <c r="N12" t="s">
        <v>142</v>
      </c>
      <c r="O12" s="2"/>
      <c r="P12" s="3"/>
      <c r="Q12" s="3"/>
      <c r="R12" s="3"/>
      <c r="S12" s="3"/>
      <c r="T12" s="2"/>
      <c r="U12" s="2"/>
      <c r="V12" s="2"/>
      <c r="W12" s="2"/>
      <c r="X12" s="3"/>
      <c r="Y12" s="2"/>
      <c r="Z12" s="2"/>
      <c r="AA12" s="2"/>
      <c r="AB12" s="2"/>
      <c r="AC12" s="2"/>
      <c r="AD12" s="2"/>
      <c r="AE12" s="2"/>
      <c r="AF12" s="2"/>
      <c r="AG12" s="3"/>
      <c r="AH12" s="3"/>
      <c r="AI12" s="3"/>
      <c r="AJ12" s="3"/>
      <c r="AK12" s="3"/>
      <c r="AL12" s="3"/>
      <c r="AM12" s="3"/>
      <c r="AN12" s="3"/>
      <c r="AO12" s="3"/>
      <c r="AP12" s="3"/>
      <c r="AQ12" s="3"/>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3"/>
      <c r="BS12" s="3"/>
      <c r="BT12" s="3"/>
      <c r="BU12" s="3"/>
      <c r="BV12" s="3"/>
      <c r="BW12" s="3"/>
      <c r="BX12" s="3"/>
      <c r="BY12" s="2"/>
    </row>
    <row r="13" spans="1:77" x14ac:dyDescent="0.2">
      <c r="B13" s="3" t="s">
        <v>107</v>
      </c>
      <c r="C13" s="3" t="s">
        <v>108</v>
      </c>
      <c r="D13" s="3" t="s">
        <v>109</v>
      </c>
      <c r="E13" s="3">
        <v>2</v>
      </c>
      <c r="F13" s="3" t="s">
        <v>93</v>
      </c>
      <c r="G13" s="3">
        <v>2</v>
      </c>
      <c r="H13" t="str">
        <f t="shared" si="0"/>
        <v>Correct</v>
      </c>
      <c r="I13" s="3">
        <v>1.7437436250038401</v>
      </c>
      <c r="K13" s="3"/>
      <c r="L13" s="3"/>
      <c r="M13" s="2">
        <f>COUNTA(H12:H16)</f>
        <v>5</v>
      </c>
      <c r="N13" t="s">
        <v>141</v>
      </c>
      <c r="O13" s="2"/>
      <c r="P13" s="3"/>
      <c r="Q13" s="3"/>
      <c r="R13" s="3"/>
      <c r="S13" s="3"/>
      <c r="T13" s="2"/>
      <c r="U13" s="2"/>
      <c r="V13" s="2"/>
      <c r="W13" s="2"/>
      <c r="X13" s="3"/>
      <c r="Y13" s="2"/>
      <c r="Z13" s="2"/>
      <c r="AA13" s="2"/>
      <c r="AB13" s="2"/>
      <c r="AC13" s="2"/>
      <c r="AD13" s="2"/>
      <c r="AE13" s="2"/>
      <c r="AF13" s="2"/>
      <c r="AG13" s="3"/>
      <c r="AH13" s="3"/>
      <c r="AI13" s="3"/>
      <c r="AJ13" s="3"/>
      <c r="AK13" s="3"/>
      <c r="AL13" s="3"/>
      <c r="AM13" s="3"/>
      <c r="AN13" s="3"/>
      <c r="AO13" s="3"/>
      <c r="AP13" s="3"/>
      <c r="AQ13" s="3"/>
      <c r="AR13" s="3"/>
      <c r="AS13" s="3"/>
      <c r="AT13" s="3"/>
      <c r="AU13" s="2"/>
      <c r="AV13" s="2"/>
      <c r="AW13" s="2"/>
      <c r="AX13" s="2"/>
      <c r="AY13" s="2"/>
      <c r="AZ13" s="2"/>
      <c r="BA13" s="2"/>
      <c r="BB13" s="2"/>
      <c r="BC13" s="2"/>
      <c r="BD13" s="2"/>
      <c r="BE13" s="2"/>
      <c r="BF13" s="2"/>
      <c r="BG13" s="2"/>
      <c r="BH13" s="2"/>
      <c r="BI13" s="2"/>
      <c r="BJ13" s="2"/>
      <c r="BK13" s="2"/>
      <c r="BL13" s="2"/>
      <c r="BM13" s="2"/>
      <c r="BN13" s="2"/>
      <c r="BO13" s="2"/>
      <c r="BP13" s="2"/>
      <c r="BQ13" s="2"/>
      <c r="BR13" s="3"/>
      <c r="BS13" s="3"/>
      <c r="BT13" s="3"/>
      <c r="BU13" s="3"/>
      <c r="BV13" s="3"/>
      <c r="BW13" s="3"/>
      <c r="BX13" s="3"/>
      <c r="BY13" s="2"/>
    </row>
    <row r="14" spans="1:77" x14ac:dyDescent="0.2">
      <c r="B14" s="3" t="s">
        <v>113</v>
      </c>
      <c r="C14" s="3" t="s">
        <v>114</v>
      </c>
      <c r="D14" s="3" t="s">
        <v>115</v>
      </c>
      <c r="E14" s="3">
        <v>3</v>
      </c>
      <c r="F14" s="3" t="s">
        <v>93</v>
      </c>
      <c r="G14" s="3" t="s">
        <v>77</v>
      </c>
      <c r="H14" t="str">
        <f t="shared" si="0"/>
        <v>Incorrect</v>
      </c>
      <c r="I14" s="2"/>
      <c r="K14" s="3"/>
      <c r="L14" s="3"/>
      <c r="M14" s="2">
        <f>M12/M13*100</f>
        <v>60</v>
      </c>
      <c r="N14" t="s">
        <v>156</v>
      </c>
      <c r="O14" s="2"/>
      <c r="P14" s="3"/>
      <c r="Q14" s="3"/>
      <c r="R14" s="3"/>
      <c r="S14" s="3"/>
      <c r="T14" s="2"/>
      <c r="U14" s="2"/>
      <c r="V14" s="2"/>
      <c r="W14" s="2"/>
      <c r="X14" s="3"/>
      <c r="Y14" s="2"/>
      <c r="Z14" s="2"/>
      <c r="AA14" s="2"/>
      <c r="AB14" s="2"/>
      <c r="AC14" s="2"/>
      <c r="AD14" s="2"/>
      <c r="AE14" s="2"/>
      <c r="AF14" s="2"/>
      <c r="AG14" s="3"/>
      <c r="AH14" s="3"/>
      <c r="AI14" s="3"/>
      <c r="AJ14" s="3"/>
      <c r="AK14" s="3"/>
      <c r="AL14" s="3"/>
      <c r="AM14" s="3"/>
      <c r="AN14" s="3"/>
      <c r="AO14" s="3"/>
      <c r="AP14" s="3"/>
      <c r="AQ14" s="3"/>
      <c r="AR14" s="3"/>
      <c r="AS14" s="3"/>
      <c r="AT14" s="2"/>
      <c r="AU14" s="2"/>
      <c r="AV14" s="2"/>
      <c r="AW14" s="2"/>
      <c r="AX14" s="2"/>
      <c r="AY14" s="2"/>
      <c r="AZ14" s="2"/>
      <c r="BA14" s="2"/>
      <c r="BB14" s="2"/>
      <c r="BC14" s="2"/>
      <c r="BD14" s="2"/>
      <c r="BE14" s="2"/>
      <c r="BF14" s="2"/>
      <c r="BG14" s="2"/>
      <c r="BH14" s="2"/>
      <c r="BI14" s="2"/>
      <c r="BJ14" s="2"/>
      <c r="BK14" s="2"/>
      <c r="BL14" s="2"/>
      <c r="BM14" s="2"/>
      <c r="BN14" s="2"/>
      <c r="BO14" s="2"/>
      <c r="BP14" s="2"/>
      <c r="BQ14" s="2"/>
      <c r="BR14" s="3"/>
      <c r="BS14" s="3"/>
      <c r="BT14" s="3"/>
      <c r="BU14" s="3"/>
      <c r="BV14" s="3"/>
      <c r="BW14" s="3"/>
      <c r="BX14" s="3"/>
      <c r="BY14" s="2"/>
    </row>
    <row r="15" spans="1:77" x14ac:dyDescent="0.2">
      <c r="B15" s="3" t="s">
        <v>117</v>
      </c>
      <c r="C15" s="3" t="s">
        <v>118</v>
      </c>
      <c r="D15" s="3" t="s">
        <v>119</v>
      </c>
      <c r="E15" s="3">
        <v>3</v>
      </c>
      <c r="F15" s="3" t="s">
        <v>93</v>
      </c>
      <c r="G15" s="3">
        <v>3</v>
      </c>
      <c r="H15" t="str">
        <f t="shared" si="0"/>
        <v>Correct</v>
      </c>
      <c r="I15" s="3">
        <v>1.59658198100078</v>
      </c>
      <c r="K15" s="3"/>
      <c r="L15" s="3"/>
      <c r="M15" s="2">
        <f>100-M14</f>
        <v>40</v>
      </c>
      <c r="N15" t="s">
        <v>155</v>
      </c>
      <c r="O15" s="2"/>
      <c r="P15" s="3"/>
      <c r="Q15" s="3"/>
      <c r="R15" s="3"/>
      <c r="S15" s="3"/>
      <c r="T15" s="2"/>
      <c r="U15" s="2"/>
      <c r="V15" s="2"/>
      <c r="W15" s="2"/>
      <c r="X15" s="3"/>
      <c r="Y15" s="2"/>
      <c r="Z15" s="2"/>
      <c r="AA15" s="2"/>
      <c r="AB15" s="2"/>
      <c r="AC15" s="2"/>
      <c r="AD15" s="2"/>
      <c r="AE15" s="2"/>
      <c r="AF15" s="2"/>
      <c r="AG15" s="3"/>
      <c r="AH15" s="3"/>
      <c r="AI15" s="3"/>
      <c r="AJ15" s="3"/>
      <c r="AK15" s="3"/>
      <c r="AL15" s="3"/>
      <c r="AM15" s="3"/>
      <c r="AN15" s="3"/>
      <c r="AO15" s="3"/>
      <c r="AP15" s="3"/>
      <c r="AQ15" s="3"/>
      <c r="AR15" s="3"/>
      <c r="AS15" s="3"/>
      <c r="AT15" s="3"/>
      <c r="AU15" s="2"/>
      <c r="AV15" s="2"/>
      <c r="AW15" s="2"/>
      <c r="AX15" s="2"/>
      <c r="AY15" s="2"/>
      <c r="AZ15" s="2"/>
      <c r="BA15" s="2"/>
      <c r="BB15" s="2"/>
      <c r="BC15" s="2"/>
      <c r="BD15" s="2"/>
      <c r="BE15" s="2"/>
      <c r="BF15" s="2"/>
      <c r="BG15" s="2"/>
      <c r="BH15" s="2"/>
      <c r="BI15" s="2"/>
      <c r="BJ15" s="2"/>
      <c r="BK15" s="2"/>
      <c r="BL15" s="2"/>
      <c r="BM15" s="2"/>
      <c r="BN15" s="2"/>
      <c r="BO15" s="2"/>
      <c r="BP15" s="2"/>
      <c r="BQ15" s="2"/>
      <c r="BR15" s="3"/>
      <c r="BS15" s="3"/>
      <c r="BT15" s="3"/>
      <c r="BU15" s="3"/>
      <c r="BV15" s="3"/>
      <c r="BW15" s="3"/>
      <c r="BX15" s="3"/>
      <c r="BY15" s="2"/>
    </row>
    <row r="16" spans="1:77" x14ac:dyDescent="0.2">
      <c r="B16" s="3" t="s">
        <v>116</v>
      </c>
      <c r="C16" s="3" t="s">
        <v>126</v>
      </c>
      <c r="D16" s="3" t="s">
        <v>127</v>
      </c>
      <c r="E16" s="3">
        <v>3</v>
      </c>
      <c r="F16" s="3" t="s">
        <v>93</v>
      </c>
      <c r="G16" s="3">
        <v>3</v>
      </c>
      <c r="H16" t="str">
        <f t="shared" si="0"/>
        <v>Correct</v>
      </c>
      <c r="I16" s="3">
        <v>1.6500249500022599</v>
      </c>
      <c r="K16" s="3"/>
      <c r="L16" s="3"/>
      <c r="M16" s="2"/>
      <c r="N16" s="2"/>
      <c r="O16" s="2"/>
      <c r="P16" s="3"/>
      <c r="Q16" s="3"/>
      <c r="R16" s="3"/>
      <c r="S16" s="3"/>
      <c r="T16" s="2"/>
      <c r="U16" s="2"/>
      <c r="V16" s="2"/>
      <c r="W16" s="2"/>
      <c r="X16" s="3"/>
      <c r="Y16" s="2"/>
      <c r="Z16" s="2"/>
      <c r="AA16" s="2"/>
      <c r="AB16" s="2"/>
      <c r="AC16" s="2"/>
      <c r="AD16" s="2"/>
      <c r="AE16" s="2"/>
      <c r="AF16" s="2"/>
      <c r="AG16" s="3"/>
      <c r="AH16" s="3"/>
      <c r="AI16" s="3"/>
      <c r="AJ16" s="3"/>
      <c r="AK16" s="3"/>
      <c r="AL16" s="3"/>
      <c r="AM16" s="3"/>
      <c r="AN16" s="3"/>
      <c r="AO16" s="3"/>
      <c r="AP16" s="3"/>
      <c r="AQ16" s="3"/>
      <c r="AR16" s="3"/>
      <c r="AS16" s="3"/>
      <c r="AT16" s="3"/>
      <c r="AU16" s="2"/>
      <c r="AV16" s="2"/>
      <c r="AW16" s="2"/>
      <c r="AX16" s="2"/>
      <c r="AY16" s="2"/>
      <c r="AZ16" s="2"/>
      <c r="BA16" s="2"/>
      <c r="BB16" s="2"/>
      <c r="BC16" s="2"/>
      <c r="BD16" s="2"/>
      <c r="BE16" s="2"/>
      <c r="BF16" s="2"/>
      <c r="BG16" s="2"/>
      <c r="BH16" s="2"/>
      <c r="BI16" s="2"/>
      <c r="BJ16" s="2"/>
      <c r="BK16" s="2"/>
      <c r="BL16" s="2"/>
      <c r="BM16" s="2"/>
      <c r="BN16" s="2"/>
      <c r="BO16" s="2"/>
      <c r="BP16" s="2"/>
      <c r="BQ16" s="2"/>
      <c r="BR16" s="3"/>
      <c r="BS16" s="3"/>
      <c r="BT16" s="3"/>
      <c r="BU16" s="3"/>
      <c r="BV16" s="3"/>
      <c r="BW16" s="3"/>
      <c r="BX16" s="3"/>
      <c r="BY16" s="2"/>
    </row>
    <row r="17" spans="1:77" x14ac:dyDescent="0.2">
      <c r="B17" s="2"/>
      <c r="C17" s="2"/>
      <c r="D17" s="2"/>
      <c r="E17" s="2"/>
      <c r="F17" s="2"/>
      <c r="G17" s="3"/>
      <c r="I17" s="3"/>
      <c r="J17" s="3"/>
      <c r="K17" s="3"/>
      <c r="L17" s="3"/>
      <c r="M17" s="2"/>
      <c r="N17" s="2"/>
      <c r="O17" s="2"/>
      <c r="P17" s="3"/>
      <c r="Q17" s="3"/>
      <c r="R17" s="3"/>
      <c r="S17" s="3"/>
      <c r="T17" s="2"/>
      <c r="U17" s="2"/>
      <c r="V17" s="2"/>
      <c r="W17" s="2"/>
      <c r="X17" s="3"/>
      <c r="Y17" s="2"/>
      <c r="Z17" s="2"/>
      <c r="AA17" s="2"/>
      <c r="AB17" s="2"/>
      <c r="AC17" s="2"/>
      <c r="AD17" s="2"/>
      <c r="AE17" s="2"/>
      <c r="AF17" s="2"/>
      <c r="AG17" s="3"/>
      <c r="AH17" s="3"/>
      <c r="AI17" s="3"/>
      <c r="AJ17" s="3"/>
      <c r="AK17" s="3"/>
      <c r="AL17" s="3"/>
      <c r="AM17" s="3"/>
      <c r="AN17" s="3"/>
      <c r="AO17" s="3"/>
      <c r="AP17" s="3"/>
      <c r="AQ17" s="3"/>
      <c r="AR17" s="3"/>
      <c r="AS17" s="3"/>
      <c r="AT17" s="3"/>
      <c r="AU17" s="2"/>
      <c r="AV17" s="2"/>
      <c r="AW17" s="2"/>
      <c r="AX17" s="2"/>
      <c r="AY17" s="2"/>
      <c r="AZ17" s="2"/>
      <c r="BA17" s="2"/>
      <c r="BB17" s="2"/>
      <c r="BC17" s="2"/>
      <c r="BD17" s="2"/>
      <c r="BE17" s="2"/>
      <c r="BF17" s="2"/>
      <c r="BG17" s="2"/>
      <c r="BH17" s="2"/>
      <c r="BI17" s="2"/>
      <c r="BJ17" s="2"/>
      <c r="BK17" s="2"/>
      <c r="BL17" s="2"/>
      <c r="BM17" s="2"/>
      <c r="BN17" s="2"/>
      <c r="BO17" s="2"/>
      <c r="BP17" s="2"/>
      <c r="BQ17" s="2"/>
      <c r="BR17" s="3"/>
      <c r="BS17" s="3"/>
      <c r="BT17" s="3"/>
      <c r="BU17" s="3"/>
      <c r="BV17" s="3"/>
      <c r="BW17" s="3"/>
      <c r="BX17" s="3"/>
      <c r="BY17" s="2"/>
    </row>
    <row r="18" spans="1:77" x14ac:dyDescent="0.2">
      <c r="B18" s="2"/>
      <c r="C18" s="2"/>
      <c r="D18" s="2"/>
      <c r="E18" s="2"/>
      <c r="F18" s="2"/>
      <c r="G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3"/>
      <c r="AV18" s="3"/>
      <c r="AW18" s="3"/>
      <c r="AX18" s="2"/>
      <c r="AY18" s="2"/>
      <c r="AZ18" s="2"/>
      <c r="BA18" s="2"/>
      <c r="BB18" s="2"/>
      <c r="BC18" s="2"/>
      <c r="BD18" s="2"/>
      <c r="BE18" s="2"/>
      <c r="BF18" s="2"/>
      <c r="BG18" s="2"/>
      <c r="BH18" s="2"/>
      <c r="BI18" s="2"/>
      <c r="BJ18" s="2"/>
      <c r="BK18" s="2"/>
      <c r="BL18" s="2"/>
      <c r="BM18" s="2"/>
      <c r="BN18" s="2"/>
      <c r="BO18" s="2"/>
      <c r="BP18" s="2"/>
      <c r="BQ18" s="2"/>
      <c r="BR18" s="3"/>
      <c r="BS18" s="3"/>
      <c r="BT18" s="3"/>
      <c r="BU18" s="3"/>
      <c r="BV18" s="3"/>
      <c r="BW18" s="3"/>
      <c r="BX18" s="3"/>
      <c r="BY18" s="2"/>
    </row>
    <row r="19" spans="1:77" x14ac:dyDescent="0.2">
      <c r="B19" s="2"/>
      <c r="C19" s="2"/>
      <c r="D19" s="2"/>
      <c r="E19" s="2"/>
      <c r="F19" s="2"/>
      <c r="G19" s="1" t="s">
        <v>11</v>
      </c>
      <c r="I19" s="1" t="s">
        <v>12</v>
      </c>
      <c r="J19" s="1" t="s">
        <v>160</v>
      </c>
      <c r="K19" s="2"/>
      <c r="L19" s="8" t="s">
        <v>159</v>
      </c>
      <c r="M19" s="8" t="s">
        <v>158</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3"/>
      <c r="AY19" s="3"/>
      <c r="AZ19" s="3"/>
      <c r="BA19" s="2"/>
      <c r="BB19" s="2"/>
      <c r="BC19" s="2"/>
      <c r="BD19" s="2"/>
      <c r="BE19" s="2"/>
      <c r="BF19" s="2"/>
      <c r="BG19" s="2"/>
      <c r="BH19" s="2"/>
      <c r="BI19" s="2"/>
      <c r="BJ19" s="2"/>
      <c r="BK19" s="2"/>
      <c r="BL19" s="2"/>
      <c r="BM19" s="2"/>
      <c r="BN19" s="2"/>
      <c r="BO19" s="2"/>
      <c r="BP19" s="2"/>
      <c r="BQ19" s="2"/>
      <c r="BR19" s="3"/>
      <c r="BS19" s="3"/>
      <c r="BT19" s="3"/>
      <c r="BU19" s="3"/>
      <c r="BV19" s="3"/>
      <c r="BW19" s="3"/>
      <c r="BX19" s="3"/>
      <c r="BY19" s="2"/>
    </row>
    <row r="20" spans="1:77" x14ac:dyDescent="0.2">
      <c r="A20" s="4" t="s">
        <v>154</v>
      </c>
      <c r="B20" s="3" t="s">
        <v>110</v>
      </c>
      <c r="C20" s="3" t="s">
        <v>111</v>
      </c>
      <c r="D20" s="3" t="s">
        <v>112</v>
      </c>
      <c r="E20" s="3">
        <v>2</v>
      </c>
      <c r="F20" s="3" t="s">
        <v>85</v>
      </c>
      <c r="G20" s="3">
        <v>3</v>
      </c>
      <c r="H20" t="str">
        <f t="shared" ref="H20:H34" si="1">IF(G20=E20,  "Correct",  "Incorrect")</f>
        <v>Incorrect</v>
      </c>
      <c r="I20" s="3">
        <v>2.3336342769980498</v>
      </c>
      <c r="J20" s="2">
        <f>AVERAGE(I20:I24)</f>
        <v>3.5756429346001815</v>
      </c>
      <c r="K20" s="2"/>
      <c r="L20" t="s">
        <v>143</v>
      </c>
      <c r="M20" s="3">
        <f>COUNTIF(H20:H24, "Correct")</f>
        <v>4</v>
      </c>
      <c r="N20" t="s">
        <v>142</v>
      </c>
      <c r="O20" s="3"/>
      <c r="P20" s="2"/>
      <c r="Q20" s="2"/>
      <c r="R20" s="2"/>
      <c r="S20" s="2"/>
      <c r="T20" s="3"/>
      <c r="U20" s="3"/>
      <c r="V20" s="3"/>
      <c r="W20" s="3"/>
      <c r="X20" s="3"/>
      <c r="Y20" s="2"/>
      <c r="Z20" s="2"/>
      <c r="AA20" s="2"/>
      <c r="AB20" s="2"/>
      <c r="AC20" s="2"/>
      <c r="AD20" s="2"/>
      <c r="AE20" s="2"/>
      <c r="AF20" s="2"/>
      <c r="AG20" s="2"/>
      <c r="AH20" s="2"/>
      <c r="AI20" s="2"/>
      <c r="AJ20" s="3"/>
      <c r="AK20" s="2"/>
      <c r="AL20" s="2"/>
      <c r="AM20" s="2"/>
      <c r="AN20" s="2"/>
      <c r="AO20" s="2"/>
      <c r="AP20" s="2"/>
      <c r="AQ20" s="2"/>
      <c r="AR20" s="2"/>
      <c r="AS20" s="2"/>
      <c r="AT20" s="2"/>
      <c r="AU20" s="2"/>
      <c r="AV20" s="2"/>
      <c r="AW20" s="2"/>
      <c r="AX20" s="2"/>
      <c r="AY20" s="2"/>
      <c r="AZ20" s="2"/>
      <c r="BA20" s="3"/>
      <c r="BB20" s="3"/>
      <c r="BC20" s="3"/>
      <c r="BD20" s="3"/>
      <c r="BE20" s="3"/>
      <c r="BF20" s="3"/>
      <c r="BG20" s="3"/>
      <c r="BH20" s="3"/>
      <c r="BI20" s="3"/>
      <c r="BJ20" s="3"/>
      <c r="BK20" s="3"/>
      <c r="BL20" s="3"/>
      <c r="BM20" s="2"/>
      <c r="BN20" s="2"/>
      <c r="BO20" s="2"/>
      <c r="BP20" s="2"/>
      <c r="BQ20" s="2"/>
      <c r="BR20" s="3"/>
      <c r="BS20" s="3"/>
      <c r="BT20" s="3"/>
      <c r="BU20" s="3"/>
      <c r="BV20" s="3"/>
      <c r="BW20" s="3"/>
      <c r="BX20" s="3"/>
      <c r="BY20" s="2"/>
    </row>
    <row r="21" spans="1:77" x14ac:dyDescent="0.2">
      <c r="B21" s="3" t="s">
        <v>87</v>
      </c>
      <c r="C21" s="3" t="s">
        <v>88</v>
      </c>
      <c r="D21" s="3" t="s">
        <v>89</v>
      </c>
      <c r="E21" s="3">
        <v>3</v>
      </c>
      <c r="F21" s="3" t="s">
        <v>85</v>
      </c>
      <c r="G21" s="3">
        <v>3</v>
      </c>
      <c r="H21" t="str">
        <f t="shared" si="1"/>
        <v>Correct</v>
      </c>
      <c r="I21" s="3">
        <v>1.49212056399847</v>
      </c>
      <c r="J21" s="2"/>
      <c r="K21" s="2"/>
      <c r="M21" s="3">
        <f>COUNTA(H20:H24)</f>
        <v>5</v>
      </c>
      <c r="N21" t="s">
        <v>141</v>
      </c>
      <c r="O21" s="3"/>
      <c r="P21" s="2"/>
      <c r="Q21" s="2"/>
      <c r="R21" s="2"/>
      <c r="S21" s="2"/>
      <c r="T21" s="3"/>
      <c r="U21" s="3"/>
      <c r="V21" s="3"/>
      <c r="W21" s="3"/>
      <c r="X21" s="3"/>
      <c r="Y21" s="2"/>
      <c r="Z21" s="2"/>
      <c r="AA21" s="2"/>
      <c r="AB21" s="2"/>
      <c r="AC21" s="2"/>
      <c r="AD21" s="2"/>
      <c r="AE21" s="2"/>
      <c r="AF21" s="2"/>
      <c r="AG21" s="2"/>
      <c r="AH21" s="2"/>
      <c r="AI21" s="2"/>
      <c r="AJ21" s="3"/>
      <c r="AK21" s="2"/>
      <c r="AL21" s="2"/>
      <c r="AM21" s="2"/>
      <c r="AN21" s="2"/>
      <c r="AO21" s="2"/>
      <c r="AP21" s="2"/>
      <c r="AQ21" s="2"/>
      <c r="AR21" s="2"/>
      <c r="AS21" s="2"/>
      <c r="AT21" s="2"/>
      <c r="AU21" s="2"/>
      <c r="AV21" s="2"/>
      <c r="AW21" s="2"/>
      <c r="AX21" s="2"/>
      <c r="AY21" s="2"/>
      <c r="AZ21" s="2"/>
      <c r="BA21" s="3"/>
      <c r="BB21" s="3"/>
      <c r="BC21" s="3"/>
      <c r="BD21" s="3"/>
      <c r="BE21" s="3"/>
      <c r="BF21" s="3"/>
      <c r="BG21" s="3"/>
      <c r="BH21" s="3"/>
      <c r="BI21" s="3"/>
      <c r="BJ21" s="3"/>
      <c r="BK21" s="3"/>
      <c r="BL21" s="3"/>
      <c r="BM21" s="3"/>
      <c r="BN21" s="2"/>
      <c r="BO21" s="2"/>
      <c r="BP21" s="2"/>
      <c r="BQ21" s="2"/>
      <c r="BR21" s="3"/>
      <c r="BS21" s="3"/>
      <c r="BT21" s="3"/>
      <c r="BU21" s="3"/>
      <c r="BV21" s="3"/>
      <c r="BW21" s="3"/>
      <c r="BX21" s="3"/>
      <c r="BY21" s="2"/>
    </row>
    <row r="22" spans="1:77" x14ac:dyDescent="0.2">
      <c r="B22" s="3" t="s">
        <v>120</v>
      </c>
      <c r="C22" s="3" t="s">
        <v>121</v>
      </c>
      <c r="D22" s="3" t="s">
        <v>122</v>
      </c>
      <c r="E22" s="3">
        <v>2</v>
      </c>
      <c r="F22" s="3" t="s">
        <v>85</v>
      </c>
      <c r="G22" s="3">
        <v>2</v>
      </c>
      <c r="H22" t="str">
        <f t="shared" si="1"/>
        <v>Correct</v>
      </c>
      <c r="I22" s="3">
        <v>2.0455255300039399</v>
      </c>
      <c r="J22" s="2"/>
      <c r="K22" s="2"/>
      <c r="M22" s="3">
        <f>M20/M21*100</f>
        <v>80</v>
      </c>
      <c r="N22" t="s">
        <v>156</v>
      </c>
      <c r="O22" s="3"/>
      <c r="P22" s="2"/>
      <c r="Q22" s="2"/>
      <c r="R22" s="2"/>
      <c r="S22" s="2"/>
      <c r="T22" s="3"/>
      <c r="U22" s="3"/>
      <c r="V22" s="3"/>
      <c r="W22" s="3"/>
      <c r="X22" s="3"/>
      <c r="Y22" s="2"/>
      <c r="Z22" s="2"/>
      <c r="AA22" s="2"/>
      <c r="AB22" s="2"/>
      <c r="AC22" s="2"/>
      <c r="AD22" s="2"/>
      <c r="AE22" s="2"/>
      <c r="AF22" s="2"/>
      <c r="AG22" s="2"/>
      <c r="AH22" s="2"/>
      <c r="AI22" s="2"/>
      <c r="AJ22" s="3"/>
      <c r="AK22" s="2"/>
      <c r="AL22" s="2"/>
      <c r="AM22" s="2"/>
      <c r="AN22" s="2"/>
      <c r="AO22" s="2"/>
      <c r="AP22" s="2"/>
      <c r="AQ22" s="2"/>
      <c r="AR22" s="2"/>
      <c r="AS22" s="2"/>
      <c r="AT22" s="2"/>
      <c r="AU22" s="2"/>
      <c r="AV22" s="2"/>
      <c r="AW22" s="2"/>
      <c r="AX22" s="2"/>
      <c r="AY22" s="2"/>
      <c r="AZ22" s="2"/>
      <c r="BA22" s="3"/>
      <c r="BB22" s="3"/>
      <c r="BC22" s="3"/>
      <c r="BD22" s="3"/>
      <c r="BE22" s="3"/>
      <c r="BF22" s="3"/>
      <c r="BG22" s="3"/>
      <c r="BH22" s="3"/>
      <c r="BI22" s="3"/>
      <c r="BJ22" s="3"/>
      <c r="BK22" s="3"/>
      <c r="BL22" s="3"/>
      <c r="BM22" s="3"/>
      <c r="BN22" s="2"/>
      <c r="BO22" s="2"/>
      <c r="BP22" s="2"/>
      <c r="BQ22" s="2"/>
      <c r="BR22" s="3"/>
      <c r="BS22" s="3"/>
      <c r="BT22" s="3"/>
      <c r="BU22" s="3"/>
      <c r="BV22" s="3"/>
      <c r="BW22" s="3"/>
      <c r="BX22" s="3"/>
      <c r="BY22" s="2"/>
    </row>
    <row r="23" spans="1:77" x14ac:dyDescent="0.2">
      <c r="B23" s="3" t="s">
        <v>82</v>
      </c>
      <c r="C23" s="3" t="s">
        <v>83</v>
      </c>
      <c r="D23" s="3" t="s">
        <v>84</v>
      </c>
      <c r="E23" s="3">
        <v>1</v>
      </c>
      <c r="F23" s="3" t="s">
        <v>85</v>
      </c>
      <c r="G23" s="3">
        <v>1</v>
      </c>
      <c r="H23" t="str">
        <f t="shared" si="1"/>
        <v>Correct</v>
      </c>
      <c r="I23" s="3">
        <v>4.58512710800278</v>
      </c>
      <c r="J23" s="2"/>
      <c r="K23" s="2"/>
      <c r="M23" s="3">
        <f>100-M22</f>
        <v>20</v>
      </c>
      <c r="N23" t="s">
        <v>155</v>
      </c>
      <c r="O23" s="3"/>
      <c r="P23" s="2"/>
      <c r="Q23" s="2"/>
      <c r="R23" s="2"/>
      <c r="S23" s="2"/>
      <c r="T23" s="3"/>
      <c r="U23" s="3"/>
      <c r="V23" s="3"/>
      <c r="W23" s="3"/>
      <c r="X23" s="3"/>
      <c r="Y23" s="2"/>
      <c r="Z23" s="2"/>
      <c r="AA23" s="2"/>
      <c r="AB23" s="2"/>
      <c r="AC23" s="2"/>
      <c r="AD23" s="2"/>
      <c r="AE23" s="2"/>
      <c r="AF23" s="2"/>
      <c r="AG23" s="2"/>
      <c r="AH23" s="2"/>
      <c r="AI23" s="2"/>
      <c r="AJ23" s="3"/>
      <c r="AK23" s="2"/>
      <c r="AL23" s="2"/>
      <c r="AM23" s="2"/>
      <c r="AN23" s="2"/>
      <c r="AO23" s="2"/>
      <c r="AP23" s="2"/>
      <c r="AQ23" s="2"/>
      <c r="AR23" s="2"/>
      <c r="AS23" s="2"/>
      <c r="AT23" s="2"/>
      <c r="AU23" s="2"/>
      <c r="AV23" s="2"/>
      <c r="AW23" s="2"/>
      <c r="AX23" s="2"/>
      <c r="AY23" s="2"/>
      <c r="AZ23" s="2"/>
      <c r="BA23" s="3"/>
      <c r="BB23" s="3"/>
      <c r="BC23" s="3"/>
      <c r="BD23" s="3"/>
      <c r="BE23" s="3"/>
      <c r="BF23" s="3"/>
      <c r="BG23" s="3"/>
      <c r="BH23" s="3"/>
      <c r="BI23" s="3"/>
      <c r="BJ23" s="3"/>
      <c r="BK23" s="3"/>
      <c r="BL23" s="3"/>
      <c r="BM23" s="2"/>
      <c r="BN23" s="2"/>
      <c r="BO23" s="2"/>
      <c r="BP23" s="2"/>
      <c r="BQ23" s="2"/>
      <c r="BR23" s="3"/>
      <c r="BS23" s="3"/>
      <c r="BT23" s="3"/>
      <c r="BU23" s="3"/>
      <c r="BV23" s="3"/>
      <c r="BW23" s="3"/>
      <c r="BX23" s="3"/>
      <c r="BY23" s="2"/>
    </row>
    <row r="24" spans="1:77" x14ac:dyDescent="0.2">
      <c r="B24" s="3" t="s">
        <v>95</v>
      </c>
      <c r="C24" s="3" t="s">
        <v>116</v>
      </c>
      <c r="D24" s="3" t="s">
        <v>94</v>
      </c>
      <c r="E24" s="3">
        <v>2</v>
      </c>
      <c r="F24" s="3" t="s">
        <v>85</v>
      </c>
      <c r="G24" s="3">
        <v>2</v>
      </c>
      <c r="H24" t="str">
        <f t="shared" si="1"/>
        <v>Correct</v>
      </c>
      <c r="I24" s="3">
        <v>7.4218071939976697</v>
      </c>
      <c r="J24" s="2"/>
      <c r="K24" s="2"/>
      <c r="L24" s="3"/>
      <c r="M24" s="3"/>
      <c r="N24" s="2"/>
      <c r="O24" s="3"/>
      <c r="P24" s="2"/>
      <c r="Q24" s="2"/>
      <c r="R24" s="2"/>
      <c r="S24" s="2"/>
      <c r="T24" s="3"/>
      <c r="U24" s="3"/>
      <c r="V24" s="3"/>
      <c r="W24" s="3"/>
      <c r="X24" s="3"/>
      <c r="Y24" s="2"/>
      <c r="Z24" s="2"/>
      <c r="AA24" s="2"/>
      <c r="AB24" s="2"/>
      <c r="AC24" s="2"/>
      <c r="AD24" s="2"/>
      <c r="AE24" s="2"/>
      <c r="AF24" s="2"/>
      <c r="AG24" s="2"/>
      <c r="AH24" s="2"/>
      <c r="AI24" s="2"/>
      <c r="AJ24" s="3"/>
      <c r="AK24" s="2"/>
      <c r="AL24" s="2"/>
      <c r="AM24" s="2"/>
      <c r="AN24" s="2"/>
      <c r="AO24" s="2"/>
      <c r="AP24" s="2"/>
      <c r="AQ24" s="2"/>
      <c r="AR24" s="2"/>
      <c r="AS24" s="2"/>
      <c r="AT24" s="2"/>
      <c r="AU24" s="2"/>
      <c r="AV24" s="2"/>
      <c r="AW24" s="2"/>
      <c r="AX24" s="2"/>
      <c r="AY24" s="2"/>
      <c r="AZ24" s="2"/>
      <c r="BA24" s="3"/>
      <c r="BB24" s="3"/>
      <c r="BC24" s="3"/>
      <c r="BD24" s="3"/>
      <c r="BE24" s="3"/>
      <c r="BF24" s="3"/>
      <c r="BG24" s="3"/>
      <c r="BH24" s="3"/>
      <c r="BI24" s="3"/>
      <c r="BJ24" s="3"/>
      <c r="BK24" s="3"/>
      <c r="BL24" s="3"/>
      <c r="BM24" s="3"/>
      <c r="BN24" s="2"/>
      <c r="BO24" s="2"/>
      <c r="BP24" s="2"/>
      <c r="BQ24" s="2"/>
      <c r="BR24" s="3"/>
      <c r="BS24" s="3"/>
      <c r="BT24" s="3"/>
      <c r="BU24" s="3"/>
      <c r="BV24" s="3"/>
      <c r="BW24" s="3"/>
      <c r="BX24" s="3"/>
      <c r="BY24" s="2"/>
    </row>
    <row r="25" spans="1:77" x14ac:dyDescent="0.2">
      <c r="B25" s="3" t="s">
        <v>98</v>
      </c>
      <c r="C25" s="3" t="s">
        <v>99</v>
      </c>
      <c r="D25" s="3" t="s">
        <v>100</v>
      </c>
      <c r="E25" s="3">
        <v>1</v>
      </c>
      <c r="F25" s="3" t="s">
        <v>97</v>
      </c>
      <c r="G25" s="3">
        <v>1</v>
      </c>
      <c r="H25" t="str">
        <f t="shared" si="1"/>
        <v>Correct</v>
      </c>
      <c r="I25" s="3">
        <v>1.7651273939991401</v>
      </c>
      <c r="J25" s="2">
        <f>AVERAGE(I25:I29)</f>
        <v>2.5739648825998298</v>
      </c>
      <c r="K25" s="2"/>
      <c r="L25" s="3" t="s">
        <v>145</v>
      </c>
      <c r="M25" s="3">
        <f>COUNTIF(H25:H29, "Correct")</f>
        <v>5</v>
      </c>
      <c r="N25" t="s">
        <v>142</v>
      </c>
      <c r="O25" s="3"/>
      <c r="P25" s="2"/>
      <c r="Q25" s="2"/>
      <c r="R25" s="2"/>
      <c r="S25" s="2"/>
      <c r="T25" s="3"/>
      <c r="U25" s="3"/>
      <c r="V25" s="3"/>
      <c r="W25" s="3"/>
      <c r="X25" s="3"/>
      <c r="Y25" s="2"/>
      <c r="Z25" s="2"/>
      <c r="AA25" s="2"/>
      <c r="AB25" s="2"/>
      <c r="AC25" s="2"/>
      <c r="AD25" s="2"/>
      <c r="AE25" s="2"/>
      <c r="AF25" s="2"/>
      <c r="AG25" s="2"/>
      <c r="AH25" s="2"/>
      <c r="AI25" s="2"/>
      <c r="AJ25" s="3"/>
      <c r="AK25" s="2"/>
      <c r="AL25" s="2"/>
      <c r="AM25" s="2"/>
      <c r="AN25" s="2"/>
      <c r="AO25" s="2"/>
      <c r="AP25" s="2"/>
      <c r="AQ25" s="2"/>
      <c r="AR25" s="2"/>
      <c r="AS25" s="2"/>
      <c r="AT25" s="2"/>
      <c r="AU25" s="2"/>
      <c r="AV25" s="2"/>
      <c r="AW25" s="2"/>
      <c r="AX25" s="2"/>
      <c r="AY25" s="2"/>
      <c r="AZ25" s="2"/>
      <c r="BA25" s="3"/>
      <c r="BB25" s="3"/>
      <c r="BC25" s="3"/>
      <c r="BD25" s="3"/>
      <c r="BE25" s="3"/>
      <c r="BF25" s="3"/>
      <c r="BG25" s="3"/>
      <c r="BH25" s="3"/>
      <c r="BI25" s="3"/>
      <c r="BJ25" s="3"/>
      <c r="BK25" s="3"/>
      <c r="BL25" s="3"/>
      <c r="BM25" s="3"/>
      <c r="BN25" s="2"/>
      <c r="BO25" s="2"/>
      <c r="BP25" s="2"/>
      <c r="BQ25" s="2"/>
      <c r="BR25" s="3"/>
      <c r="BS25" s="3"/>
      <c r="BT25" s="3"/>
      <c r="BU25" s="3"/>
      <c r="BV25" s="3"/>
      <c r="BW25" s="3"/>
      <c r="BX25" s="3"/>
      <c r="BY25" s="2"/>
    </row>
    <row r="26" spans="1:77" x14ac:dyDescent="0.2">
      <c r="B26" s="3" t="s">
        <v>94</v>
      </c>
      <c r="C26" s="3" t="s">
        <v>95</v>
      </c>
      <c r="D26" s="3" t="s">
        <v>96</v>
      </c>
      <c r="E26" s="3">
        <v>2</v>
      </c>
      <c r="F26" s="3" t="s">
        <v>97</v>
      </c>
      <c r="G26" s="3">
        <v>2</v>
      </c>
      <c r="H26" t="str">
        <f t="shared" si="1"/>
        <v>Correct</v>
      </c>
      <c r="I26" s="3">
        <v>4.4549896989992703</v>
      </c>
      <c r="J26" s="2"/>
      <c r="K26" s="2"/>
      <c r="L26" s="3"/>
      <c r="M26" s="3">
        <f>COUNTA(H25:H29)</f>
        <v>5</v>
      </c>
      <c r="N26" t="s">
        <v>141</v>
      </c>
      <c r="O26" s="3"/>
      <c r="P26" s="2"/>
      <c r="Q26" s="2"/>
      <c r="R26" s="2"/>
      <c r="S26" s="2"/>
      <c r="T26" s="3"/>
      <c r="U26" s="3"/>
      <c r="V26" s="3"/>
      <c r="W26" s="3"/>
      <c r="X26" s="3"/>
      <c r="Y26" s="2"/>
      <c r="Z26" s="2"/>
      <c r="AA26" s="2"/>
      <c r="AB26" s="2"/>
      <c r="AC26" s="2"/>
      <c r="AD26" s="2"/>
      <c r="AE26" s="2"/>
      <c r="AF26" s="2"/>
      <c r="AG26" s="2"/>
      <c r="AH26" s="2"/>
      <c r="AI26" s="2"/>
      <c r="AJ26" s="3"/>
      <c r="AK26" s="2"/>
      <c r="AL26" s="2"/>
      <c r="AM26" s="2"/>
      <c r="AN26" s="2"/>
      <c r="AO26" s="2"/>
      <c r="AP26" s="2"/>
      <c r="AQ26" s="2"/>
      <c r="AR26" s="2"/>
      <c r="AS26" s="2"/>
      <c r="AT26" s="2"/>
      <c r="AU26" s="2"/>
      <c r="AV26" s="2"/>
      <c r="AW26" s="2"/>
      <c r="AX26" s="2"/>
      <c r="AY26" s="2"/>
      <c r="AZ26" s="2"/>
      <c r="BA26" s="3"/>
      <c r="BB26" s="3"/>
      <c r="BC26" s="3"/>
      <c r="BD26" s="3"/>
      <c r="BE26" s="3"/>
      <c r="BF26" s="3"/>
      <c r="BG26" s="3"/>
      <c r="BH26" s="3"/>
      <c r="BI26" s="3"/>
      <c r="BJ26" s="3"/>
      <c r="BK26" s="3"/>
      <c r="BL26" s="3"/>
      <c r="BM26" s="3"/>
      <c r="BN26" s="2"/>
      <c r="BO26" s="2"/>
      <c r="BP26" s="2"/>
      <c r="BQ26" s="2"/>
      <c r="BR26" s="3"/>
      <c r="BS26" s="3"/>
      <c r="BT26" s="3"/>
      <c r="BU26" s="3"/>
      <c r="BV26" s="3"/>
      <c r="BW26" s="3"/>
      <c r="BX26" s="3"/>
      <c r="BY26" s="2"/>
    </row>
    <row r="27" spans="1:77" x14ac:dyDescent="0.2">
      <c r="B27" s="3" t="s">
        <v>123</v>
      </c>
      <c r="C27" s="3" t="s">
        <v>124</v>
      </c>
      <c r="D27" s="3" t="s">
        <v>125</v>
      </c>
      <c r="E27" s="3">
        <v>2</v>
      </c>
      <c r="F27" s="3" t="s">
        <v>97</v>
      </c>
      <c r="G27" s="3">
        <v>2</v>
      </c>
      <c r="H27" t="str">
        <f t="shared" si="1"/>
        <v>Correct</v>
      </c>
      <c r="I27" s="3">
        <v>1.30577388699749</v>
      </c>
      <c r="J27" s="2"/>
      <c r="K27" s="2"/>
      <c r="L27" s="3"/>
      <c r="M27" s="3">
        <f>M25/M26*100</f>
        <v>100</v>
      </c>
      <c r="N27" t="s">
        <v>156</v>
      </c>
      <c r="O27" s="3"/>
      <c r="P27" s="2"/>
      <c r="Q27" s="2"/>
      <c r="R27" s="2"/>
      <c r="S27" s="2"/>
      <c r="T27" s="3"/>
      <c r="U27" s="3"/>
      <c r="V27" s="3"/>
      <c r="W27" s="3"/>
      <c r="X27" s="3"/>
      <c r="Y27" s="2"/>
      <c r="Z27" s="2"/>
      <c r="AA27" s="2"/>
      <c r="AB27" s="2"/>
      <c r="AC27" s="2"/>
      <c r="AD27" s="2"/>
      <c r="AE27" s="2"/>
      <c r="AF27" s="2"/>
      <c r="AG27" s="2"/>
      <c r="AH27" s="2"/>
      <c r="AI27" s="2"/>
      <c r="AJ27" s="3"/>
      <c r="AK27" s="2"/>
      <c r="AL27" s="2"/>
      <c r="AM27" s="2"/>
      <c r="AN27" s="2"/>
      <c r="AO27" s="2"/>
      <c r="AP27" s="2"/>
      <c r="AQ27" s="2"/>
      <c r="AR27" s="2"/>
      <c r="AS27" s="2"/>
      <c r="AT27" s="2"/>
      <c r="AU27" s="2"/>
      <c r="AV27" s="2"/>
      <c r="AW27" s="2"/>
      <c r="AX27" s="2"/>
      <c r="AY27" s="2"/>
      <c r="AZ27" s="2"/>
      <c r="BA27" s="3"/>
      <c r="BB27" s="3"/>
      <c r="BC27" s="3"/>
      <c r="BD27" s="3"/>
      <c r="BE27" s="3"/>
      <c r="BF27" s="3"/>
      <c r="BG27" s="3"/>
      <c r="BH27" s="3"/>
      <c r="BI27" s="3"/>
      <c r="BJ27" s="3"/>
      <c r="BK27" s="3"/>
      <c r="BL27" s="3"/>
      <c r="BM27" s="3"/>
      <c r="BN27" s="2"/>
      <c r="BO27" s="2"/>
      <c r="BP27" s="2"/>
      <c r="BQ27" s="2"/>
      <c r="BR27" s="3"/>
      <c r="BS27" s="3"/>
      <c r="BT27" s="3"/>
      <c r="BU27" s="3"/>
      <c r="BV27" s="3"/>
      <c r="BW27" s="3"/>
      <c r="BX27" s="3"/>
      <c r="BY27" s="2"/>
    </row>
    <row r="28" spans="1:77" x14ac:dyDescent="0.2">
      <c r="B28" s="3" t="s">
        <v>104</v>
      </c>
      <c r="C28" s="3" t="s">
        <v>105</v>
      </c>
      <c r="D28" s="3" t="s">
        <v>106</v>
      </c>
      <c r="E28" s="3">
        <v>3</v>
      </c>
      <c r="F28" s="3" t="s">
        <v>97</v>
      </c>
      <c r="G28" s="3">
        <v>3</v>
      </c>
      <c r="H28" t="str">
        <f t="shared" si="1"/>
        <v>Correct</v>
      </c>
      <c r="I28" s="3">
        <v>4.1957985690023598</v>
      </c>
      <c r="J28" s="2"/>
      <c r="K28" s="2"/>
      <c r="L28" s="3"/>
      <c r="M28" s="3">
        <f>100-M27</f>
        <v>0</v>
      </c>
      <c r="N28" t="s">
        <v>155</v>
      </c>
      <c r="O28" s="3"/>
      <c r="P28" s="2"/>
      <c r="Q28" s="2"/>
      <c r="R28" s="2"/>
      <c r="S28" s="2"/>
      <c r="T28" s="3"/>
      <c r="U28" s="3"/>
      <c r="V28" s="3"/>
      <c r="W28" s="3"/>
      <c r="X28" s="3"/>
      <c r="Y28" s="2"/>
      <c r="Z28" s="2"/>
      <c r="AA28" s="2"/>
      <c r="AB28" s="2"/>
      <c r="AC28" s="2"/>
      <c r="AD28" s="2"/>
      <c r="AE28" s="2"/>
      <c r="AF28" s="2"/>
      <c r="AG28" s="2"/>
      <c r="AH28" s="2"/>
      <c r="AI28" s="2"/>
      <c r="AJ28" s="3"/>
      <c r="AK28" s="2"/>
      <c r="AL28" s="2"/>
      <c r="AM28" s="2"/>
      <c r="AN28" s="2"/>
      <c r="AO28" s="2"/>
      <c r="AP28" s="2"/>
      <c r="AQ28" s="2"/>
      <c r="AR28" s="2"/>
      <c r="AS28" s="2"/>
      <c r="AT28" s="2"/>
      <c r="AU28" s="2"/>
      <c r="AV28" s="2"/>
      <c r="AW28" s="2"/>
      <c r="AX28" s="2"/>
      <c r="AY28" s="2"/>
      <c r="AZ28" s="2"/>
      <c r="BA28" s="3"/>
      <c r="BB28" s="3"/>
      <c r="BC28" s="3"/>
      <c r="BD28" s="3"/>
      <c r="BE28" s="3"/>
      <c r="BF28" s="3"/>
      <c r="BG28" s="3"/>
      <c r="BH28" s="3"/>
      <c r="BI28" s="3"/>
      <c r="BJ28" s="3"/>
      <c r="BK28" s="3"/>
      <c r="BL28" s="3"/>
      <c r="BM28" s="2"/>
      <c r="BN28" s="2"/>
      <c r="BO28" s="2"/>
      <c r="BP28" s="2"/>
      <c r="BQ28" s="2"/>
      <c r="BR28" s="3"/>
      <c r="BS28" s="3"/>
      <c r="BT28" s="3"/>
      <c r="BU28" s="3"/>
      <c r="BV28" s="3"/>
      <c r="BW28" s="3"/>
      <c r="BX28" s="3"/>
      <c r="BY28" s="2"/>
    </row>
    <row r="29" spans="1:77" x14ac:dyDescent="0.2">
      <c r="B29" s="3" t="s">
        <v>101</v>
      </c>
      <c r="C29" s="3" t="s">
        <v>102</v>
      </c>
      <c r="D29" s="3" t="s">
        <v>103</v>
      </c>
      <c r="E29" s="3">
        <v>2</v>
      </c>
      <c r="F29" s="3" t="s">
        <v>97</v>
      </c>
      <c r="G29" s="3">
        <v>2</v>
      </c>
      <c r="H29" t="str">
        <f t="shared" si="1"/>
        <v>Correct</v>
      </c>
      <c r="I29" s="3">
        <v>1.1481348640008899</v>
      </c>
      <c r="J29" s="2"/>
      <c r="K29" s="2"/>
      <c r="L29" s="3"/>
      <c r="M29" s="3"/>
      <c r="N29" s="2"/>
      <c r="O29" s="3"/>
      <c r="P29" s="2"/>
      <c r="Q29" s="2"/>
      <c r="R29" s="2"/>
      <c r="S29" s="2"/>
      <c r="T29" s="3"/>
      <c r="U29" s="3"/>
      <c r="V29" s="3"/>
      <c r="W29" s="3"/>
      <c r="X29" s="3"/>
      <c r="Y29" s="2"/>
      <c r="Z29" s="2"/>
      <c r="AA29" s="2"/>
      <c r="AB29" s="2"/>
      <c r="AC29" s="2"/>
      <c r="AD29" s="2"/>
      <c r="AE29" s="2"/>
      <c r="AF29" s="2"/>
      <c r="AG29" s="2"/>
      <c r="AH29" s="2"/>
      <c r="AI29" s="2"/>
      <c r="AJ29" s="3"/>
      <c r="AK29" s="2"/>
      <c r="AL29" s="2"/>
      <c r="AM29" s="2"/>
      <c r="AN29" s="2"/>
      <c r="AO29" s="2"/>
      <c r="AP29" s="2"/>
      <c r="AQ29" s="2"/>
      <c r="AR29" s="2"/>
      <c r="AS29" s="2"/>
      <c r="AT29" s="2"/>
      <c r="AU29" s="2"/>
      <c r="AV29" s="2"/>
      <c r="AW29" s="2"/>
      <c r="AX29" s="2"/>
      <c r="AY29" s="2"/>
      <c r="AZ29" s="2"/>
      <c r="BA29" s="3"/>
      <c r="BB29" s="3"/>
      <c r="BC29" s="3"/>
      <c r="BD29" s="3"/>
      <c r="BE29" s="3"/>
      <c r="BF29" s="3"/>
      <c r="BG29" s="3"/>
      <c r="BH29" s="3"/>
      <c r="BI29" s="3"/>
      <c r="BJ29" s="3"/>
      <c r="BK29" s="3"/>
      <c r="BL29" s="3"/>
      <c r="BM29" s="2"/>
      <c r="BN29" s="2"/>
      <c r="BO29" s="2"/>
      <c r="BP29" s="2"/>
      <c r="BQ29" s="2"/>
      <c r="BR29" s="3"/>
      <c r="BS29" s="3"/>
      <c r="BT29" s="3"/>
      <c r="BU29" s="3"/>
      <c r="BV29" s="3"/>
      <c r="BW29" s="3"/>
      <c r="BX29" s="3"/>
      <c r="BY29" s="2"/>
    </row>
    <row r="30" spans="1:77" x14ac:dyDescent="0.2">
      <c r="B30" s="3" t="s">
        <v>113</v>
      </c>
      <c r="C30" s="3" t="s">
        <v>114</v>
      </c>
      <c r="D30" s="3" t="s">
        <v>115</v>
      </c>
      <c r="E30" s="3">
        <v>3</v>
      </c>
      <c r="F30" s="3" t="s">
        <v>93</v>
      </c>
      <c r="G30" s="3">
        <v>3</v>
      </c>
      <c r="H30" t="str">
        <f t="shared" si="1"/>
        <v>Correct</v>
      </c>
      <c r="I30" s="3">
        <v>3.9236507390014599</v>
      </c>
      <c r="J30" s="2">
        <f>AVERAGE(I30:I34)</f>
        <v>1.9090165926027118</v>
      </c>
      <c r="K30" s="2"/>
      <c r="L30" s="2" t="s">
        <v>144</v>
      </c>
      <c r="M30" s="3">
        <f>COUNTIF(H30:H34, "Correct")</f>
        <v>4</v>
      </c>
      <c r="N30" t="s">
        <v>142</v>
      </c>
      <c r="O30" s="3"/>
      <c r="P30" s="2"/>
      <c r="Q30" s="2"/>
      <c r="R30" s="2"/>
      <c r="S30" s="2"/>
      <c r="T30" s="3"/>
      <c r="U30" s="3"/>
      <c r="V30" s="3"/>
      <c r="W30" s="3"/>
      <c r="X30" s="3"/>
      <c r="Y30" s="2"/>
      <c r="Z30" s="2"/>
      <c r="AA30" s="2"/>
      <c r="AB30" s="2"/>
      <c r="AC30" s="2"/>
      <c r="AD30" s="2"/>
      <c r="AE30" s="2"/>
      <c r="AF30" s="2"/>
      <c r="AG30" s="2"/>
      <c r="AH30" s="2"/>
      <c r="AI30" s="2"/>
      <c r="AJ30" s="3"/>
      <c r="AK30" s="2"/>
      <c r="AL30" s="2"/>
      <c r="AM30" s="2"/>
      <c r="AN30" s="2"/>
      <c r="AO30" s="2"/>
      <c r="AP30" s="2"/>
      <c r="AQ30" s="2"/>
      <c r="AR30" s="2"/>
      <c r="AS30" s="2"/>
      <c r="AT30" s="2"/>
      <c r="AU30" s="2"/>
      <c r="AV30" s="2"/>
      <c r="AW30" s="2"/>
      <c r="AX30" s="2"/>
      <c r="AY30" s="2"/>
      <c r="AZ30" s="2"/>
      <c r="BA30" s="3"/>
      <c r="BB30" s="3"/>
      <c r="BC30" s="3"/>
      <c r="BD30" s="3"/>
      <c r="BE30" s="3"/>
      <c r="BF30" s="3"/>
      <c r="BG30" s="3"/>
      <c r="BH30" s="3"/>
      <c r="BI30" s="3"/>
      <c r="BJ30" s="3"/>
      <c r="BK30" s="3"/>
      <c r="BL30" s="3"/>
      <c r="BM30" s="3"/>
      <c r="BN30" s="2"/>
      <c r="BO30" s="2"/>
      <c r="BP30" s="2"/>
      <c r="BQ30" s="2"/>
      <c r="BR30" s="3"/>
      <c r="BS30" s="3"/>
      <c r="BT30" s="3"/>
      <c r="BU30" s="3"/>
      <c r="BV30" s="3"/>
      <c r="BW30" s="3"/>
      <c r="BX30" s="3"/>
      <c r="BY30" s="2"/>
    </row>
    <row r="31" spans="1:77" x14ac:dyDescent="0.2">
      <c r="B31" s="3" t="s">
        <v>117</v>
      </c>
      <c r="C31" s="3" t="s">
        <v>118</v>
      </c>
      <c r="D31" s="3" t="s">
        <v>119</v>
      </c>
      <c r="E31" s="3">
        <v>3</v>
      </c>
      <c r="F31" s="3" t="s">
        <v>93</v>
      </c>
      <c r="G31" s="3">
        <v>3</v>
      </c>
      <c r="H31" t="str">
        <f t="shared" si="1"/>
        <v>Correct</v>
      </c>
      <c r="I31" s="3">
        <v>1.77217412500613</v>
      </c>
      <c r="J31" s="2"/>
      <c r="K31" s="2"/>
      <c r="L31" s="2"/>
      <c r="M31" s="3">
        <f>COUNTA(H30:H34)</f>
        <v>5</v>
      </c>
      <c r="N31" t="s">
        <v>141</v>
      </c>
      <c r="O31" s="3"/>
      <c r="P31" s="2"/>
      <c r="Q31" s="2"/>
      <c r="R31" s="2"/>
      <c r="S31" s="2"/>
      <c r="T31" s="3"/>
      <c r="U31" s="3"/>
      <c r="V31" s="3"/>
      <c r="W31" s="3"/>
      <c r="X31" s="3"/>
      <c r="Y31" s="2"/>
      <c r="Z31" s="2"/>
      <c r="AA31" s="2"/>
      <c r="AB31" s="2"/>
      <c r="AC31" s="2"/>
      <c r="AD31" s="2"/>
      <c r="AE31" s="2"/>
      <c r="AF31" s="2"/>
      <c r="AG31" s="2"/>
      <c r="AH31" s="2"/>
      <c r="AI31" s="2"/>
      <c r="AJ31" s="3"/>
      <c r="AK31" s="2"/>
      <c r="AL31" s="2"/>
      <c r="AM31" s="2"/>
      <c r="AN31" s="2"/>
      <c r="AO31" s="2"/>
      <c r="AP31" s="2"/>
      <c r="AQ31" s="2"/>
      <c r="AR31" s="2"/>
      <c r="AS31" s="2"/>
      <c r="AT31" s="2"/>
      <c r="AU31" s="2"/>
      <c r="AV31" s="2"/>
      <c r="AW31" s="2"/>
      <c r="AX31" s="2"/>
      <c r="AY31" s="2"/>
      <c r="AZ31" s="2"/>
      <c r="BA31" s="3"/>
      <c r="BB31" s="3"/>
      <c r="BC31" s="3"/>
      <c r="BD31" s="3"/>
      <c r="BE31" s="3"/>
      <c r="BF31" s="3"/>
      <c r="BG31" s="3"/>
      <c r="BH31" s="3"/>
      <c r="BI31" s="3"/>
      <c r="BJ31" s="3"/>
      <c r="BK31" s="3"/>
      <c r="BL31" s="3"/>
      <c r="BM31" s="2"/>
      <c r="BN31" s="2"/>
      <c r="BO31" s="2"/>
      <c r="BP31" s="2"/>
      <c r="BQ31" s="2"/>
      <c r="BR31" s="3"/>
      <c r="BS31" s="3"/>
      <c r="BT31" s="3"/>
      <c r="BU31" s="3"/>
      <c r="BV31" s="3"/>
      <c r="BW31" s="3"/>
      <c r="BX31" s="3"/>
      <c r="BY31" s="2"/>
    </row>
    <row r="32" spans="1:77" x14ac:dyDescent="0.2">
      <c r="B32" s="3" t="s">
        <v>116</v>
      </c>
      <c r="C32" s="3" t="s">
        <v>126</v>
      </c>
      <c r="D32" s="3" t="s">
        <v>127</v>
      </c>
      <c r="E32" s="3">
        <v>3</v>
      </c>
      <c r="F32" s="3" t="s">
        <v>93</v>
      </c>
      <c r="G32" s="3">
        <v>3</v>
      </c>
      <c r="H32" t="str">
        <f t="shared" si="1"/>
        <v>Correct</v>
      </c>
      <c r="I32" s="3">
        <v>1.2442173590025101</v>
      </c>
      <c r="J32" s="2"/>
      <c r="K32" s="2"/>
      <c r="L32" s="2"/>
      <c r="M32" s="3">
        <f>M30/M31*100</f>
        <v>80</v>
      </c>
      <c r="N32" t="s">
        <v>156</v>
      </c>
      <c r="O32" s="3"/>
      <c r="P32" s="2"/>
      <c r="Q32" s="2"/>
      <c r="R32" s="2"/>
      <c r="S32" s="2"/>
      <c r="T32" s="3"/>
      <c r="U32" s="3"/>
      <c r="V32" s="3"/>
      <c r="W32" s="3"/>
      <c r="X32" s="3"/>
      <c r="Y32" s="2"/>
      <c r="Z32" s="2"/>
      <c r="AA32" s="2"/>
      <c r="AB32" s="2"/>
      <c r="AC32" s="2"/>
      <c r="AD32" s="2"/>
      <c r="AE32" s="2"/>
      <c r="AF32" s="2"/>
      <c r="AG32" s="2"/>
      <c r="AH32" s="2"/>
      <c r="AI32" s="2"/>
      <c r="AJ32" s="3"/>
      <c r="AK32" s="2"/>
      <c r="AL32" s="2"/>
      <c r="AM32" s="2"/>
      <c r="AN32" s="2"/>
      <c r="AO32" s="2"/>
      <c r="AP32" s="2"/>
      <c r="AQ32" s="2"/>
      <c r="AR32" s="2"/>
      <c r="AS32" s="2"/>
      <c r="AT32" s="2"/>
      <c r="AU32" s="2"/>
      <c r="AV32" s="2"/>
      <c r="AW32" s="2"/>
      <c r="AX32" s="2"/>
      <c r="AY32" s="2"/>
      <c r="AZ32" s="2"/>
      <c r="BA32" s="3"/>
      <c r="BB32" s="3"/>
      <c r="BC32" s="3"/>
      <c r="BD32" s="3"/>
      <c r="BE32" s="3"/>
      <c r="BF32" s="3"/>
      <c r="BG32" s="3"/>
      <c r="BH32" s="3"/>
      <c r="BI32" s="3"/>
      <c r="BJ32" s="3"/>
      <c r="BK32" s="3"/>
      <c r="BL32" s="3"/>
      <c r="BM32" s="3"/>
      <c r="BN32" s="2"/>
      <c r="BO32" s="2"/>
      <c r="BP32" s="2"/>
      <c r="BQ32" s="2"/>
      <c r="BR32" s="3"/>
      <c r="BS32" s="3"/>
      <c r="BT32" s="3"/>
      <c r="BU32" s="3"/>
      <c r="BV32" s="3"/>
      <c r="BW32" s="3"/>
      <c r="BX32" s="3"/>
      <c r="BY32" s="2"/>
    </row>
    <row r="33" spans="1:77" x14ac:dyDescent="0.2">
      <c r="B33" s="3" t="s">
        <v>90</v>
      </c>
      <c r="C33" s="3" t="s">
        <v>91</v>
      </c>
      <c r="D33" s="3" t="s">
        <v>92</v>
      </c>
      <c r="E33" s="3">
        <v>3</v>
      </c>
      <c r="F33" s="3" t="s">
        <v>93</v>
      </c>
      <c r="G33" s="3">
        <v>2</v>
      </c>
      <c r="H33" t="str">
        <f t="shared" si="1"/>
        <v>Incorrect</v>
      </c>
      <c r="I33" s="3">
        <v>1.10489868800505</v>
      </c>
      <c r="J33" s="2"/>
      <c r="K33" s="2"/>
      <c r="L33" s="2"/>
      <c r="M33" s="3">
        <f>100-M32</f>
        <v>20</v>
      </c>
      <c r="N33" t="s">
        <v>155</v>
      </c>
      <c r="O33" s="3"/>
      <c r="P33" s="2"/>
      <c r="Q33" s="2"/>
      <c r="R33" s="2"/>
      <c r="S33" s="2"/>
      <c r="T33" s="3"/>
      <c r="U33" s="3"/>
      <c r="V33" s="3"/>
      <c r="W33" s="3"/>
      <c r="X33" s="3"/>
      <c r="Y33" s="2"/>
      <c r="Z33" s="2"/>
      <c r="AA33" s="2"/>
      <c r="AB33" s="2"/>
      <c r="AC33" s="2"/>
      <c r="AD33" s="2"/>
      <c r="AE33" s="2"/>
      <c r="AF33" s="2"/>
      <c r="AG33" s="2"/>
      <c r="AH33" s="2"/>
      <c r="AI33" s="2"/>
      <c r="AJ33" s="3"/>
      <c r="AK33" s="2"/>
      <c r="AL33" s="2"/>
      <c r="AM33" s="2"/>
      <c r="AN33" s="2"/>
      <c r="AO33" s="2"/>
      <c r="AP33" s="2"/>
      <c r="AQ33" s="2"/>
      <c r="AR33" s="2"/>
      <c r="AS33" s="2"/>
      <c r="AT33" s="2"/>
      <c r="AU33" s="2"/>
      <c r="AV33" s="2"/>
      <c r="AW33" s="2"/>
      <c r="AX33" s="2"/>
      <c r="AY33" s="2"/>
      <c r="AZ33" s="2"/>
      <c r="BA33" s="3"/>
      <c r="BB33" s="3"/>
      <c r="BC33" s="3"/>
      <c r="BD33" s="3"/>
      <c r="BE33" s="3"/>
      <c r="BF33" s="3"/>
      <c r="BG33" s="3"/>
      <c r="BH33" s="3"/>
      <c r="BI33" s="3"/>
      <c r="BJ33" s="3"/>
      <c r="BK33" s="3"/>
      <c r="BL33" s="3"/>
      <c r="BM33" s="3"/>
      <c r="BN33" s="2"/>
      <c r="BO33" s="2"/>
      <c r="BP33" s="2"/>
      <c r="BQ33" s="2"/>
      <c r="BR33" s="3"/>
      <c r="BS33" s="3"/>
      <c r="BT33" s="3"/>
      <c r="BU33" s="3"/>
      <c r="BV33" s="3"/>
      <c r="BW33" s="3"/>
      <c r="BX33" s="3"/>
      <c r="BY33" s="2"/>
    </row>
    <row r="34" spans="1:77" x14ac:dyDescent="0.2">
      <c r="B34" s="3" t="s">
        <v>107</v>
      </c>
      <c r="C34" s="3" t="s">
        <v>108</v>
      </c>
      <c r="D34" s="3" t="s">
        <v>109</v>
      </c>
      <c r="E34" s="3">
        <v>2</v>
      </c>
      <c r="F34" s="3" t="s">
        <v>93</v>
      </c>
      <c r="G34" s="3">
        <v>2</v>
      </c>
      <c r="H34" t="str">
        <f t="shared" si="1"/>
        <v>Correct</v>
      </c>
      <c r="I34" s="3">
        <v>1.5001420519984101</v>
      </c>
      <c r="J34" s="2"/>
      <c r="K34" s="2"/>
      <c r="L34" s="2"/>
      <c r="M34" s="3"/>
      <c r="N34" s="3"/>
      <c r="O34" s="3"/>
      <c r="P34" s="2"/>
      <c r="Q34" s="2"/>
      <c r="R34" s="2"/>
      <c r="S34" s="2"/>
      <c r="T34" s="3"/>
      <c r="U34" s="3"/>
      <c r="V34" s="3"/>
      <c r="W34" s="3"/>
      <c r="X34" s="3"/>
      <c r="Y34" s="2"/>
      <c r="Z34" s="2"/>
      <c r="AA34" s="2"/>
      <c r="AB34" s="2"/>
      <c r="AC34" s="2"/>
      <c r="AD34" s="2"/>
      <c r="AE34" s="2"/>
      <c r="AF34" s="2"/>
      <c r="AG34" s="2"/>
      <c r="AH34" s="2"/>
      <c r="AI34" s="2"/>
      <c r="AJ34" s="3"/>
      <c r="AK34" s="2"/>
      <c r="AL34" s="2"/>
      <c r="AM34" s="2"/>
      <c r="AN34" s="2"/>
      <c r="AO34" s="2"/>
      <c r="AP34" s="2"/>
      <c r="AQ34" s="2"/>
      <c r="AR34" s="2"/>
      <c r="AS34" s="2"/>
      <c r="AT34" s="2"/>
      <c r="AU34" s="2"/>
      <c r="AV34" s="2"/>
      <c r="AW34" s="2"/>
      <c r="AX34" s="2"/>
      <c r="AY34" s="2"/>
      <c r="AZ34" s="2"/>
      <c r="BA34" s="3"/>
      <c r="BB34" s="3"/>
      <c r="BC34" s="3"/>
      <c r="BD34" s="3"/>
      <c r="BE34" s="3"/>
      <c r="BF34" s="3"/>
      <c r="BG34" s="3"/>
      <c r="BH34" s="3"/>
      <c r="BI34" s="3"/>
      <c r="BJ34" s="3"/>
      <c r="BK34" s="3"/>
      <c r="BL34" s="3"/>
      <c r="BM34" s="2"/>
      <c r="BN34" s="2"/>
      <c r="BO34" s="2"/>
      <c r="BP34" s="2"/>
      <c r="BQ34" s="2"/>
      <c r="BR34" s="3"/>
      <c r="BS34" s="3"/>
      <c r="BT34" s="3"/>
      <c r="BU34" s="3"/>
      <c r="BV34" s="3"/>
      <c r="BW34" s="3"/>
      <c r="BX34" s="3"/>
      <c r="BY34" s="2"/>
    </row>
    <row r="35" spans="1:77" x14ac:dyDescent="0.2">
      <c r="B35" s="2"/>
      <c r="C35" s="2"/>
      <c r="D35" s="2"/>
      <c r="E35" s="2"/>
      <c r="F35" s="2"/>
      <c r="G35" s="2"/>
      <c r="H35" s="2"/>
      <c r="I35" s="2"/>
      <c r="J35" s="2"/>
      <c r="K35" s="2"/>
      <c r="L35" s="2"/>
      <c r="M35" s="7"/>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3"/>
      <c r="BO35" s="3"/>
      <c r="BP35" s="3"/>
      <c r="BQ35" s="3"/>
      <c r="BR35" s="3"/>
      <c r="BS35" s="3"/>
      <c r="BT35" s="3"/>
      <c r="BU35" s="3"/>
      <c r="BV35" s="3"/>
      <c r="BW35" s="3"/>
      <c r="BX35" s="3"/>
      <c r="BY35" s="2"/>
    </row>
    <row r="39" spans="1:77" x14ac:dyDescent="0.2">
      <c r="A39" s="4" t="s">
        <v>161</v>
      </c>
      <c r="B39" s="7" t="s">
        <v>168</v>
      </c>
    </row>
  </sheetData>
  <sortState xmlns:xlrd2="http://schemas.microsoft.com/office/spreadsheetml/2017/richdata2" ref="B20:I34">
    <sortCondition ref="F20:F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1807-E7BD-5D4D-B081-E5D83E70EE5C}">
  <dimension ref="A1:BY39"/>
  <sheetViews>
    <sheetView zoomScale="68" workbookViewId="0">
      <selection activeCell="M19" sqref="M19"/>
    </sheetView>
  </sheetViews>
  <sheetFormatPr baseColWidth="10" defaultRowHeight="16" x14ac:dyDescent="0.2"/>
  <cols>
    <col min="2" max="2" width="12" customWidth="1"/>
    <col min="7" max="7" width="14.6640625" customWidth="1"/>
    <col min="8" max="8" width="14.1640625" customWidth="1"/>
    <col min="9" max="9" width="15.5" customWidth="1"/>
    <col min="10" max="10" width="34.33203125" customWidth="1"/>
    <col min="11" max="11" width="17.6640625" customWidth="1"/>
    <col min="12" max="12" width="16.1640625" customWidth="1"/>
    <col min="13" max="13" width="26.83203125" customWidth="1"/>
    <col min="14" max="14" width="24.33203125" customWidth="1"/>
  </cols>
  <sheetData>
    <row r="1" spans="1:77" x14ac:dyDescent="0.2">
      <c r="A1" s="5" t="s">
        <v>152</v>
      </c>
      <c r="B1" s="1" t="s">
        <v>0</v>
      </c>
      <c r="C1" s="1" t="s">
        <v>1</v>
      </c>
      <c r="D1" s="1" t="s">
        <v>2</v>
      </c>
      <c r="E1" s="1" t="s">
        <v>3</v>
      </c>
      <c r="F1" s="1" t="s">
        <v>4</v>
      </c>
      <c r="G1" s="1" t="s">
        <v>8</v>
      </c>
      <c r="H1" s="1" t="s">
        <v>151</v>
      </c>
      <c r="I1" s="1" t="s">
        <v>9</v>
      </c>
      <c r="J1" s="1" t="s">
        <v>160</v>
      </c>
      <c r="K1" s="1"/>
      <c r="L1" s="8" t="s">
        <v>159</v>
      </c>
      <c r="M1" s="8" t="s">
        <v>157</v>
      </c>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2"/>
    </row>
    <row r="2" spans="1:77" x14ac:dyDescent="0.2">
      <c r="A2" s="4" t="s">
        <v>153</v>
      </c>
      <c r="B2" s="3" t="s">
        <v>82</v>
      </c>
      <c r="C2" s="3" t="s">
        <v>83</v>
      </c>
      <c r="D2" s="3" t="s">
        <v>84</v>
      </c>
      <c r="E2" s="3">
        <v>1</v>
      </c>
      <c r="F2" s="3" t="s">
        <v>85</v>
      </c>
      <c r="G2" s="3">
        <v>1</v>
      </c>
      <c r="H2" s="2" t="str">
        <f t="shared" ref="H2:H16" si="0">IF(G2=E2, "Correct", "Incorrect")</f>
        <v>Correct</v>
      </c>
      <c r="I2" s="3">
        <v>1.23503223200169</v>
      </c>
      <c r="J2" s="2">
        <f>AVERAGE(I2:I6)</f>
        <v>1.3101434652498951</v>
      </c>
      <c r="K2" s="2"/>
      <c r="L2" t="s">
        <v>143</v>
      </c>
      <c r="M2" s="2">
        <f>COUNTIF(H2:H6, "Correct")</f>
        <v>3</v>
      </c>
      <c r="N2" t="s">
        <v>142</v>
      </c>
      <c r="O2" s="2"/>
      <c r="P2" s="2"/>
      <c r="Q2" s="2"/>
      <c r="R2" s="2"/>
      <c r="S2" s="2"/>
      <c r="T2" s="2"/>
      <c r="U2" s="2"/>
      <c r="V2" s="2"/>
      <c r="W2" s="2"/>
      <c r="X2" s="2"/>
      <c r="Y2" s="3"/>
      <c r="Z2" s="3"/>
      <c r="AA2" s="3"/>
      <c r="AB2" s="3"/>
      <c r="AC2" s="3"/>
      <c r="AD2" s="3"/>
      <c r="AE2" s="3"/>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3"/>
      <c r="BS2" s="3"/>
      <c r="BT2" s="3"/>
      <c r="BU2" s="3"/>
      <c r="BV2" s="3"/>
      <c r="BW2" s="3"/>
      <c r="BX2" s="3"/>
      <c r="BY2" s="2"/>
    </row>
    <row r="3" spans="1:77" x14ac:dyDescent="0.2">
      <c r="B3" s="3" t="s">
        <v>120</v>
      </c>
      <c r="C3" s="3" t="s">
        <v>121</v>
      </c>
      <c r="D3" s="3" t="s">
        <v>122</v>
      </c>
      <c r="E3" s="3">
        <v>2</v>
      </c>
      <c r="F3" s="3" t="s">
        <v>85</v>
      </c>
      <c r="G3" s="3" t="s">
        <v>77</v>
      </c>
      <c r="H3" s="2" t="str">
        <f t="shared" si="0"/>
        <v>Incorrect</v>
      </c>
      <c r="I3" s="2"/>
      <c r="J3" s="2"/>
      <c r="K3" s="2"/>
      <c r="M3" s="2">
        <f>COUNTA(H2:H6)</f>
        <v>5</v>
      </c>
      <c r="N3" t="s">
        <v>141</v>
      </c>
      <c r="O3" s="3"/>
      <c r="P3" s="3"/>
      <c r="Q3" s="3"/>
      <c r="R3" s="3"/>
      <c r="S3" s="2"/>
      <c r="T3" s="2"/>
      <c r="U3" s="2"/>
      <c r="V3" s="2"/>
      <c r="W3" s="3"/>
      <c r="X3" s="2"/>
      <c r="Y3" s="2"/>
      <c r="Z3" s="2"/>
      <c r="AA3" s="2"/>
      <c r="AB3" s="2"/>
      <c r="AC3" s="2"/>
      <c r="AD3" s="2"/>
      <c r="AE3" s="2"/>
      <c r="AF3" s="3"/>
      <c r="AG3" s="3"/>
      <c r="AH3" s="3"/>
      <c r="AI3" s="3"/>
      <c r="AJ3" s="3"/>
      <c r="AK3" s="3"/>
      <c r="AL3" s="3"/>
      <c r="AM3" s="3"/>
      <c r="AN3" s="3"/>
      <c r="AO3" s="3"/>
      <c r="AP3" s="3"/>
      <c r="AQ3" s="2"/>
      <c r="AR3" s="2"/>
      <c r="AS3" s="2"/>
      <c r="AT3" s="2"/>
      <c r="AU3" s="2"/>
      <c r="AV3" s="2"/>
      <c r="AW3" s="2"/>
      <c r="AX3" s="2"/>
      <c r="AY3" s="2"/>
      <c r="AZ3" s="2"/>
      <c r="BA3" s="2"/>
      <c r="BB3" s="2"/>
      <c r="BC3" s="2"/>
      <c r="BD3" s="2"/>
      <c r="BE3" s="2"/>
      <c r="BF3" s="2"/>
      <c r="BG3" s="2"/>
      <c r="BH3" s="2"/>
      <c r="BI3" s="2"/>
      <c r="BJ3" s="2"/>
      <c r="BK3" s="2"/>
      <c r="BL3" s="2"/>
      <c r="BM3" s="2"/>
      <c r="BN3" s="2"/>
      <c r="BO3" s="2"/>
      <c r="BP3" s="2"/>
      <c r="BQ3" s="2"/>
      <c r="BR3" s="3"/>
      <c r="BS3" s="3"/>
      <c r="BT3" s="3"/>
      <c r="BU3" s="3"/>
      <c r="BV3" s="3"/>
      <c r="BW3" s="3"/>
      <c r="BX3" s="3"/>
      <c r="BY3" s="2"/>
    </row>
    <row r="4" spans="1:77" x14ac:dyDescent="0.2">
      <c r="B4" s="3" t="s">
        <v>110</v>
      </c>
      <c r="C4" s="3" t="s">
        <v>111</v>
      </c>
      <c r="D4" s="3" t="s">
        <v>112</v>
      </c>
      <c r="E4" s="3">
        <v>2</v>
      </c>
      <c r="F4" s="3" t="s">
        <v>85</v>
      </c>
      <c r="G4" s="3">
        <v>3</v>
      </c>
      <c r="H4" s="2" t="str">
        <f t="shared" si="0"/>
        <v>Incorrect</v>
      </c>
      <c r="I4" s="3">
        <v>1.66044205000071</v>
      </c>
      <c r="J4" s="3"/>
      <c r="K4" s="3"/>
      <c r="M4" s="2">
        <f>M2/M3*100</f>
        <v>60</v>
      </c>
      <c r="N4" t="s">
        <v>156</v>
      </c>
      <c r="O4" s="3"/>
      <c r="P4" s="3"/>
      <c r="Q4" s="3"/>
      <c r="R4" s="3"/>
      <c r="S4" s="2"/>
      <c r="T4" s="2"/>
      <c r="U4" s="2"/>
      <c r="V4" s="2"/>
      <c r="W4" s="3"/>
      <c r="X4" s="2"/>
      <c r="Y4" s="2"/>
      <c r="Z4" s="2"/>
      <c r="AA4" s="2"/>
      <c r="AB4" s="2"/>
      <c r="AC4" s="2"/>
      <c r="AD4" s="2"/>
      <c r="AE4" s="2"/>
      <c r="AF4" s="3"/>
      <c r="AG4" s="3"/>
      <c r="AH4" s="3"/>
      <c r="AI4" s="3"/>
      <c r="AJ4" s="3"/>
      <c r="AK4" s="3"/>
      <c r="AL4" s="3"/>
      <c r="AM4" s="3"/>
      <c r="AN4" s="3"/>
      <c r="AO4" s="3"/>
      <c r="AP4" s="3"/>
      <c r="AQ4" s="3"/>
      <c r="AR4" s="3"/>
      <c r="AS4" s="3"/>
      <c r="AT4" s="2"/>
      <c r="AU4" s="2"/>
      <c r="AV4" s="2"/>
      <c r="AW4" s="2"/>
      <c r="AX4" s="2"/>
      <c r="AY4" s="2"/>
      <c r="AZ4" s="2"/>
      <c r="BA4" s="2"/>
      <c r="BB4" s="2"/>
      <c r="BC4" s="2"/>
      <c r="BD4" s="2"/>
      <c r="BE4" s="2"/>
      <c r="BF4" s="2"/>
      <c r="BG4" s="2"/>
      <c r="BH4" s="2"/>
      <c r="BI4" s="2"/>
      <c r="BJ4" s="2"/>
      <c r="BK4" s="2"/>
      <c r="BL4" s="2"/>
      <c r="BM4" s="2"/>
      <c r="BN4" s="2"/>
      <c r="BO4" s="2"/>
      <c r="BP4" s="2"/>
      <c r="BQ4" s="2"/>
      <c r="BR4" s="3"/>
      <c r="BS4" s="3"/>
      <c r="BT4" s="3"/>
      <c r="BU4" s="3"/>
      <c r="BV4" s="3"/>
      <c r="BW4" s="3"/>
      <c r="BX4" s="3"/>
      <c r="BY4" s="2"/>
    </row>
    <row r="5" spans="1:77" x14ac:dyDescent="0.2">
      <c r="B5" s="3" t="s">
        <v>87</v>
      </c>
      <c r="C5" s="3" t="s">
        <v>88</v>
      </c>
      <c r="D5" s="3" t="s">
        <v>89</v>
      </c>
      <c r="E5" s="3">
        <v>3</v>
      </c>
      <c r="F5" s="3" t="s">
        <v>85</v>
      </c>
      <c r="G5" s="3">
        <v>3</v>
      </c>
      <c r="H5" s="2" t="str">
        <f t="shared" si="0"/>
        <v>Correct</v>
      </c>
      <c r="I5" s="3">
        <v>1.1354535059981601</v>
      </c>
      <c r="J5" s="3"/>
      <c r="K5" s="3"/>
      <c r="M5" s="2">
        <f>100-M4</f>
        <v>40</v>
      </c>
      <c r="N5" t="s">
        <v>155</v>
      </c>
      <c r="O5" s="3"/>
      <c r="P5" s="3"/>
      <c r="Q5" s="3"/>
      <c r="R5" s="3"/>
      <c r="S5" s="2"/>
      <c r="T5" s="2"/>
      <c r="U5" s="2"/>
      <c r="V5" s="2"/>
      <c r="W5" s="3"/>
      <c r="X5" s="2"/>
      <c r="Y5" s="2"/>
      <c r="Z5" s="2"/>
      <c r="AA5" s="2"/>
      <c r="AB5" s="2"/>
      <c r="AC5" s="2"/>
      <c r="AD5" s="2"/>
      <c r="AE5" s="2"/>
      <c r="AF5" s="3"/>
      <c r="AG5" s="3"/>
      <c r="AH5" s="3"/>
      <c r="AI5" s="3"/>
      <c r="AJ5" s="3"/>
      <c r="AK5" s="3"/>
      <c r="AL5" s="3"/>
      <c r="AM5" s="3"/>
      <c r="AN5" s="3"/>
      <c r="AO5" s="3"/>
      <c r="AP5" s="3"/>
      <c r="AQ5" s="3"/>
      <c r="AR5" s="3"/>
      <c r="AS5" s="3"/>
      <c r="AT5" s="2"/>
      <c r="AU5" s="2"/>
      <c r="AV5" s="2"/>
      <c r="AW5" s="2"/>
      <c r="AX5" s="2"/>
      <c r="AY5" s="2"/>
      <c r="AZ5" s="2"/>
      <c r="BA5" s="2"/>
      <c r="BB5" s="2"/>
      <c r="BC5" s="2"/>
      <c r="BD5" s="2"/>
      <c r="BE5" s="2"/>
      <c r="BF5" s="2"/>
      <c r="BG5" s="2"/>
      <c r="BH5" s="2"/>
      <c r="BI5" s="2"/>
      <c r="BJ5" s="2"/>
      <c r="BK5" s="2"/>
      <c r="BL5" s="2"/>
      <c r="BM5" s="2"/>
      <c r="BN5" s="2"/>
      <c r="BO5" s="2"/>
      <c r="BP5" s="2"/>
      <c r="BQ5" s="2"/>
      <c r="BR5" s="3"/>
      <c r="BS5" s="3"/>
      <c r="BT5" s="3"/>
      <c r="BU5" s="3"/>
      <c r="BV5" s="3"/>
      <c r="BW5" s="3"/>
      <c r="BX5" s="3"/>
      <c r="BY5" s="2"/>
    </row>
    <row r="6" spans="1:77" x14ac:dyDescent="0.2">
      <c r="B6" s="3" t="s">
        <v>95</v>
      </c>
      <c r="C6" s="3" t="s">
        <v>116</v>
      </c>
      <c r="D6" s="3" t="s">
        <v>94</v>
      </c>
      <c r="E6" s="3">
        <v>2</v>
      </c>
      <c r="F6" s="3" t="s">
        <v>85</v>
      </c>
      <c r="G6" s="3">
        <v>2</v>
      </c>
      <c r="H6" s="2" t="str">
        <f t="shared" si="0"/>
        <v>Correct</v>
      </c>
      <c r="I6" s="3">
        <v>1.2096460729990199</v>
      </c>
      <c r="J6" s="3"/>
      <c r="K6" s="3"/>
      <c r="L6" s="3"/>
      <c r="M6" s="2"/>
      <c r="N6" s="2"/>
      <c r="O6" s="3"/>
      <c r="P6" s="3"/>
      <c r="Q6" s="3"/>
      <c r="R6" s="3"/>
      <c r="S6" s="2"/>
      <c r="T6" s="2"/>
      <c r="U6" s="2"/>
      <c r="V6" s="2"/>
      <c r="W6" s="3"/>
      <c r="X6" s="2"/>
      <c r="Y6" s="2"/>
      <c r="Z6" s="2"/>
      <c r="AA6" s="2"/>
      <c r="AB6" s="2"/>
      <c r="AC6" s="2"/>
      <c r="AD6" s="2"/>
      <c r="AE6" s="2"/>
      <c r="AF6" s="3"/>
      <c r="AG6" s="3"/>
      <c r="AH6" s="3"/>
      <c r="AI6" s="3"/>
      <c r="AJ6" s="3"/>
      <c r="AK6" s="3"/>
      <c r="AL6" s="3"/>
      <c r="AM6" s="3"/>
      <c r="AN6" s="3"/>
      <c r="AO6" s="3"/>
      <c r="AP6" s="3"/>
      <c r="AQ6" s="3"/>
      <c r="AR6" s="3"/>
      <c r="AS6" s="3"/>
      <c r="AT6" s="2"/>
      <c r="AU6" s="2"/>
      <c r="AV6" s="2"/>
      <c r="AW6" s="2"/>
      <c r="AX6" s="2"/>
      <c r="AY6" s="2"/>
      <c r="AZ6" s="2"/>
      <c r="BA6" s="2"/>
      <c r="BB6" s="2"/>
      <c r="BC6" s="2"/>
      <c r="BD6" s="2"/>
      <c r="BE6" s="2"/>
      <c r="BF6" s="2"/>
      <c r="BG6" s="2"/>
      <c r="BH6" s="2"/>
      <c r="BI6" s="2"/>
      <c r="BJ6" s="2"/>
      <c r="BK6" s="2"/>
      <c r="BL6" s="2"/>
      <c r="BM6" s="2"/>
      <c r="BN6" s="2"/>
      <c r="BO6" s="2"/>
      <c r="BP6" s="2"/>
      <c r="BQ6" s="2"/>
      <c r="BR6" s="3"/>
      <c r="BS6" s="3"/>
      <c r="BT6" s="3"/>
      <c r="BU6" s="3"/>
      <c r="BV6" s="3"/>
      <c r="BW6" s="3"/>
      <c r="BX6" s="3"/>
      <c r="BY6" s="2"/>
    </row>
    <row r="7" spans="1:77" x14ac:dyDescent="0.2">
      <c r="B7" s="3" t="s">
        <v>98</v>
      </c>
      <c r="C7" s="3" t="s">
        <v>99</v>
      </c>
      <c r="D7" s="3" t="s">
        <v>100</v>
      </c>
      <c r="E7" s="3">
        <v>1</v>
      </c>
      <c r="F7" s="3" t="s">
        <v>97</v>
      </c>
      <c r="G7" s="3" t="s">
        <v>77</v>
      </c>
      <c r="H7" s="2" t="str">
        <f t="shared" si="0"/>
        <v>Incorrect</v>
      </c>
      <c r="I7" s="2"/>
      <c r="J7" s="3">
        <f>AVERAGE(I7:I11)</f>
        <v>1.4516917090004433</v>
      </c>
      <c r="K7" s="3"/>
      <c r="L7" s="3" t="s">
        <v>145</v>
      </c>
      <c r="M7" s="2">
        <f>-COUNTIF(H7:H11, "Correct")</f>
        <v>0</v>
      </c>
      <c r="N7" t="s">
        <v>142</v>
      </c>
      <c r="O7" s="3"/>
      <c r="P7" s="3"/>
      <c r="Q7" s="3"/>
      <c r="R7" s="3"/>
      <c r="S7" s="2"/>
      <c r="T7" s="2"/>
      <c r="U7" s="2"/>
      <c r="V7" s="2"/>
      <c r="W7" s="3"/>
      <c r="X7" s="2"/>
      <c r="Y7" s="2"/>
      <c r="Z7" s="2"/>
      <c r="AA7" s="2"/>
      <c r="AB7" s="2"/>
      <c r="AC7" s="2"/>
      <c r="AD7" s="2"/>
      <c r="AE7" s="2"/>
      <c r="AF7" s="3"/>
      <c r="AG7" s="3"/>
      <c r="AH7" s="3"/>
      <c r="AI7" s="3"/>
      <c r="AJ7" s="3"/>
      <c r="AK7" s="3"/>
      <c r="AL7" s="3"/>
      <c r="AM7" s="3"/>
      <c r="AN7" s="3"/>
      <c r="AO7" s="3"/>
      <c r="AP7" s="3"/>
      <c r="AQ7" s="3"/>
      <c r="AR7" s="3"/>
      <c r="AS7" s="3"/>
      <c r="AT7" s="2"/>
      <c r="AU7" s="2"/>
      <c r="AV7" s="2"/>
      <c r="AW7" s="2"/>
      <c r="AX7" s="2"/>
      <c r="AY7" s="2"/>
      <c r="AZ7" s="2"/>
      <c r="BA7" s="2"/>
      <c r="BB7" s="2"/>
      <c r="BC7" s="2"/>
      <c r="BD7" s="2"/>
      <c r="BE7" s="2"/>
      <c r="BF7" s="2"/>
      <c r="BG7" s="2"/>
      <c r="BH7" s="2"/>
      <c r="BI7" s="2"/>
      <c r="BJ7" s="2"/>
      <c r="BK7" s="2"/>
      <c r="BL7" s="2"/>
      <c r="BM7" s="2"/>
      <c r="BN7" s="2"/>
      <c r="BO7" s="2"/>
      <c r="BP7" s="2"/>
      <c r="BQ7" s="2"/>
      <c r="BR7" s="3"/>
      <c r="BS7" s="3"/>
      <c r="BT7" s="3"/>
      <c r="BU7" s="3"/>
      <c r="BV7" s="3"/>
      <c r="BW7" s="3"/>
      <c r="BX7" s="3"/>
      <c r="BY7" s="2"/>
    </row>
    <row r="8" spans="1:77" x14ac:dyDescent="0.2">
      <c r="B8" s="3" t="s">
        <v>123</v>
      </c>
      <c r="C8" s="3" t="s">
        <v>124</v>
      </c>
      <c r="D8" s="3" t="s">
        <v>125</v>
      </c>
      <c r="E8" s="3">
        <v>2</v>
      </c>
      <c r="F8" s="3" t="s">
        <v>97</v>
      </c>
      <c r="G8" s="3">
        <v>1</v>
      </c>
      <c r="H8" s="2" t="str">
        <f t="shared" si="0"/>
        <v>Incorrect</v>
      </c>
      <c r="I8" s="3">
        <v>1.8873824750007799</v>
      </c>
      <c r="J8" s="2"/>
      <c r="K8" s="2"/>
      <c r="L8" s="3"/>
      <c r="M8" s="2">
        <f>COUNTA(H7:H11)</f>
        <v>5</v>
      </c>
      <c r="N8" t="s">
        <v>141</v>
      </c>
      <c r="O8" s="3"/>
      <c r="P8" s="3"/>
      <c r="Q8" s="3"/>
      <c r="R8" s="3"/>
      <c r="S8" s="2"/>
      <c r="T8" s="2"/>
      <c r="U8" s="2"/>
      <c r="V8" s="2"/>
      <c r="W8" s="3"/>
      <c r="X8" s="2"/>
      <c r="Y8" s="2"/>
      <c r="Z8" s="2"/>
      <c r="AA8" s="2"/>
      <c r="AB8" s="2"/>
      <c r="AC8" s="2"/>
      <c r="AD8" s="2"/>
      <c r="AE8" s="2"/>
      <c r="AF8" s="3"/>
      <c r="AG8" s="3"/>
      <c r="AH8" s="3"/>
      <c r="AI8" s="3"/>
      <c r="AJ8" s="3"/>
      <c r="AK8" s="3"/>
      <c r="AL8" s="3"/>
      <c r="AM8" s="3"/>
      <c r="AN8" s="3"/>
      <c r="AO8" s="3"/>
      <c r="AP8" s="3"/>
      <c r="AQ8" s="2"/>
      <c r="AR8" s="2"/>
      <c r="AS8" s="2"/>
      <c r="AT8" s="2"/>
      <c r="AU8" s="2"/>
      <c r="AV8" s="2"/>
      <c r="AW8" s="2"/>
      <c r="AX8" s="2"/>
      <c r="AY8" s="2"/>
      <c r="AZ8" s="2"/>
      <c r="BA8" s="2"/>
      <c r="BB8" s="2"/>
      <c r="BC8" s="2"/>
      <c r="BD8" s="2"/>
      <c r="BE8" s="2"/>
      <c r="BF8" s="2"/>
      <c r="BG8" s="2"/>
      <c r="BH8" s="2"/>
      <c r="BI8" s="2"/>
      <c r="BJ8" s="2"/>
      <c r="BK8" s="2"/>
      <c r="BL8" s="2"/>
      <c r="BM8" s="2"/>
      <c r="BN8" s="2"/>
      <c r="BO8" s="2"/>
      <c r="BP8" s="2"/>
      <c r="BQ8" s="2"/>
      <c r="BR8" s="3"/>
      <c r="BS8" s="3"/>
      <c r="BT8" s="3"/>
      <c r="BU8" s="3"/>
      <c r="BV8" s="3"/>
      <c r="BW8" s="3"/>
      <c r="BX8" s="3"/>
      <c r="BY8" s="2"/>
    </row>
    <row r="9" spans="1:77" x14ac:dyDescent="0.2">
      <c r="B9" s="3" t="s">
        <v>104</v>
      </c>
      <c r="C9" s="3" t="s">
        <v>105</v>
      </c>
      <c r="D9" s="3" t="s">
        <v>106</v>
      </c>
      <c r="E9" s="3">
        <v>3</v>
      </c>
      <c r="F9" s="3" t="s">
        <v>97</v>
      </c>
      <c r="G9" s="3">
        <v>2</v>
      </c>
      <c r="H9" s="2" t="str">
        <f t="shared" si="0"/>
        <v>Incorrect</v>
      </c>
      <c r="I9" s="3">
        <v>1.3288711799977999</v>
      </c>
      <c r="J9" s="3"/>
      <c r="K9" s="3"/>
      <c r="L9" s="3"/>
      <c r="M9" s="2">
        <f>M7/M8*100</f>
        <v>0</v>
      </c>
      <c r="N9" t="s">
        <v>156</v>
      </c>
      <c r="O9" s="3"/>
      <c r="P9" s="3"/>
      <c r="Q9" s="3"/>
      <c r="R9" s="3"/>
      <c r="S9" s="2"/>
      <c r="T9" s="2"/>
      <c r="U9" s="2"/>
      <c r="V9" s="2"/>
      <c r="W9" s="3"/>
      <c r="X9" s="2"/>
      <c r="Y9" s="2"/>
      <c r="Z9" s="2"/>
      <c r="AA9" s="2"/>
      <c r="AB9" s="2"/>
      <c r="AC9" s="2"/>
      <c r="AD9" s="2"/>
      <c r="AE9" s="2"/>
      <c r="AF9" s="3"/>
      <c r="AG9" s="3"/>
      <c r="AH9" s="3"/>
      <c r="AI9" s="3"/>
      <c r="AJ9" s="3"/>
      <c r="AK9" s="3"/>
      <c r="AL9" s="3"/>
      <c r="AM9" s="3"/>
      <c r="AN9" s="3"/>
      <c r="AO9" s="3"/>
      <c r="AP9" s="3"/>
      <c r="AQ9" s="3"/>
      <c r="AR9" s="3"/>
      <c r="AS9" s="3"/>
      <c r="AT9" s="2"/>
      <c r="AU9" s="2"/>
      <c r="AV9" s="2"/>
      <c r="AW9" s="2"/>
      <c r="AX9" s="2"/>
      <c r="AY9" s="2"/>
      <c r="AZ9" s="2"/>
      <c r="BA9" s="2"/>
      <c r="BB9" s="2"/>
      <c r="BC9" s="2"/>
      <c r="BD9" s="2"/>
      <c r="BE9" s="2"/>
      <c r="BF9" s="2"/>
      <c r="BG9" s="2"/>
      <c r="BH9" s="2"/>
      <c r="BI9" s="2"/>
      <c r="BJ9" s="2"/>
      <c r="BK9" s="2"/>
      <c r="BL9" s="2"/>
      <c r="BM9" s="2"/>
      <c r="BN9" s="2"/>
      <c r="BO9" s="2"/>
      <c r="BP9" s="2"/>
      <c r="BQ9" s="2"/>
      <c r="BR9" s="3"/>
      <c r="BS9" s="3"/>
      <c r="BT9" s="3"/>
      <c r="BU9" s="3"/>
      <c r="BV9" s="3"/>
      <c r="BW9" s="3"/>
      <c r="BX9" s="3"/>
      <c r="BY9" s="2"/>
    </row>
    <row r="10" spans="1:77" x14ac:dyDescent="0.2">
      <c r="B10" s="3" t="s">
        <v>101</v>
      </c>
      <c r="C10" s="3" t="s">
        <v>102</v>
      </c>
      <c r="D10" s="3" t="s">
        <v>103</v>
      </c>
      <c r="E10" s="3">
        <v>2</v>
      </c>
      <c r="F10" s="3" t="s">
        <v>97</v>
      </c>
      <c r="G10" s="3" t="s">
        <v>77</v>
      </c>
      <c r="H10" s="2" t="str">
        <f t="shared" si="0"/>
        <v>Incorrect</v>
      </c>
      <c r="I10" s="2"/>
      <c r="J10" s="3"/>
      <c r="K10" s="3"/>
      <c r="L10" s="3"/>
      <c r="M10" s="2">
        <f>100-M9</f>
        <v>100</v>
      </c>
      <c r="N10" t="s">
        <v>155</v>
      </c>
      <c r="O10" s="3"/>
      <c r="P10" s="3"/>
      <c r="Q10" s="3"/>
      <c r="R10" s="3"/>
      <c r="S10" s="2"/>
      <c r="T10" s="2"/>
      <c r="U10" s="2"/>
      <c r="V10" s="2"/>
      <c r="W10" s="3"/>
      <c r="X10" s="2"/>
      <c r="Y10" s="2"/>
      <c r="Z10" s="2"/>
      <c r="AA10" s="2"/>
      <c r="AB10" s="2"/>
      <c r="AC10" s="2"/>
      <c r="AD10" s="2"/>
      <c r="AE10" s="2"/>
      <c r="AF10" s="3"/>
      <c r="AG10" s="3"/>
      <c r="AH10" s="3"/>
      <c r="AI10" s="3"/>
      <c r="AJ10" s="3"/>
      <c r="AK10" s="3"/>
      <c r="AL10" s="3"/>
      <c r="AM10" s="3"/>
      <c r="AN10" s="3"/>
      <c r="AO10" s="3"/>
      <c r="AP10" s="3"/>
      <c r="AQ10" s="3"/>
      <c r="AR10" s="3"/>
      <c r="AS10" s="3"/>
      <c r="AT10" s="2"/>
      <c r="AU10" s="2"/>
      <c r="AV10" s="2"/>
      <c r="AW10" s="2"/>
      <c r="AX10" s="2"/>
      <c r="AY10" s="2"/>
      <c r="AZ10" s="2"/>
      <c r="BA10" s="2"/>
      <c r="BB10" s="2"/>
      <c r="BC10" s="2"/>
      <c r="BD10" s="2"/>
      <c r="BE10" s="2"/>
      <c r="BF10" s="2"/>
      <c r="BG10" s="2"/>
      <c r="BH10" s="2"/>
      <c r="BI10" s="2"/>
      <c r="BJ10" s="2"/>
      <c r="BK10" s="2"/>
      <c r="BL10" s="2"/>
      <c r="BM10" s="2"/>
      <c r="BN10" s="2"/>
      <c r="BO10" s="2"/>
      <c r="BP10" s="2"/>
      <c r="BQ10" s="2"/>
      <c r="BR10" s="3"/>
      <c r="BS10" s="3"/>
      <c r="BT10" s="3"/>
      <c r="BU10" s="3"/>
      <c r="BV10" s="3"/>
      <c r="BW10" s="3"/>
      <c r="BX10" s="3"/>
      <c r="BY10" s="2"/>
    </row>
    <row r="11" spans="1:77" x14ac:dyDescent="0.2">
      <c r="B11" s="3" t="s">
        <v>94</v>
      </c>
      <c r="C11" s="3" t="s">
        <v>95</v>
      </c>
      <c r="D11" s="3" t="s">
        <v>96</v>
      </c>
      <c r="E11" s="3">
        <v>2</v>
      </c>
      <c r="F11" s="3" t="s">
        <v>97</v>
      </c>
      <c r="G11" s="3">
        <v>3</v>
      </c>
      <c r="H11" s="2" t="str">
        <f t="shared" si="0"/>
        <v>Incorrect</v>
      </c>
      <c r="I11" s="3">
        <v>1.1388214720027501</v>
      </c>
      <c r="J11" s="3"/>
      <c r="K11" s="3"/>
      <c r="L11" s="3"/>
      <c r="M11" s="2"/>
      <c r="N11" s="2"/>
      <c r="O11" s="3"/>
      <c r="P11" s="3"/>
      <c r="Q11" s="3"/>
      <c r="R11" s="3"/>
      <c r="S11" s="2"/>
      <c r="T11" s="2"/>
      <c r="U11" s="2"/>
      <c r="V11" s="2"/>
      <c r="W11" s="3"/>
      <c r="X11" s="2"/>
      <c r="Y11" s="2"/>
      <c r="Z11" s="2"/>
      <c r="AA11" s="2"/>
      <c r="AB11" s="2"/>
      <c r="AC11" s="2"/>
      <c r="AD11" s="2"/>
      <c r="AE11" s="2"/>
      <c r="AF11" s="3"/>
      <c r="AG11" s="3"/>
      <c r="AH11" s="3"/>
      <c r="AI11" s="3"/>
      <c r="AJ11" s="3"/>
      <c r="AK11" s="3"/>
      <c r="AL11" s="3"/>
      <c r="AM11" s="3"/>
      <c r="AN11" s="3"/>
      <c r="AO11" s="3"/>
      <c r="AP11" s="3"/>
      <c r="AQ11" s="3"/>
      <c r="AR11" s="3"/>
      <c r="AS11" s="3"/>
      <c r="AT11" s="2"/>
      <c r="AU11" s="2"/>
      <c r="AV11" s="2"/>
      <c r="AW11" s="2"/>
      <c r="AX11" s="2"/>
      <c r="AY11" s="2"/>
      <c r="AZ11" s="2"/>
      <c r="BA11" s="2"/>
      <c r="BB11" s="2"/>
      <c r="BC11" s="2"/>
      <c r="BD11" s="2"/>
      <c r="BE11" s="2"/>
      <c r="BF11" s="2"/>
      <c r="BG11" s="2"/>
      <c r="BH11" s="2"/>
      <c r="BI11" s="2"/>
      <c r="BJ11" s="2"/>
      <c r="BK11" s="2"/>
      <c r="BL11" s="2"/>
      <c r="BM11" s="2"/>
      <c r="BN11" s="2"/>
      <c r="BO11" s="2"/>
      <c r="BP11" s="2"/>
      <c r="BQ11" s="2"/>
      <c r="BR11" s="3"/>
      <c r="BS11" s="3"/>
      <c r="BT11" s="3"/>
      <c r="BU11" s="3"/>
      <c r="BV11" s="3"/>
      <c r="BW11" s="3"/>
      <c r="BX11" s="3"/>
      <c r="BY11" s="2"/>
    </row>
    <row r="12" spans="1:77" x14ac:dyDescent="0.2">
      <c r="B12" s="3" t="s">
        <v>113</v>
      </c>
      <c r="C12" s="3" t="s">
        <v>114</v>
      </c>
      <c r="D12" s="3" t="s">
        <v>115</v>
      </c>
      <c r="E12" s="3">
        <v>3</v>
      </c>
      <c r="F12" s="3" t="s">
        <v>93</v>
      </c>
      <c r="G12" s="3">
        <v>3</v>
      </c>
      <c r="H12" s="2" t="str">
        <f t="shared" si="0"/>
        <v>Correct</v>
      </c>
      <c r="I12" s="3">
        <v>1.41131825300181</v>
      </c>
      <c r="J12" s="3">
        <f>AVERAGE(I12:I16)</f>
        <v>1.3355093287500475</v>
      </c>
      <c r="K12" s="3"/>
      <c r="L12" s="2" t="s">
        <v>144</v>
      </c>
      <c r="M12" s="2">
        <f>COUNTIF(H12:H16, "Correct")</f>
        <v>2</v>
      </c>
      <c r="N12" t="s">
        <v>142</v>
      </c>
      <c r="O12" s="3"/>
      <c r="P12" s="3"/>
      <c r="Q12" s="3"/>
      <c r="R12" s="3"/>
      <c r="S12" s="2"/>
      <c r="T12" s="2"/>
      <c r="U12" s="2"/>
      <c r="V12" s="2"/>
      <c r="W12" s="3"/>
      <c r="X12" s="2"/>
      <c r="Y12" s="2"/>
      <c r="Z12" s="2"/>
      <c r="AA12" s="2"/>
      <c r="AB12" s="2"/>
      <c r="AC12" s="2"/>
      <c r="AD12" s="2"/>
      <c r="AE12" s="2"/>
      <c r="AF12" s="3"/>
      <c r="AG12" s="3"/>
      <c r="AH12" s="3"/>
      <c r="AI12" s="3"/>
      <c r="AJ12" s="3"/>
      <c r="AK12" s="3"/>
      <c r="AL12" s="3"/>
      <c r="AM12" s="3"/>
      <c r="AN12" s="3"/>
      <c r="AO12" s="3"/>
      <c r="AP12" s="3"/>
      <c r="AQ12" s="2"/>
      <c r="AR12" s="3"/>
      <c r="AS12" s="3"/>
      <c r="AT12" s="2"/>
      <c r="AU12" s="2"/>
      <c r="AV12" s="2"/>
      <c r="AW12" s="2"/>
      <c r="AX12" s="2"/>
      <c r="AY12" s="2"/>
      <c r="AZ12" s="2"/>
      <c r="BA12" s="2"/>
      <c r="BB12" s="2"/>
      <c r="BC12" s="2"/>
      <c r="BD12" s="2"/>
      <c r="BE12" s="2"/>
      <c r="BF12" s="2"/>
      <c r="BG12" s="2"/>
      <c r="BH12" s="2"/>
      <c r="BI12" s="2"/>
      <c r="BJ12" s="2"/>
      <c r="BK12" s="2"/>
      <c r="BL12" s="2"/>
      <c r="BM12" s="2"/>
      <c r="BN12" s="2"/>
      <c r="BO12" s="2"/>
      <c r="BP12" s="2"/>
      <c r="BQ12" s="2"/>
      <c r="BR12" s="3"/>
      <c r="BS12" s="3"/>
      <c r="BT12" s="3"/>
      <c r="BU12" s="3"/>
      <c r="BV12" s="3"/>
      <c r="BW12" s="3"/>
      <c r="BX12" s="3"/>
      <c r="BY12" s="2"/>
    </row>
    <row r="13" spans="1:77" x14ac:dyDescent="0.2">
      <c r="B13" s="3" t="s">
        <v>90</v>
      </c>
      <c r="C13" s="3" t="s">
        <v>91</v>
      </c>
      <c r="D13" s="3" t="s">
        <v>92</v>
      </c>
      <c r="E13" s="3">
        <v>3</v>
      </c>
      <c r="F13" s="3" t="s">
        <v>93</v>
      </c>
      <c r="G13" s="3">
        <v>1</v>
      </c>
      <c r="H13" s="2" t="str">
        <f t="shared" si="0"/>
        <v>Incorrect</v>
      </c>
      <c r="I13" s="3">
        <v>1.25339901400002</v>
      </c>
      <c r="J13" s="3"/>
      <c r="K13" s="3"/>
      <c r="L13" s="3"/>
      <c r="M13" s="2">
        <f>COUNTA(H12:H16)</f>
        <v>5</v>
      </c>
      <c r="N13" t="s">
        <v>141</v>
      </c>
      <c r="O13" s="3"/>
      <c r="P13" s="3"/>
      <c r="Q13" s="3"/>
      <c r="R13" s="3"/>
      <c r="S13" s="2"/>
      <c r="T13" s="2"/>
      <c r="U13" s="2"/>
      <c r="V13" s="2"/>
      <c r="W13" s="3"/>
      <c r="X13" s="2"/>
      <c r="Y13" s="2"/>
      <c r="Z13" s="2"/>
      <c r="AA13" s="2"/>
      <c r="AB13" s="2"/>
      <c r="AC13" s="2"/>
      <c r="AD13" s="2"/>
      <c r="AE13" s="2"/>
      <c r="AF13" s="3"/>
      <c r="AG13" s="3"/>
      <c r="AH13" s="3"/>
      <c r="AI13" s="3"/>
      <c r="AJ13" s="3"/>
      <c r="AK13" s="3"/>
      <c r="AL13" s="3"/>
      <c r="AM13" s="3"/>
      <c r="AN13" s="3"/>
      <c r="AO13" s="3"/>
      <c r="AP13" s="3"/>
      <c r="AQ13" s="3"/>
      <c r="AR13" s="3"/>
      <c r="AS13" s="3"/>
      <c r="AT13" s="2"/>
      <c r="AU13" s="2"/>
      <c r="AV13" s="2"/>
      <c r="AW13" s="2"/>
      <c r="AX13" s="2"/>
      <c r="AY13" s="2"/>
      <c r="AZ13" s="2"/>
      <c r="BA13" s="2"/>
      <c r="BB13" s="2"/>
      <c r="BC13" s="2"/>
      <c r="BD13" s="2"/>
      <c r="BE13" s="2"/>
      <c r="BF13" s="2"/>
      <c r="BG13" s="2"/>
      <c r="BH13" s="2"/>
      <c r="BI13" s="2"/>
      <c r="BJ13" s="2"/>
      <c r="BK13" s="2"/>
      <c r="BL13" s="2"/>
      <c r="BM13" s="2"/>
      <c r="BN13" s="2"/>
      <c r="BO13" s="2"/>
      <c r="BP13" s="2"/>
      <c r="BQ13" s="2"/>
      <c r="BR13" s="3"/>
      <c r="BS13" s="3"/>
      <c r="BT13" s="3"/>
      <c r="BU13" s="3"/>
      <c r="BV13" s="3"/>
      <c r="BW13" s="3"/>
      <c r="BX13" s="3"/>
      <c r="BY13" s="2"/>
    </row>
    <row r="14" spans="1:77" x14ac:dyDescent="0.2">
      <c r="B14" s="3" t="s">
        <v>107</v>
      </c>
      <c r="C14" s="3" t="s">
        <v>108</v>
      </c>
      <c r="D14" s="3" t="s">
        <v>109</v>
      </c>
      <c r="E14" s="3">
        <v>2</v>
      </c>
      <c r="F14" s="3" t="s">
        <v>93</v>
      </c>
      <c r="G14" s="3" t="s">
        <v>77</v>
      </c>
      <c r="H14" s="2" t="str">
        <f t="shared" si="0"/>
        <v>Incorrect</v>
      </c>
      <c r="I14" s="2"/>
      <c r="J14" s="3"/>
      <c r="K14" s="3"/>
      <c r="L14" s="3"/>
      <c r="M14" s="2">
        <f>M12/M13*100</f>
        <v>40</v>
      </c>
      <c r="N14" t="s">
        <v>156</v>
      </c>
      <c r="O14" s="3"/>
      <c r="P14" s="3"/>
      <c r="Q14" s="3"/>
      <c r="R14" s="3"/>
      <c r="S14" s="2"/>
      <c r="T14" s="2"/>
      <c r="U14" s="2"/>
      <c r="V14" s="2"/>
      <c r="W14" s="3"/>
      <c r="X14" s="2"/>
      <c r="Y14" s="2"/>
      <c r="Z14" s="2"/>
      <c r="AA14" s="2"/>
      <c r="AB14" s="2"/>
      <c r="AC14" s="2"/>
      <c r="AD14" s="2"/>
      <c r="AE14" s="2"/>
      <c r="AF14" s="3"/>
      <c r="AG14" s="3"/>
      <c r="AH14" s="3"/>
      <c r="AI14" s="3"/>
      <c r="AJ14" s="3"/>
      <c r="AK14" s="3"/>
      <c r="AL14" s="3"/>
      <c r="AM14" s="3"/>
      <c r="AN14" s="3"/>
      <c r="AO14" s="3"/>
      <c r="AP14" s="3"/>
      <c r="AQ14" s="3"/>
      <c r="AR14" s="3"/>
      <c r="AS14" s="3"/>
      <c r="AT14" s="2"/>
      <c r="AU14" s="2"/>
      <c r="AV14" s="2"/>
      <c r="AW14" s="2"/>
      <c r="AX14" s="2"/>
      <c r="AY14" s="2"/>
      <c r="AZ14" s="2"/>
      <c r="BA14" s="2"/>
      <c r="BB14" s="2"/>
      <c r="BC14" s="2"/>
      <c r="BD14" s="2"/>
      <c r="BE14" s="2"/>
      <c r="BF14" s="2"/>
      <c r="BG14" s="2"/>
      <c r="BH14" s="2"/>
      <c r="BI14" s="2"/>
      <c r="BJ14" s="2"/>
      <c r="BK14" s="2"/>
      <c r="BL14" s="2"/>
      <c r="BM14" s="2"/>
      <c r="BN14" s="2"/>
      <c r="BO14" s="2"/>
      <c r="BP14" s="2"/>
      <c r="BQ14" s="2"/>
      <c r="BR14" s="3"/>
      <c r="BS14" s="3"/>
      <c r="BT14" s="3"/>
      <c r="BU14" s="3"/>
      <c r="BV14" s="3"/>
      <c r="BW14" s="3"/>
      <c r="BX14" s="3"/>
      <c r="BY14" s="2"/>
    </row>
    <row r="15" spans="1:77" x14ac:dyDescent="0.2">
      <c r="B15" s="3" t="s">
        <v>116</v>
      </c>
      <c r="C15" s="3" t="s">
        <v>126</v>
      </c>
      <c r="D15" s="3" t="s">
        <v>127</v>
      </c>
      <c r="E15" s="3">
        <v>3</v>
      </c>
      <c r="F15" s="3" t="s">
        <v>93</v>
      </c>
      <c r="G15" s="3">
        <v>3</v>
      </c>
      <c r="H15" s="2" t="str">
        <f t="shared" si="0"/>
        <v>Correct</v>
      </c>
      <c r="I15" s="3">
        <v>1.27432391899856</v>
      </c>
      <c r="J15" s="3"/>
      <c r="K15" s="3"/>
      <c r="L15" s="3"/>
      <c r="M15" s="2">
        <f>100-M14</f>
        <v>60</v>
      </c>
      <c r="N15" t="s">
        <v>155</v>
      </c>
      <c r="O15" s="3"/>
      <c r="P15" s="3"/>
      <c r="Q15" s="3"/>
      <c r="R15" s="3"/>
      <c r="S15" s="2"/>
      <c r="T15" s="2"/>
      <c r="U15" s="2"/>
      <c r="V15" s="2"/>
      <c r="W15" s="3"/>
      <c r="X15" s="2"/>
      <c r="Y15" s="2"/>
      <c r="Z15" s="2"/>
      <c r="AA15" s="2"/>
      <c r="AB15" s="2"/>
      <c r="AC15" s="2"/>
      <c r="AD15" s="2"/>
      <c r="AE15" s="2"/>
      <c r="AF15" s="3"/>
      <c r="AG15" s="3"/>
      <c r="AH15" s="3"/>
      <c r="AI15" s="3"/>
      <c r="AJ15" s="3"/>
      <c r="AK15" s="3"/>
      <c r="AL15" s="3"/>
      <c r="AM15" s="3"/>
      <c r="AN15" s="3"/>
      <c r="AO15" s="3"/>
      <c r="AP15" s="3"/>
      <c r="AQ15" s="3"/>
      <c r="AR15" s="3"/>
      <c r="AS15" s="3"/>
      <c r="AT15" s="2"/>
      <c r="AU15" s="2"/>
      <c r="AV15" s="2"/>
      <c r="AW15" s="2"/>
      <c r="AX15" s="2"/>
      <c r="AY15" s="2"/>
      <c r="AZ15" s="2"/>
      <c r="BA15" s="2"/>
      <c r="BB15" s="2"/>
      <c r="BC15" s="2"/>
      <c r="BD15" s="2"/>
      <c r="BE15" s="2"/>
      <c r="BF15" s="2"/>
      <c r="BG15" s="2"/>
      <c r="BH15" s="2"/>
      <c r="BI15" s="2"/>
      <c r="BJ15" s="2"/>
      <c r="BK15" s="2"/>
      <c r="BL15" s="2"/>
      <c r="BM15" s="2"/>
      <c r="BN15" s="2"/>
      <c r="BO15" s="2"/>
      <c r="BP15" s="2"/>
      <c r="BQ15" s="2"/>
      <c r="BR15" s="3"/>
      <c r="BS15" s="3"/>
      <c r="BT15" s="3"/>
      <c r="BU15" s="3"/>
      <c r="BV15" s="3"/>
      <c r="BW15" s="3"/>
      <c r="BX15" s="3"/>
      <c r="BY15" s="2"/>
    </row>
    <row r="16" spans="1:77" x14ac:dyDescent="0.2">
      <c r="B16" s="3" t="s">
        <v>117</v>
      </c>
      <c r="C16" s="3" t="s">
        <v>118</v>
      </c>
      <c r="D16" s="3" t="s">
        <v>119</v>
      </c>
      <c r="E16" s="3">
        <v>3</v>
      </c>
      <c r="F16" s="3" t="s">
        <v>93</v>
      </c>
      <c r="G16" s="3">
        <v>1</v>
      </c>
      <c r="H16" s="2" t="str">
        <f t="shared" si="0"/>
        <v>Incorrect</v>
      </c>
      <c r="I16" s="3">
        <v>1.4029961289998001</v>
      </c>
      <c r="J16" s="2"/>
      <c r="K16" s="2"/>
      <c r="L16" s="3"/>
      <c r="M16" s="2"/>
      <c r="N16" s="2"/>
      <c r="O16" s="3"/>
      <c r="P16" s="3"/>
      <c r="Q16" s="3"/>
      <c r="R16" s="3"/>
      <c r="S16" s="2"/>
      <c r="T16" s="2"/>
      <c r="U16" s="2"/>
      <c r="V16" s="2"/>
      <c r="W16" s="3"/>
      <c r="X16" s="2"/>
      <c r="Y16" s="2"/>
      <c r="Z16" s="2"/>
      <c r="AA16" s="2"/>
      <c r="AB16" s="2"/>
      <c r="AC16" s="2"/>
      <c r="AD16" s="2"/>
      <c r="AE16" s="2"/>
      <c r="AF16" s="3"/>
      <c r="AG16" s="3"/>
      <c r="AH16" s="3"/>
      <c r="AI16" s="3"/>
      <c r="AJ16" s="3"/>
      <c r="AK16" s="3"/>
      <c r="AL16" s="3"/>
      <c r="AM16" s="3"/>
      <c r="AN16" s="3"/>
      <c r="AO16" s="3"/>
      <c r="AP16" s="3"/>
      <c r="AQ16" s="3"/>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3"/>
      <c r="BS16" s="3"/>
      <c r="BT16" s="3"/>
      <c r="BU16" s="3"/>
      <c r="BV16" s="3"/>
      <c r="BW16" s="3"/>
      <c r="BX16" s="3"/>
      <c r="BY16" s="2"/>
    </row>
    <row r="17" spans="1:77" x14ac:dyDescent="0.2">
      <c r="B17" s="2"/>
      <c r="C17" s="2"/>
      <c r="D17" s="2"/>
      <c r="E17" s="2"/>
      <c r="F17" s="2"/>
      <c r="G17" s="3"/>
      <c r="H17" s="2"/>
      <c r="I17" s="3"/>
      <c r="J17" s="3"/>
      <c r="K17" s="3"/>
      <c r="L17" s="3"/>
      <c r="M17" s="2"/>
      <c r="N17" s="2"/>
      <c r="O17" s="3"/>
      <c r="P17" s="3"/>
      <c r="Q17" s="3"/>
      <c r="R17" s="3"/>
      <c r="S17" s="2"/>
      <c r="T17" s="2"/>
      <c r="U17" s="2"/>
      <c r="V17" s="2"/>
      <c r="W17" s="3"/>
      <c r="X17" s="2"/>
      <c r="Y17" s="2"/>
      <c r="Z17" s="2"/>
      <c r="AA17" s="2"/>
      <c r="AB17" s="2"/>
      <c r="AC17" s="2"/>
      <c r="AD17" s="2"/>
      <c r="AE17" s="2"/>
      <c r="AF17" s="3"/>
      <c r="AG17" s="3"/>
      <c r="AH17" s="3"/>
      <c r="AI17" s="3"/>
      <c r="AJ17" s="3"/>
      <c r="AK17" s="3"/>
      <c r="AL17" s="3"/>
      <c r="AM17" s="3"/>
      <c r="AN17" s="3"/>
      <c r="AO17" s="3"/>
      <c r="AP17" s="3"/>
      <c r="AQ17" s="3"/>
      <c r="AR17" s="3"/>
      <c r="AS17" s="3"/>
      <c r="AT17" s="2"/>
      <c r="AU17" s="2"/>
      <c r="AV17" s="2"/>
      <c r="AW17" s="2"/>
      <c r="AX17" s="2"/>
      <c r="AY17" s="2"/>
      <c r="AZ17" s="2"/>
      <c r="BA17" s="2"/>
      <c r="BB17" s="2"/>
      <c r="BC17" s="2"/>
      <c r="BD17" s="2"/>
      <c r="BE17" s="2"/>
      <c r="BF17" s="2"/>
      <c r="BG17" s="2"/>
      <c r="BH17" s="2"/>
      <c r="BI17" s="2"/>
      <c r="BJ17" s="2"/>
      <c r="BK17" s="2"/>
      <c r="BL17" s="2"/>
      <c r="BM17" s="2"/>
      <c r="BN17" s="2"/>
      <c r="BO17" s="2"/>
      <c r="BP17" s="2"/>
      <c r="BQ17" s="2"/>
      <c r="BR17" s="3"/>
      <c r="BS17" s="3"/>
      <c r="BT17" s="3"/>
      <c r="BU17" s="3"/>
      <c r="BV17" s="3"/>
      <c r="BW17" s="3"/>
      <c r="BX17" s="3"/>
      <c r="BY17" s="2"/>
    </row>
    <row r="18" spans="1:77" x14ac:dyDescent="0.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3"/>
      <c r="AU18" s="3"/>
      <c r="AV18" s="3"/>
      <c r="AW18" s="3"/>
      <c r="AX18" s="2"/>
      <c r="AY18" s="2"/>
      <c r="AZ18" s="2"/>
      <c r="BA18" s="2"/>
      <c r="BB18" s="2"/>
      <c r="BC18" s="2"/>
      <c r="BD18" s="2"/>
      <c r="BE18" s="2"/>
      <c r="BF18" s="2"/>
      <c r="BG18" s="2"/>
      <c r="BH18" s="2"/>
      <c r="BI18" s="2"/>
      <c r="BJ18" s="2"/>
      <c r="BK18" s="2"/>
      <c r="BL18" s="2"/>
      <c r="BM18" s="2"/>
      <c r="BN18" s="2"/>
      <c r="BO18" s="2"/>
      <c r="BP18" s="2"/>
      <c r="BQ18" s="2"/>
      <c r="BR18" s="3"/>
      <c r="BS18" s="3"/>
      <c r="BT18" s="3"/>
      <c r="BU18" s="3"/>
      <c r="BV18" s="3"/>
      <c r="BW18" s="3"/>
      <c r="BX18" s="3"/>
      <c r="BY18" s="2"/>
    </row>
    <row r="19" spans="1:77" x14ac:dyDescent="0.2">
      <c r="B19" s="1"/>
      <c r="C19" s="3"/>
      <c r="D19" s="3"/>
      <c r="E19" s="3"/>
      <c r="F19" s="3"/>
      <c r="G19" s="1" t="s">
        <v>11</v>
      </c>
      <c r="H19" s="2"/>
      <c r="I19" s="1" t="s">
        <v>12</v>
      </c>
      <c r="J19" s="1" t="s">
        <v>160</v>
      </c>
      <c r="K19" s="2"/>
      <c r="L19" s="8" t="s">
        <v>159</v>
      </c>
      <c r="M19" s="8" t="s">
        <v>158</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3"/>
      <c r="AY19" s="3"/>
      <c r="AZ19" s="3"/>
      <c r="BA19" s="2"/>
      <c r="BB19" s="2"/>
      <c r="BC19" s="2"/>
      <c r="BD19" s="2"/>
      <c r="BE19" s="2"/>
      <c r="BF19" s="2"/>
      <c r="BG19" s="2"/>
      <c r="BH19" s="2"/>
      <c r="BI19" s="2"/>
      <c r="BJ19" s="2"/>
      <c r="BK19" s="2"/>
      <c r="BL19" s="2"/>
      <c r="BM19" s="2"/>
      <c r="BN19" s="2"/>
      <c r="BO19" s="2"/>
      <c r="BP19" s="2"/>
      <c r="BQ19" s="2"/>
      <c r="BR19" s="3"/>
      <c r="BS19" s="3"/>
      <c r="BT19" s="3"/>
      <c r="BU19" s="3"/>
      <c r="BV19" s="3"/>
      <c r="BW19" s="3"/>
      <c r="BX19" s="3"/>
      <c r="BY19" s="2"/>
    </row>
    <row r="20" spans="1:77" x14ac:dyDescent="0.2">
      <c r="A20" s="4" t="s">
        <v>154</v>
      </c>
      <c r="B20" s="3" t="s">
        <v>120</v>
      </c>
      <c r="C20" s="3" t="s">
        <v>121</v>
      </c>
      <c r="D20" s="3" t="s">
        <v>122</v>
      </c>
      <c r="E20" s="3">
        <v>2</v>
      </c>
      <c r="F20" s="3" t="s">
        <v>85</v>
      </c>
      <c r="G20" s="3">
        <v>2</v>
      </c>
      <c r="H20" s="2" t="str">
        <f t="shared" ref="H20" si="1">IF(G20=E20, "Correct", "Incorrect")</f>
        <v>Correct</v>
      </c>
      <c r="I20" s="3">
        <v>1.02427895299843</v>
      </c>
      <c r="J20" s="2">
        <f>AVERAGE(I20:I24)</f>
        <v>1.5754303741996387</v>
      </c>
      <c r="K20" s="2"/>
      <c r="L20" t="s">
        <v>143</v>
      </c>
      <c r="M20" s="3">
        <f>COUNTIF(H20:H24, "Correct")</f>
        <v>5</v>
      </c>
      <c r="N20" t="s">
        <v>142</v>
      </c>
      <c r="O20" s="2"/>
      <c r="P20" s="2"/>
      <c r="Q20" s="2"/>
      <c r="R20" s="2"/>
      <c r="S20" s="3"/>
      <c r="T20" s="3"/>
      <c r="U20" s="3"/>
      <c r="V20" s="3"/>
      <c r="W20" s="3"/>
      <c r="X20" s="2"/>
      <c r="Y20" s="2"/>
      <c r="Z20" s="2"/>
      <c r="AA20" s="2"/>
      <c r="AB20" s="2"/>
      <c r="AC20" s="2"/>
      <c r="AD20" s="2"/>
      <c r="AE20" s="2"/>
      <c r="AF20" s="2"/>
      <c r="AG20" s="2"/>
      <c r="AH20" s="2"/>
      <c r="AI20" s="3"/>
      <c r="AJ20" s="2"/>
      <c r="AK20" s="2"/>
      <c r="AL20" s="2"/>
      <c r="AM20" s="2"/>
      <c r="AN20" s="2"/>
      <c r="AO20" s="2"/>
      <c r="AP20" s="2"/>
      <c r="AQ20" s="2"/>
      <c r="AR20" s="2"/>
      <c r="AS20" s="2"/>
      <c r="AT20" s="2"/>
      <c r="AU20" s="2"/>
      <c r="AV20" s="2"/>
      <c r="AW20" s="2"/>
      <c r="AX20" s="2"/>
      <c r="AY20" s="2"/>
      <c r="AZ20" s="2"/>
      <c r="BA20" s="3"/>
      <c r="BB20" s="3"/>
      <c r="BC20" s="3"/>
      <c r="BD20" s="3"/>
      <c r="BE20" s="3"/>
      <c r="BF20" s="3"/>
      <c r="BG20" s="3"/>
      <c r="BH20" s="3"/>
      <c r="BI20" s="3"/>
      <c r="BJ20" s="3"/>
      <c r="BK20" s="3"/>
      <c r="BL20" s="3"/>
      <c r="BM20" s="2"/>
      <c r="BN20" s="2"/>
      <c r="BO20" s="2"/>
      <c r="BP20" s="2"/>
      <c r="BQ20" s="2"/>
      <c r="BR20" s="3"/>
      <c r="BS20" s="3"/>
      <c r="BT20" s="3"/>
      <c r="BU20" s="3"/>
      <c r="BV20" s="3"/>
      <c r="BW20" s="3"/>
      <c r="BX20" s="3"/>
      <c r="BY20" s="2"/>
    </row>
    <row r="21" spans="1:77" x14ac:dyDescent="0.2">
      <c r="B21" s="3" t="s">
        <v>95</v>
      </c>
      <c r="C21" s="3" t="s">
        <v>116</v>
      </c>
      <c r="D21" s="3" t="s">
        <v>94</v>
      </c>
      <c r="E21" s="3">
        <v>2</v>
      </c>
      <c r="F21" s="3" t="s">
        <v>85</v>
      </c>
      <c r="G21" s="3">
        <v>2</v>
      </c>
      <c r="H21" s="2" t="str">
        <f t="shared" ref="H21:H34" si="2">IF(G21=E21, "Correct", "Incorrect")</f>
        <v>Correct</v>
      </c>
      <c r="I21" s="3">
        <v>1.58229235600083</v>
      </c>
      <c r="J21" s="2"/>
      <c r="K21" s="2"/>
      <c r="M21" s="3">
        <f>COUNTA(H20:H24)</f>
        <v>5</v>
      </c>
      <c r="N21" t="s">
        <v>141</v>
      </c>
      <c r="O21" s="2"/>
      <c r="P21" s="2"/>
      <c r="Q21" s="2"/>
      <c r="R21" s="2"/>
      <c r="S21" s="3"/>
      <c r="T21" s="3"/>
      <c r="U21" s="3"/>
      <c r="V21" s="3"/>
      <c r="W21" s="3"/>
      <c r="X21" s="2"/>
      <c r="Y21" s="2"/>
      <c r="Z21" s="2"/>
      <c r="AA21" s="2"/>
      <c r="AB21" s="2"/>
      <c r="AC21" s="2"/>
      <c r="AD21" s="2"/>
      <c r="AE21" s="2"/>
      <c r="AF21" s="2"/>
      <c r="AG21" s="2"/>
      <c r="AH21" s="2"/>
      <c r="AI21" s="3"/>
      <c r="AJ21" s="2"/>
      <c r="AK21" s="2"/>
      <c r="AL21" s="2"/>
      <c r="AM21" s="2"/>
      <c r="AN21" s="2"/>
      <c r="AO21" s="2"/>
      <c r="AP21" s="2"/>
      <c r="AQ21" s="2"/>
      <c r="AR21" s="2"/>
      <c r="AS21" s="2"/>
      <c r="AT21" s="2"/>
      <c r="AU21" s="2"/>
      <c r="AV21" s="2"/>
      <c r="AW21" s="2"/>
      <c r="AX21" s="2"/>
      <c r="AY21" s="2"/>
      <c r="AZ21" s="2"/>
      <c r="BA21" s="3"/>
      <c r="BB21" s="3"/>
      <c r="BC21" s="3"/>
      <c r="BD21" s="3"/>
      <c r="BE21" s="3"/>
      <c r="BF21" s="3"/>
      <c r="BG21" s="3"/>
      <c r="BH21" s="3"/>
      <c r="BI21" s="3"/>
      <c r="BJ21" s="3"/>
      <c r="BK21" s="3"/>
      <c r="BL21" s="3"/>
      <c r="BM21" s="3"/>
      <c r="BN21" s="2"/>
      <c r="BO21" s="2"/>
      <c r="BP21" s="2"/>
      <c r="BQ21" s="2"/>
      <c r="BR21" s="3"/>
      <c r="BS21" s="3"/>
      <c r="BT21" s="3"/>
      <c r="BU21" s="3"/>
      <c r="BV21" s="3"/>
      <c r="BW21" s="3"/>
      <c r="BX21" s="3"/>
      <c r="BY21" s="2"/>
    </row>
    <row r="22" spans="1:77" x14ac:dyDescent="0.2">
      <c r="B22" s="3" t="s">
        <v>82</v>
      </c>
      <c r="C22" s="3" t="s">
        <v>83</v>
      </c>
      <c r="D22" s="3" t="s">
        <v>84</v>
      </c>
      <c r="E22" s="3">
        <v>1</v>
      </c>
      <c r="F22" s="3" t="s">
        <v>85</v>
      </c>
      <c r="G22" s="3">
        <v>1</v>
      </c>
      <c r="H22" s="2" t="str">
        <f t="shared" si="2"/>
        <v>Correct</v>
      </c>
      <c r="I22" s="3">
        <v>0.717023060999054</v>
      </c>
      <c r="J22" s="2"/>
      <c r="K22" s="2"/>
      <c r="M22" s="3">
        <f>M20/M21*100</f>
        <v>100</v>
      </c>
      <c r="N22" t="s">
        <v>156</v>
      </c>
      <c r="O22" s="2"/>
      <c r="P22" s="2"/>
      <c r="Q22" s="2"/>
      <c r="R22" s="2"/>
      <c r="S22" s="3"/>
      <c r="T22" s="3"/>
      <c r="U22" s="3"/>
      <c r="V22" s="3"/>
      <c r="W22" s="3"/>
      <c r="X22" s="2"/>
      <c r="Y22" s="2"/>
      <c r="Z22" s="2"/>
      <c r="AA22" s="2"/>
      <c r="AB22" s="2"/>
      <c r="AC22" s="2"/>
      <c r="AD22" s="2"/>
      <c r="AE22" s="2"/>
      <c r="AF22" s="2"/>
      <c r="AG22" s="2"/>
      <c r="AH22" s="2"/>
      <c r="AI22" s="3"/>
      <c r="AJ22" s="2"/>
      <c r="AK22" s="2"/>
      <c r="AL22" s="2"/>
      <c r="AM22" s="2"/>
      <c r="AN22" s="2"/>
      <c r="AO22" s="2"/>
      <c r="AP22" s="2"/>
      <c r="AQ22" s="2"/>
      <c r="AR22" s="2"/>
      <c r="AS22" s="2"/>
      <c r="AT22" s="2"/>
      <c r="AU22" s="2"/>
      <c r="AV22" s="2"/>
      <c r="AW22" s="2"/>
      <c r="AX22" s="2"/>
      <c r="AY22" s="2"/>
      <c r="AZ22" s="2"/>
      <c r="BA22" s="3"/>
      <c r="BB22" s="3"/>
      <c r="BC22" s="3"/>
      <c r="BD22" s="3"/>
      <c r="BE22" s="3"/>
      <c r="BF22" s="3"/>
      <c r="BG22" s="3"/>
      <c r="BH22" s="3"/>
      <c r="BI22" s="3"/>
      <c r="BJ22" s="3"/>
      <c r="BK22" s="3"/>
      <c r="BL22" s="3"/>
      <c r="BM22" s="3"/>
      <c r="BN22" s="2"/>
      <c r="BO22" s="2"/>
      <c r="BP22" s="2"/>
      <c r="BQ22" s="2"/>
      <c r="BR22" s="3"/>
      <c r="BS22" s="3"/>
      <c r="BT22" s="3"/>
      <c r="BU22" s="3"/>
      <c r="BV22" s="3"/>
      <c r="BW22" s="3"/>
      <c r="BX22" s="3"/>
      <c r="BY22" s="2"/>
    </row>
    <row r="23" spans="1:77" x14ac:dyDescent="0.2">
      <c r="B23" s="3" t="s">
        <v>110</v>
      </c>
      <c r="C23" s="3" t="s">
        <v>111</v>
      </c>
      <c r="D23" s="3" t="s">
        <v>112</v>
      </c>
      <c r="E23" s="3">
        <v>2</v>
      </c>
      <c r="F23" s="3" t="s">
        <v>85</v>
      </c>
      <c r="G23" s="3">
        <v>2</v>
      </c>
      <c r="H23" s="2" t="str">
        <f t="shared" si="2"/>
        <v>Correct</v>
      </c>
      <c r="I23" s="3">
        <v>3.5323366199991102</v>
      </c>
      <c r="J23" s="2"/>
      <c r="K23" s="2"/>
      <c r="M23" s="3">
        <f>100-M22</f>
        <v>0</v>
      </c>
      <c r="N23" t="s">
        <v>155</v>
      </c>
      <c r="O23" s="2"/>
      <c r="P23" s="2"/>
      <c r="Q23" s="2"/>
      <c r="R23" s="2"/>
      <c r="S23" s="3"/>
      <c r="T23" s="3"/>
      <c r="U23" s="3"/>
      <c r="V23" s="3"/>
      <c r="W23" s="3"/>
      <c r="X23" s="2"/>
      <c r="Y23" s="2"/>
      <c r="Z23" s="2"/>
      <c r="AA23" s="2"/>
      <c r="AB23" s="2"/>
      <c r="AC23" s="2"/>
      <c r="AD23" s="2"/>
      <c r="AE23" s="2"/>
      <c r="AF23" s="2"/>
      <c r="AG23" s="2"/>
      <c r="AH23" s="2"/>
      <c r="AI23" s="3"/>
      <c r="AJ23" s="2"/>
      <c r="AK23" s="2"/>
      <c r="AL23" s="2"/>
      <c r="AM23" s="2"/>
      <c r="AN23" s="2"/>
      <c r="AO23" s="2"/>
      <c r="AP23" s="2"/>
      <c r="AQ23" s="2"/>
      <c r="AR23" s="2"/>
      <c r="AS23" s="2"/>
      <c r="AT23" s="2"/>
      <c r="AU23" s="2"/>
      <c r="AV23" s="2"/>
      <c r="AW23" s="2"/>
      <c r="AX23" s="2"/>
      <c r="AY23" s="2"/>
      <c r="AZ23" s="2"/>
      <c r="BA23" s="3"/>
      <c r="BB23" s="3"/>
      <c r="BC23" s="3"/>
      <c r="BD23" s="3"/>
      <c r="BE23" s="3"/>
      <c r="BF23" s="3"/>
      <c r="BG23" s="3"/>
      <c r="BH23" s="3"/>
      <c r="BI23" s="3"/>
      <c r="BJ23" s="3"/>
      <c r="BK23" s="3"/>
      <c r="BL23" s="3"/>
      <c r="BM23" s="3"/>
      <c r="BN23" s="2"/>
      <c r="BO23" s="2"/>
      <c r="BP23" s="2"/>
      <c r="BQ23" s="2"/>
      <c r="BR23" s="3"/>
      <c r="BS23" s="3"/>
      <c r="BT23" s="3"/>
      <c r="BU23" s="3"/>
      <c r="BV23" s="3"/>
      <c r="BW23" s="3"/>
      <c r="BX23" s="3"/>
      <c r="BY23" s="2"/>
    </row>
    <row r="24" spans="1:77" x14ac:dyDescent="0.2">
      <c r="B24" s="3" t="s">
        <v>87</v>
      </c>
      <c r="C24" s="3" t="s">
        <v>88</v>
      </c>
      <c r="D24" s="3" t="s">
        <v>89</v>
      </c>
      <c r="E24" s="3">
        <v>3</v>
      </c>
      <c r="F24" s="3" t="s">
        <v>85</v>
      </c>
      <c r="G24" s="3">
        <v>3</v>
      </c>
      <c r="H24" s="2" t="str">
        <f t="shared" si="2"/>
        <v>Correct</v>
      </c>
      <c r="I24" s="3">
        <v>1.0212208810007699</v>
      </c>
      <c r="J24" s="2"/>
      <c r="K24" s="2"/>
      <c r="L24" s="3"/>
      <c r="M24" s="3"/>
      <c r="N24" s="2"/>
      <c r="O24" s="2"/>
      <c r="P24" s="2"/>
      <c r="Q24" s="2"/>
      <c r="R24" s="2"/>
      <c r="S24" s="3"/>
      <c r="T24" s="3"/>
      <c r="U24" s="3"/>
      <c r="V24" s="3"/>
      <c r="W24" s="3"/>
      <c r="X24" s="2"/>
      <c r="Y24" s="2"/>
      <c r="Z24" s="2"/>
      <c r="AA24" s="2"/>
      <c r="AB24" s="2"/>
      <c r="AC24" s="2"/>
      <c r="AD24" s="2"/>
      <c r="AE24" s="2"/>
      <c r="AF24" s="2"/>
      <c r="AG24" s="2"/>
      <c r="AH24" s="2"/>
      <c r="AI24" s="3"/>
      <c r="AJ24" s="2"/>
      <c r="AK24" s="2"/>
      <c r="AL24" s="2"/>
      <c r="AM24" s="2"/>
      <c r="AN24" s="2"/>
      <c r="AO24" s="2"/>
      <c r="AP24" s="2"/>
      <c r="AQ24" s="2"/>
      <c r="AR24" s="2"/>
      <c r="AS24" s="2"/>
      <c r="AT24" s="2"/>
      <c r="AU24" s="2"/>
      <c r="AV24" s="2"/>
      <c r="AW24" s="2"/>
      <c r="AX24" s="2"/>
      <c r="AY24" s="2"/>
      <c r="AZ24" s="2"/>
      <c r="BA24" s="3"/>
      <c r="BB24" s="3"/>
      <c r="BC24" s="3"/>
      <c r="BD24" s="3"/>
      <c r="BE24" s="3"/>
      <c r="BF24" s="3"/>
      <c r="BG24" s="3"/>
      <c r="BH24" s="3"/>
      <c r="BI24" s="3"/>
      <c r="BJ24" s="3"/>
      <c r="BK24" s="3"/>
      <c r="BL24" s="3"/>
      <c r="BM24" s="2"/>
      <c r="BN24" s="2"/>
      <c r="BO24" s="2"/>
      <c r="BP24" s="2"/>
      <c r="BQ24" s="2"/>
      <c r="BR24" s="3"/>
      <c r="BS24" s="3"/>
      <c r="BT24" s="3"/>
      <c r="BU24" s="3"/>
      <c r="BV24" s="3"/>
      <c r="BW24" s="3"/>
      <c r="BX24" s="3"/>
      <c r="BY24" s="2"/>
    </row>
    <row r="25" spans="1:77" x14ac:dyDescent="0.2">
      <c r="B25" s="3" t="s">
        <v>98</v>
      </c>
      <c r="C25" s="3" t="s">
        <v>99</v>
      </c>
      <c r="D25" s="3" t="s">
        <v>100</v>
      </c>
      <c r="E25" s="3">
        <v>1</v>
      </c>
      <c r="F25" s="3" t="s">
        <v>97</v>
      </c>
      <c r="G25" s="3">
        <v>1</v>
      </c>
      <c r="H25" s="2" t="str">
        <f t="shared" si="2"/>
        <v>Correct</v>
      </c>
      <c r="I25" s="3">
        <v>1.36838456199985</v>
      </c>
      <c r="J25" s="2">
        <f>AVERAGE(I25:I29)</f>
        <v>2.3200895465997737</v>
      </c>
      <c r="K25" s="2"/>
      <c r="L25" s="3" t="s">
        <v>145</v>
      </c>
      <c r="M25" s="3">
        <f>COUNTIF(H25:H29, "Correct")</f>
        <v>5</v>
      </c>
      <c r="N25" t="s">
        <v>142</v>
      </c>
      <c r="O25" s="2"/>
      <c r="P25" s="2"/>
      <c r="Q25" s="2"/>
      <c r="R25" s="2"/>
      <c r="S25" s="3"/>
      <c r="T25" s="3"/>
      <c r="U25" s="3"/>
      <c r="V25" s="3"/>
      <c r="W25" s="3"/>
      <c r="X25" s="2"/>
      <c r="Y25" s="2"/>
      <c r="Z25" s="2"/>
      <c r="AA25" s="2"/>
      <c r="AB25" s="2"/>
      <c r="AC25" s="2"/>
      <c r="AD25" s="2"/>
      <c r="AE25" s="2"/>
      <c r="AF25" s="2"/>
      <c r="AG25" s="2"/>
      <c r="AH25" s="2"/>
      <c r="AI25" s="3"/>
      <c r="AJ25" s="2"/>
      <c r="AK25" s="2"/>
      <c r="AL25" s="2"/>
      <c r="AM25" s="2"/>
      <c r="AN25" s="2"/>
      <c r="AO25" s="2"/>
      <c r="AP25" s="2"/>
      <c r="AQ25" s="2"/>
      <c r="AR25" s="2"/>
      <c r="AS25" s="2"/>
      <c r="AT25" s="2"/>
      <c r="AU25" s="2"/>
      <c r="AV25" s="2"/>
      <c r="AW25" s="2"/>
      <c r="AX25" s="2"/>
      <c r="AY25" s="2"/>
      <c r="AZ25" s="2"/>
      <c r="BA25" s="3"/>
      <c r="BB25" s="3"/>
      <c r="BC25" s="3"/>
      <c r="BD25" s="3"/>
      <c r="BE25" s="3"/>
      <c r="BF25" s="3"/>
      <c r="BG25" s="3"/>
      <c r="BH25" s="3"/>
      <c r="BI25" s="3"/>
      <c r="BJ25" s="3"/>
      <c r="BK25" s="3"/>
      <c r="BL25" s="3"/>
      <c r="BM25" s="3"/>
      <c r="BN25" s="2"/>
      <c r="BO25" s="2"/>
      <c r="BP25" s="2"/>
      <c r="BQ25" s="2"/>
      <c r="BR25" s="3"/>
      <c r="BS25" s="3"/>
      <c r="BT25" s="3"/>
      <c r="BU25" s="3"/>
      <c r="BV25" s="3"/>
      <c r="BW25" s="3"/>
      <c r="BX25" s="3"/>
      <c r="BY25" s="2"/>
    </row>
    <row r="26" spans="1:77" x14ac:dyDescent="0.2">
      <c r="B26" s="3" t="s">
        <v>123</v>
      </c>
      <c r="C26" s="3" t="s">
        <v>124</v>
      </c>
      <c r="D26" s="3" t="s">
        <v>125</v>
      </c>
      <c r="E26" s="3">
        <v>2</v>
      </c>
      <c r="F26" s="3" t="s">
        <v>97</v>
      </c>
      <c r="G26" s="3">
        <v>2</v>
      </c>
      <c r="H26" s="2" t="str">
        <f t="shared" si="2"/>
        <v>Correct</v>
      </c>
      <c r="I26" s="3">
        <v>1.6626273270012499</v>
      </c>
      <c r="J26" s="2"/>
      <c r="K26" s="2"/>
      <c r="L26" s="3"/>
      <c r="M26" s="3">
        <f>COUNTA(H25:H29)</f>
        <v>5</v>
      </c>
      <c r="N26" t="s">
        <v>141</v>
      </c>
      <c r="O26" s="2"/>
      <c r="P26" s="2"/>
      <c r="Q26" s="2"/>
      <c r="R26" s="2"/>
      <c r="S26" s="3"/>
      <c r="T26" s="3"/>
      <c r="U26" s="3"/>
      <c r="V26" s="3"/>
      <c r="W26" s="3"/>
      <c r="X26" s="2"/>
      <c r="Y26" s="2"/>
      <c r="Z26" s="2"/>
      <c r="AA26" s="2"/>
      <c r="AB26" s="2"/>
      <c r="AC26" s="2"/>
      <c r="AD26" s="2"/>
      <c r="AE26" s="2"/>
      <c r="AF26" s="2"/>
      <c r="AG26" s="2"/>
      <c r="AH26" s="2"/>
      <c r="AI26" s="3"/>
      <c r="AJ26" s="2"/>
      <c r="AK26" s="2"/>
      <c r="AL26" s="2"/>
      <c r="AM26" s="2"/>
      <c r="AN26" s="2"/>
      <c r="AO26" s="2"/>
      <c r="AP26" s="2"/>
      <c r="AQ26" s="2"/>
      <c r="AR26" s="2"/>
      <c r="AS26" s="2"/>
      <c r="AT26" s="2"/>
      <c r="AU26" s="2"/>
      <c r="AV26" s="2"/>
      <c r="AW26" s="2"/>
      <c r="AX26" s="2"/>
      <c r="AY26" s="2"/>
      <c r="AZ26" s="2"/>
      <c r="BA26" s="3"/>
      <c r="BB26" s="3"/>
      <c r="BC26" s="3"/>
      <c r="BD26" s="3"/>
      <c r="BE26" s="3"/>
      <c r="BF26" s="3"/>
      <c r="BG26" s="3"/>
      <c r="BH26" s="3"/>
      <c r="BI26" s="3"/>
      <c r="BJ26" s="3"/>
      <c r="BK26" s="3"/>
      <c r="BL26" s="3"/>
      <c r="BM26" s="3"/>
      <c r="BN26" s="2"/>
      <c r="BO26" s="2"/>
      <c r="BP26" s="2"/>
      <c r="BQ26" s="2"/>
      <c r="BR26" s="3"/>
      <c r="BS26" s="3"/>
      <c r="BT26" s="3"/>
      <c r="BU26" s="3"/>
      <c r="BV26" s="3"/>
      <c r="BW26" s="3"/>
      <c r="BX26" s="3"/>
      <c r="BY26" s="2"/>
    </row>
    <row r="27" spans="1:77" x14ac:dyDescent="0.2">
      <c r="B27" s="3" t="s">
        <v>101</v>
      </c>
      <c r="C27" s="3" t="s">
        <v>102</v>
      </c>
      <c r="D27" s="3" t="s">
        <v>103</v>
      </c>
      <c r="E27" s="3">
        <v>2</v>
      </c>
      <c r="F27" s="3" t="s">
        <v>97</v>
      </c>
      <c r="G27" s="3">
        <v>2</v>
      </c>
      <c r="H27" s="2" t="str">
        <f t="shared" si="2"/>
        <v>Correct</v>
      </c>
      <c r="I27" s="3">
        <v>2.7423605389994901</v>
      </c>
      <c r="J27" s="2"/>
      <c r="K27" s="2"/>
      <c r="L27" s="3"/>
      <c r="M27" s="3">
        <f>M25/M26*100</f>
        <v>100</v>
      </c>
      <c r="N27" t="s">
        <v>156</v>
      </c>
      <c r="O27" s="2"/>
      <c r="P27" s="2"/>
      <c r="Q27" s="2"/>
      <c r="R27" s="2"/>
      <c r="S27" s="3"/>
      <c r="T27" s="3"/>
      <c r="U27" s="3"/>
      <c r="V27" s="3"/>
      <c r="W27" s="3"/>
      <c r="X27" s="2"/>
      <c r="Y27" s="2"/>
      <c r="Z27" s="2"/>
      <c r="AA27" s="2"/>
      <c r="AB27" s="2"/>
      <c r="AC27" s="2"/>
      <c r="AD27" s="2"/>
      <c r="AE27" s="2"/>
      <c r="AF27" s="2"/>
      <c r="AG27" s="2"/>
      <c r="AH27" s="2"/>
      <c r="AI27" s="3"/>
      <c r="AJ27" s="2"/>
      <c r="AK27" s="2"/>
      <c r="AL27" s="2"/>
      <c r="AM27" s="2"/>
      <c r="AN27" s="2"/>
      <c r="AO27" s="2"/>
      <c r="AP27" s="2"/>
      <c r="AQ27" s="2"/>
      <c r="AR27" s="2"/>
      <c r="AS27" s="2"/>
      <c r="AT27" s="2"/>
      <c r="AU27" s="2"/>
      <c r="AV27" s="2"/>
      <c r="AW27" s="2"/>
      <c r="AX27" s="2"/>
      <c r="AY27" s="2"/>
      <c r="AZ27" s="2"/>
      <c r="BA27" s="3"/>
      <c r="BB27" s="3"/>
      <c r="BC27" s="3"/>
      <c r="BD27" s="3"/>
      <c r="BE27" s="3"/>
      <c r="BF27" s="3"/>
      <c r="BG27" s="3"/>
      <c r="BH27" s="3"/>
      <c r="BI27" s="3"/>
      <c r="BJ27" s="3"/>
      <c r="BK27" s="3"/>
      <c r="BL27" s="3"/>
      <c r="BM27" s="3"/>
      <c r="BN27" s="2"/>
      <c r="BO27" s="2"/>
      <c r="BP27" s="2"/>
      <c r="BQ27" s="2"/>
      <c r="BR27" s="3"/>
      <c r="BS27" s="3"/>
      <c r="BT27" s="3"/>
      <c r="BU27" s="3"/>
      <c r="BV27" s="3"/>
      <c r="BW27" s="3"/>
      <c r="BX27" s="3"/>
      <c r="BY27" s="2"/>
    </row>
    <row r="28" spans="1:77" x14ac:dyDescent="0.2">
      <c r="B28" s="3" t="s">
        <v>104</v>
      </c>
      <c r="C28" s="3" t="s">
        <v>105</v>
      </c>
      <c r="D28" s="3" t="s">
        <v>106</v>
      </c>
      <c r="E28" s="3">
        <v>3</v>
      </c>
      <c r="F28" s="3" t="s">
        <v>97</v>
      </c>
      <c r="G28" s="3">
        <v>3</v>
      </c>
      <c r="H28" s="2" t="str">
        <f t="shared" si="2"/>
        <v>Correct</v>
      </c>
      <c r="I28" s="3">
        <v>2.7281447519999298</v>
      </c>
      <c r="J28" s="2"/>
      <c r="K28" s="2"/>
      <c r="L28" s="3"/>
      <c r="M28" s="3">
        <f>100-M27</f>
        <v>0</v>
      </c>
      <c r="N28" t="s">
        <v>155</v>
      </c>
      <c r="O28" s="2"/>
      <c r="P28" s="2"/>
      <c r="Q28" s="2"/>
      <c r="R28" s="2"/>
      <c r="S28" s="3"/>
      <c r="T28" s="3"/>
      <c r="U28" s="3"/>
      <c r="V28" s="3"/>
      <c r="W28" s="3"/>
      <c r="X28" s="2"/>
      <c r="Y28" s="2"/>
      <c r="Z28" s="2"/>
      <c r="AA28" s="2"/>
      <c r="AB28" s="2"/>
      <c r="AC28" s="2"/>
      <c r="AD28" s="2"/>
      <c r="AE28" s="2"/>
      <c r="AF28" s="2"/>
      <c r="AG28" s="2"/>
      <c r="AH28" s="2"/>
      <c r="AI28" s="3"/>
      <c r="AJ28" s="2"/>
      <c r="AK28" s="2"/>
      <c r="AL28" s="2"/>
      <c r="AM28" s="2"/>
      <c r="AN28" s="2"/>
      <c r="AO28" s="2"/>
      <c r="AP28" s="2"/>
      <c r="AQ28" s="2"/>
      <c r="AR28" s="2"/>
      <c r="AS28" s="2"/>
      <c r="AT28" s="2"/>
      <c r="AU28" s="2"/>
      <c r="AV28" s="2"/>
      <c r="AW28" s="2"/>
      <c r="AX28" s="2"/>
      <c r="AY28" s="2"/>
      <c r="AZ28" s="2"/>
      <c r="BA28" s="3"/>
      <c r="BB28" s="3"/>
      <c r="BC28" s="3"/>
      <c r="BD28" s="3"/>
      <c r="BE28" s="3"/>
      <c r="BF28" s="3"/>
      <c r="BG28" s="3"/>
      <c r="BH28" s="3"/>
      <c r="BI28" s="3"/>
      <c r="BJ28" s="3"/>
      <c r="BK28" s="3"/>
      <c r="BL28" s="3"/>
      <c r="BM28" s="2"/>
      <c r="BN28" s="2"/>
      <c r="BO28" s="2"/>
      <c r="BP28" s="2"/>
      <c r="BQ28" s="2"/>
      <c r="BR28" s="3"/>
      <c r="BS28" s="3"/>
      <c r="BT28" s="3"/>
      <c r="BU28" s="3"/>
      <c r="BV28" s="3"/>
      <c r="BW28" s="3"/>
      <c r="BX28" s="3"/>
      <c r="BY28" s="2"/>
    </row>
    <row r="29" spans="1:77" x14ac:dyDescent="0.2">
      <c r="B29" s="3" t="s">
        <v>94</v>
      </c>
      <c r="C29" s="3" t="s">
        <v>95</v>
      </c>
      <c r="D29" s="3" t="s">
        <v>96</v>
      </c>
      <c r="E29" s="3">
        <v>2</v>
      </c>
      <c r="F29" s="3" t="s">
        <v>97</v>
      </c>
      <c r="G29" s="3">
        <v>2</v>
      </c>
      <c r="H29" s="2" t="str">
        <f t="shared" si="2"/>
        <v>Correct</v>
      </c>
      <c r="I29" s="3">
        <v>3.09893055299835</v>
      </c>
      <c r="J29" s="2"/>
      <c r="K29" s="2"/>
      <c r="L29" s="3"/>
      <c r="M29" s="3"/>
      <c r="N29" s="2"/>
      <c r="O29" s="2"/>
      <c r="P29" s="2"/>
      <c r="Q29" s="2"/>
      <c r="R29" s="2"/>
      <c r="S29" s="3"/>
      <c r="T29" s="3"/>
      <c r="U29" s="3"/>
      <c r="V29" s="3"/>
      <c r="W29" s="3"/>
      <c r="X29" s="2"/>
      <c r="Y29" s="2"/>
      <c r="Z29" s="2"/>
      <c r="AA29" s="2"/>
      <c r="AB29" s="2"/>
      <c r="AC29" s="2"/>
      <c r="AD29" s="2"/>
      <c r="AE29" s="2"/>
      <c r="AF29" s="2"/>
      <c r="AG29" s="2"/>
      <c r="AH29" s="2"/>
      <c r="AI29" s="3"/>
      <c r="AJ29" s="2"/>
      <c r="AK29" s="2"/>
      <c r="AL29" s="2"/>
      <c r="AM29" s="2"/>
      <c r="AN29" s="2"/>
      <c r="AO29" s="2"/>
      <c r="AP29" s="2"/>
      <c r="AQ29" s="2"/>
      <c r="AR29" s="2"/>
      <c r="AS29" s="2"/>
      <c r="AT29" s="2"/>
      <c r="AU29" s="2"/>
      <c r="AV29" s="2"/>
      <c r="AW29" s="2"/>
      <c r="AX29" s="2"/>
      <c r="AY29" s="2"/>
      <c r="AZ29" s="2"/>
      <c r="BA29" s="3"/>
      <c r="BB29" s="3"/>
      <c r="BC29" s="3"/>
      <c r="BD29" s="3"/>
      <c r="BE29" s="3"/>
      <c r="BF29" s="3"/>
      <c r="BG29" s="3"/>
      <c r="BH29" s="3"/>
      <c r="BI29" s="3"/>
      <c r="BJ29" s="3"/>
      <c r="BK29" s="3"/>
      <c r="BL29" s="3"/>
      <c r="BM29" s="3"/>
      <c r="BN29" s="2"/>
      <c r="BO29" s="2"/>
      <c r="BP29" s="2"/>
      <c r="BQ29" s="2"/>
      <c r="BR29" s="3"/>
      <c r="BS29" s="3"/>
      <c r="BT29" s="3"/>
      <c r="BU29" s="3"/>
      <c r="BV29" s="3"/>
      <c r="BW29" s="3"/>
      <c r="BX29" s="3"/>
      <c r="BY29" s="2"/>
    </row>
    <row r="30" spans="1:77" x14ac:dyDescent="0.2">
      <c r="B30" s="3" t="s">
        <v>116</v>
      </c>
      <c r="C30" s="3" t="s">
        <v>126</v>
      </c>
      <c r="D30" s="3" t="s">
        <v>127</v>
      </c>
      <c r="E30" s="3">
        <v>3</v>
      </c>
      <c r="F30" s="3" t="s">
        <v>93</v>
      </c>
      <c r="G30" s="3">
        <v>3</v>
      </c>
      <c r="H30" s="2" t="str">
        <f t="shared" si="2"/>
        <v>Correct</v>
      </c>
      <c r="I30" s="3">
        <v>0.93095775999972796</v>
      </c>
      <c r="J30" s="2">
        <f>AVERAGE(I30:I34)</f>
        <v>3.169065933999812</v>
      </c>
      <c r="K30" s="2"/>
      <c r="L30" s="2" t="s">
        <v>144</v>
      </c>
      <c r="M30" s="3">
        <f>COUNTIF(H30:H34, "Correct")</f>
        <v>4</v>
      </c>
      <c r="N30" t="s">
        <v>142</v>
      </c>
      <c r="O30" s="2"/>
      <c r="P30" s="2"/>
      <c r="Q30" s="2"/>
      <c r="R30" s="2"/>
      <c r="S30" s="3"/>
      <c r="T30" s="3"/>
      <c r="U30" s="3"/>
      <c r="V30" s="3"/>
      <c r="W30" s="3"/>
      <c r="X30" s="2"/>
      <c r="Y30" s="2"/>
      <c r="Z30" s="2"/>
      <c r="AA30" s="2"/>
      <c r="AB30" s="2"/>
      <c r="AC30" s="2"/>
      <c r="AD30" s="2"/>
      <c r="AE30" s="2"/>
      <c r="AF30" s="2"/>
      <c r="AG30" s="2"/>
      <c r="AH30" s="2"/>
      <c r="AI30" s="3"/>
      <c r="AJ30" s="2"/>
      <c r="AK30" s="2"/>
      <c r="AL30" s="2"/>
      <c r="AM30" s="2"/>
      <c r="AN30" s="2"/>
      <c r="AO30" s="2"/>
      <c r="AP30" s="2"/>
      <c r="AQ30" s="2"/>
      <c r="AR30" s="2"/>
      <c r="AS30" s="2"/>
      <c r="AT30" s="2"/>
      <c r="AU30" s="2"/>
      <c r="AV30" s="2"/>
      <c r="AW30" s="2"/>
      <c r="AX30" s="2"/>
      <c r="AY30" s="2"/>
      <c r="AZ30" s="2"/>
      <c r="BA30" s="3"/>
      <c r="BB30" s="3"/>
      <c r="BC30" s="3"/>
      <c r="BD30" s="3"/>
      <c r="BE30" s="3"/>
      <c r="BF30" s="3"/>
      <c r="BG30" s="3"/>
      <c r="BH30" s="3"/>
      <c r="BI30" s="3"/>
      <c r="BJ30" s="3"/>
      <c r="BK30" s="3"/>
      <c r="BL30" s="3"/>
      <c r="BM30" s="3"/>
      <c r="BN30" s="2"/>
      <c r="BO30" s="2"/>
      <c r="BP30" s="2"/>
      <c r="BQ30" s="2"/>
      <c r="BR30" s="3"/>
      <c r="BS30" s="3"/>
      <c r="BT30" s="3"/>
      <c r="BU30" s="3"/>
      <c r="BV30" s="3"/>
      <c r="BW30" s="3"/>
      <c r="BX30" s="3"/>
      <c r="BY30" s="2"/>
    </row>
    <row r="31" spans="1:77" x14ac:dyDescent="0.2">
      <c r="B31" s="3" t="s">
        <v>107</v>
      </c>
      <c r="C31" s="3" t="s">
        <v>108</v>
      </c>
      <c r="D31" s="3" t="s">
        <v>109</v>
      </c>
      <c r="E31" s="3">
        <v>2</v>
      </c>
      <c r="F31" s="3" t="s">
        <v>93</v>
      </c>
      <c r="G31" s="3">
        <v>2</v>
      </c>
      <c r="H31" s="2" t="str">
        <f t="shared" si="2"/>
        <v>Correct</v>
      </c>
      <c r="I31" s="3">
        <v>3.4453136619995401</v>
      </c>
      <c r="J31" s="2"/>
      <c r="K31" s="2"/>
      <c r="L31" s="2"/>
      <c r="M31" s="3">
        <f>COUNTA(H30:H34)</f>
        <v>5</v>
      </c>
      <c r="N31" t="s">
        <v>141</v>
      </c>
      <c r="O31" s="2"/>
      <c r="P31" s="2"/>
      <c r="Q31" s="2"/>
      <c r="R31" s="2"/>
      <c r="S31" s="3"/>
      <c r="T31" s="3"/>
      <c r="U31" s="3"/>
      <c r="V31" s="3"/>
      <c r="W31" s="3"/>
      <c r="X31" s="2"/>
      <c r="Y31" s="2"/>
      <c r="Z31" s="2"/>
      <c r="AA31" s="2"/>
      <c r="AB31" s="2"/>
      <c r="AC31" s="2"/>
      <c r="AD31" s="2"/>
      <c r="AE31" s="2"/>
      <c r="AF31" s="2"/>
      <c r="AG31" s="2"/>
      <c r="AH31" s="2"/>
      <c r="AI31" s="3"/>
      <c r="AJ31" s="2"/>
      <c r="AK31" s="2"/>
      <c r="AL31" s="2"/>
      <c r="AM31" s="2"/>
      <c r="AN31" s="2"/>
      <c r="AO31" s="2"/>
      <c r="AP31" s="2"/>
      <c r="AQ31" s="2"/>
      <c r="AR31" s="2"/>
      <c r="AS31" s="2"/>
      <c r="AT31" s="2"/>
      <c r="AU31" s="2"/>
      <c r="AV31" s="2"/>
      <c r="AW31" s="2"/>
      <c r="AX31" s="2"/>
      <c r="AY31" s="2"/>
      <c r="AZ31" s="2"/>
      <c r="BA31" s="3"/>
      <c r="BB31" s="3"/>
      <c r="BC31" s="3"/>
      <c r="BD31" s="3"/>
      <c r="BE31" s="3"/>
      <c r="BF31" s="3"/>
      <c r="BG31" s="3"/>
      <c r="BH31" s="3"/>
      <c r="BI31" s="3"/>
      <c r="BJ31" s="3"/>
      <c r="BK31" s="3"/>
      <c r="BL31" s="3"/>
      <c r="BM31" s="2"/>
      <c r="BN31" s="2"/>
      <c r="BO31" s="2"/>
      <c r="BP31" s="2"/>
      <c r="BQ31" s="2"/>
      <c r="BR31" s="3"/>
      <c r="BS31" s="3"/>
      <c r="BT31" s="3"/>
      <c r="BU31" s="3"/>
      <c r="BV31" s="3"/>
      <c r="BW31" s="3"/>
      <c r="BX31" s="3"/>
      <c r="BY31" s="2"/>
    </row>
    <row r="32" spans="1:77" x14ac:dyDescent="0.2">
      <c r="B32" s="3" t="s">
        <v>113</v>
      </c>
      <c r="C32" s="3" t="s">
        <v>114</v>
      </c>
      <c r="D32" s="3" t="s">
        <v>115</v>
      </c>
      <c r="E32" s="3">
        <v>3</v>
      </c>
      <c r="F32" s="3" t="s">
        <v>93</v>
      </c>
      <c r="G32" s="3">
        <v>3</v>
      </c>
      <c r="H32" s="2" t="str">
        <f t="shared" si="2"/>
        <v>Correct</v>
      </c>
      <c r="I32" s="3">
        <v>1.18754325600094</v>
      </c>
      <c r="J32" s="2"/>
      <c r="K32" s="2"/>
      <c r="L32" s="2"/>
      <c r="M32" s="3">
        <f>M30/M31*100</f>
        <v>80</v>
      </c>
      <c r="N32" t="s">
        <v>156</v>
      </c>
      <c r="O32" s="2"/>
      <c r="P32" s="2"/>
      <c r="Q32" s="2"/>
      <c r="R32" s="2"/>
      <c r="S32" s="3"/>
      <c r="T32" s="3"/>
      <c r="U32" s="3"/>
      <c r="V32" s="3"/>
      <c r="W32" s="3"/>
      <c r="X32" s="2"/>
      <c r="Y32" s="2"/>
      <c r="Z32" s="2"/>
      <c r="AA32" s="2"/>
      <c r="AB32" s="2"/>
      <c r="AC32" s="2"/>
      <c r="AD32" s="2"/>
      <c r="AE32" s="2"/>
      <c r="AF32" s="2"/>
      <c r="AG32" s="2"/>
      <c r="AH32" s="2"/>
      <c r="AI32" s="3"/>
      <c r="AJ32" s="2"/>
      <c r="AK32" s="2"/>
      <c r="AL32" s="2"/>
      <c r="AM32" s="2"/>
      <c r="AN32" s="2"/>
      <c r="AO32" s="2"/>
      <c r="AP32" s="2"/>
      <c r="AQ32" s="2"/>
      <c r="AR32" s="2"/>
      <c r="AS32" s="2"/>
      <c r="AT32" s="2"/>
      <c r="AU32" s="2"/>
      <c r="AV32" s="2"/>
      <c r="AW32" s="2"/>
      <c r="AX32" s="2"/>
      <c r="AY32" s="2"/>
      <c r="AZ32" s="2"/>
      <c r="BA32" s="3"/>
      <c r="BB32" s="3"/>
      <c r="BC32" s="3"/>
      <c r="BD32" s="3"/>
      <c r="BE32" s="3"/>
      <c r="BF32" s="3"/>
      <c r="BG32" s="3"/>
      <c r="BH32" s="3"/>
      <c r="BI32" s="3"/>
      <c r="BJ32" s="3"/>
      <c r="BK32" s="3"/>
      <c r="BL32" s="3"/>
      <c r="BM32" s="3"/>
      <c r="BN32" s="2"/>
      <c r="BO32" s="2"/>
      <c r="BP32" s="2"/>
      <c r="BQ32" s="2"/>
      <c r="BR32" s="3"/>
      <c r="BS32" s="3"/>
      <c r="BT32" s="3"/>
      <c r="BU32" s="3"/>
      <c r="BV32" s="3"/>
      <c r="BW32" s="3"/>
      <c r="BX32" s="3"/>
      <c r="BY32" s="2"/>
    </row>
    <row r="33" spans="1:77" x14ac:dyDescent="0.2">
      <c r="B33" s="3" t="s">
        <v>117</v>
      </c>
      <c r="C33" s="3" t="s">
        <v>118</v>
      </c>
      <c r="D33" s="3" t="s">
        <v>119</v>
      </c>
      <c r="E33" s="3">
        <v>3</v>
      </c>
      <c r="F33" s="3" t="s">
        <v>93</v>
      </c>
      <c r="G33" s="3">
        <v>3</v>
      </c>
      <c r="H33" s="2" t="str">
        <f t="shared" si="2"/>
        <v>Correct</v>
      </c>
      <c r="I33" s="3">
        <v>4.0716959040000802</v>
      </c>
      <c r="J33" s="2"/>
      <c r="K33" s="2"/>
      <c r="L33" s="2"/>
      <c r="M33" s="3">
        <f>100-M32</f>
        <v>20</v>
      </c>
      <c r="N33" t="s">
        <v>155</v>
      </c>
      <c r="O33" s="2"/>
      <c r="P33" s="2"/>
      <c r="Q33" s="2"/>
      <c r="R33" s="2"/>
      <c r="S33" s="3"/>
      <c r="T33" s="3"/>
      <c r="U33" s="3"/>
      <c r="V33" s="3"/>
      <c r="W33" s="3"/>
      <c r="X33" s="2"/>
      <c r="Y33" s="2"/>
      <c r="Z33" s="2"/>
      <c r="AA33" s="2"/>
      <c r="AB33" s="2"/>
      <c r="AC33" s="2"/>
      <c r="AD33" s="2"/>
      <c r="AE33" s="2"/>
      <c r="AF33" s="2"/>
      <c r="AG33" s="2"/>
      <c r="AH33" s="2"/>
      <c r="AI33" s="3"/>
      <c r="AJ33" s="2"/>
      <c r="AK33" s="2"/>
      <c r="AL33" s="2"/>
      <c r="AM33" s="2"/>
      <c r="AN33" s="2"/>
      <c r="AO33" s="2"/>
      <c r="AP33" s="2"/>
      <c r="AQ33" s="2"/>
      <c r="AR33" s="2"/>
      <c r="AS33" s="2"/>
      <c r="AT33" s="2"/>
      <c r="AU33" s="2"/>
      <c r="AV33" s="2"/>
      <c r="AW33" s="2"/>
      <c r="AX33" s="2"/>
      <c r="AY33" s="2"/>
      <c r="AZ33" s="2"/>
      <c r="BA33" s="3"/>
      <c r="BB33" s="3"/>
      <c r="BC33" s="3"/>
      <c r="BD33" s="3"/>
      <c r="BE33" s="3"/>
      <c r="BF33" s="3"/>
      <c r="BG33" s="3"/>
      <c r="BH33" s="3"/>
      <c r="BI33" s="3"/>
      <c r="BJ33" s="3"/>
      <c r="BK33" s="3"/>
      <c r="BL33" s="3"/>
      <c r="BM33" s="2"/>
      <c r="BN33" s="2"/>
      <c r="BO33" s="2"/>
      <c r="BP33" s="2"/>
      <c r="BQ33" s="2"/>
      <c r="BR33" s="3"/>
      <c r="BS33" s="3"/>
      <c r="BT33" s="3"/>
      <c r="BU33" s="3"/>
      <c r="BV33" s="3"/>
      <c r="BW33" s="3"/>
      <c r="BX33" s="3"/>
      <c r="BY33" s="2"/>
    </row>
    <row r="34" spans="1:77" x14ac:dyDescent="0.2">
      <c r="B34" s="3" t="s">
        <v>90</v>
      </c>
      <c r="C34" s="3" t="s">
        <v>91</v>
      </c>
      <c r="D34" s="3" t="s">
        <v>92</v>
      </c>
      <c r="E34" s="3">
        <v>3</v>
      </c>
      <c r="F34" s="3" t="s">
        <v>93</v>
      </c>
      <c r="G34" s="3">
        <v>2</v>
      </c>
      <c r="H34" s="2" t="str">
        <f t="shared" si="2"/>
        <v>Incorrect</v>
      </c>
      <c r="I34" s="3">
        <v>6.2098190879987696</v>
      </c>
      <c r="J34" s="2"/>
      <c r="K34" s="2"/>
      <c r="L34" s="3"/>
      <c r="M34" s="3"/>
      <c r="N34" s="3"/>
      <c r="O34" s="2"/>
      <c r="P34" s="2"/>
      <c r="Q34" s="2"/>
      <c r="R34" s="2"/>
      <c r="S34" s="3"/>
      <c r="T34" s="3"/>
      <c r="U34" s="3"/>
      <c r="V34" s="3"/>
      <c r="W34" s="3"/>
      <c r="X34" s="2"/>
      <c r="Y34" s="2"/>
      <c r="Z34" s="2"/>
      <c r="AA34" s="2"/>
      <c r="AB34" s="2"/>
      <c r="AC34" s="2"/>
      <c r="AD34" s="2"/>
      <c r="AE34" s="2"/>
      <c r="AF34" s="2"/>
      <c r="AG34" s="2"/>
      <c r="AH34" s="2"/>
      <c r="AI34" s="3"/>
      <c r="AJ34" s="2"/>
      <c r="AK34" s="2"/>
      <c r="AL34" s="2"/>
      <c r="AM34" s="2"/>
      <c r="AN34" s="2"/>
      <c r="AO34" s="2"/>
      <c r="AP34" s="2"/>
      <c r="AQ34" s="2"/>
      <c r="AR34" s="2"/>
      <c r="AS34" s="2"/>
      <c r="AT34" s="2"/>
      <c r="AU34" s="2"/>
      <c r="AV34" s="2"/>
      <c r="AW34" s="2"/>
      <c r="AX34" s="2"/>
      <c r="AY34" s="2"/>
      <c r="AZ34" s="2"/>
      <c r="BA34" s="3"/>
      <c r="BB34" s="3"/>
      <c r="BC34" s="3"/>
      <c r="BD34" s="3"/>
      <c r="BE34" s="3"/>
      <c r="BF34" s="3"/>
      <c r="BG34" s="3"/>
      <c r="BH34" s="3"/>
      <c r="BI34" s="3"/>
      <c r="BJ34" s="3"/>
      <c r="BK34" s="3"/>
      <c r="BL34" s="3"/>
      <c r="BM34" s="3"/>
      <c r="BN34" s="2"/>
      <c r="BO34" s="2"/>
      <c r="BP34" s="2"/>
      <c r="BQ34" s="2"/>
      <c r="BR34" s="3"/>
      <c r="BS34" s="3"/>
      <c r="BT34" s="3"/>
      <c r="BU34" s="3"/>
      <c r="BV34" s="3"/>
      <c r="BW34" s="3"/>
      <c r="BX34" s="3"/>
      <c r="BY34" s="2"/>
    </row>
    <row r="35" spans="1:77" x14ac:dyDescent="0.2">
      <c r="B35" s="1"/>
      <c r="C35" s="3"/>
      <c r="D35" s="3"/>
      <c r="E35" s="3"/>
      <c r="F35" s="3"/>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3"/>
      <c r="BO35" s="3"/>
      <c r="BP35" s="3"/>
      <c r="BQ35" s="3"/>
      <c r="BR35" s="3"/>
      <c r="BS35" s="3"/>
      <c r="BT35" s="3"/>
      <c r="BU35" s="3"/>
      <c r="BV35" s="3"/>
      <c r="BW35" s="3"/>
      <c r="BX35" s="3"/>
      <c r="BY35" s="2"/>
    </row>
    <row r="39" spans="1:77" x14ac:dyDescent="0.2">
      <c r="A39" s="4" t="s">
        <v>161</v>
      </c>
      <c r="B39" t="s">
        <v>169</v>
      </c>
    </row>
  </sheetData>
  <sortState xmlns:xlrd2="http://schemas.microsoft.com/office/spreadsheetml/2017/richdata2" ref="B21:I34">
    <sortCondition ref="F21:F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0D57-C8BF-D045-BB94-C73C9B1AD598}">
  <dimension ref="A1:CC39"/>
  <sheetViews>
    <sheetView zoomScale="75" workbookViewId="0">
      <selection activeCell="J27" sqref="J27"/>
    </sheetView>
  </sheetViews>
  <sheetFormatPr baseColWidth="10" defaultRowHeight="16" x14ac:dyDescent="0.2"/>
  <cols>
    <col min="7" max="7" width="16.1640625" customWidth="1"/>
    <col min="8" max="8" width="15.33203125" customWidth="1"/>
    <col min="9" max="9" width="17.6640625" customWidth="1"/>
    <col min="10" max="10" width="32.5" customWidth="1"/>
    <col min="11" max="11" width="22.6640625" customWidth="1"/>
    <col min="12" max="12" width="17.33203125" customWidth="1"/>
    <col min="13" max="13" width="30.83203125" customWidth="1"/>
    <col min="14" max="14" width="25" customWidth="1"/>
  </cols>
  <sheetData>
    <row r="1" spans="1:81" x14ac:dyDescent="0.2">
      <c r="A1" s="5" t="s">
        <v>152</v>
      </c>
      <c r="B1" s="1" t="s">
        <v>0</v>
      </c>
      <c r="C1" s="1" t="s">
        <v>1</v>
      </c>
      <c r="D1" s="1" t="s">
        <v>2</v>
      </c>
      <c r="E1" s="1" t="s">
        <v>3</v>
      </c>
      <c r="F1" s="1" t="s">
        <v>4</v>
      </c>
      <c r="G1" s="1" t="s">
        <v>8</v>
      </c>
      <c r="H1" s="1" t="s">
        <v>151</v>
      </c>
      <c r="I1" s="1" t="s">
        <v>9</v>
      </c>
      <c r="J1" s="1" t="s">
        <v>160</v>
      </c>
      <c r="K1" s="1"/>
      <c r="L1" s="9" t="s">
        <v>159</v>
      </c>
      <c r="M1" s="8" t="s">
        <v>157</v>
      </c>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2"/>
    </row>
    <row r="2" spans="1:81" x14ac:dyDescent="0.2">
      <c r="A2" s="4" t="s">
        <v>153</v>
      </c>
      <c r="B2" s="3" t="s">
        <v>95</v>
      </c>
      <c r="C2" s="3" t="s">
        <v>116</v>
      </c>
      <c r="D2" s="3" t="s">
        <v>94</v>
      </c>
      <c r="E2" s="3">
        <v>2</v>
      </c>
      <c r="F2" s="3" t="s">
        <v>85</v>
      </c>
      <c r="G2" s="3" t="s">
        <v>77</v>
      </c>
      <c r="H2" s="2" t="str">
        <f t="shared" ref="H2:H16" si="0">IF(G2=E2, "Correct", "Incorrect")</f>
        <v>Incorrect</v>
      </c>
      <c r="I2" s="2"/>
      <c r="J2" s="2">
        <f>AVERAGE(I2:I6)</f>
        <v>1.2675104927502621</v>
      </c>
      <c r="K2" s="2"/>
      <c r="L2" s="10" t="s">
        <v>143</v>
      </c>
      <c r="M2" s="2">
        <f>COUNTIF(H2:H6, "Correct")</f>
        <v>3</v>
      </c>
      <c r="N2" t="s">
        <v>142</v>
      </c>
      <c r="O2" s="2"/>
      <c r="P2" s="2"/>
      <c r="Q2" s="2"/>
      <c r="R2" s="2"/>
      <c r="S2" s="2"/>
      <c r="T2" s="2"/>
      <c r="U2" s="2"/>
      <c r="V2" s="2"/>
      <c r="W2" s="2"/>
      <c r="X2" s="2"/>
      <c r="Y2" s="3"/>
      <c r="Z2" s="3"/>
      <c r="AA2" s="3"/>
      <c r="AB2" s="3"/>
      <c r="AC2" s="3"/>
      <c r="AD2" s="3"/>
      <c r="AE2" s="3"/>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3"/>
      <c r="BW2" s="3"/>
      <c r="BX2" s="3"/>
      <c r="BY2" s="3"/>
      <c r="BZ2" s="3"/>
      <c r="CA2" s="3"/>
      <c r="CB2" s="3"/>
      <c r="CC2" s="2"/>
    </row>
    <row r="3" spans="1:81" x14ac:dyDescent="0.2">
      <c r="B3" s="3" t="s">
        <v>87</v>
      </c>
      <c r="C3" s="3" t="s">
        <v>88</v>
      </c>
      <c r="D3" s="3" t="s">
        <v>89</v>
      </c>
      <c r="E3" s="3">
        <v>3</v>
      </c>
      <c r="F3" s="3" t="s">
        <v>85</v>
      </c>
      <c r="G3" s="3">
        <v>3</v>
      </c>
      <c r="H3" s="2" t="str">
        <f t="shared" si="0"/>
        <v>Correct</v>
      </c>
      <c r="I3" s="3">
        <v>0.96577909500047099</v>
      </c>
      <c r="J3" s="3"/>
      <c r="K3" s="3"/>
      <c r="L3" s="10"/>
      <c r="M3" s="2">
        <f>COUNTA(H2:H6)</f>
        <v>5</v>
      </c>
      <c r="N3" t="s">
        <v>141</v>
      </c>
      <c r="O3" s="3"/>
      <c r="P3" s="3"/>
      <c r="Q3" s="3"/>
      <c r="R3" s="3"/>
      <c r="S3" s="2"/>
      <c r="T3" s="2"/>
      <c r="U3" s="2"/>
      <c r="V3" s="2"/>
      <c r="W3" s="3"/>
      <c r="X3" s="2"/>
      <c r="Y3" s="2"/>
      <c r="Z3" s="2"/>
      <c r="AA3" s="2"/>
      <c r="AB3" s="2"/>
      <c r="AC3" s="2"/>
      <c r="AD3" s="2"/>
      <c r="AE3" s="2"/>
      <c r="AF3" s="3"/>
      <c r="AG3" s="3"/>
      <c r="AH3" s="3"/>
      <c r="AI3" s="3"/>
      <c r="AJ3" s="3"/>
      <c r="AK3" s="3"/>
      <c r="AL3" s="3"/>
      <c r="AM3" s="3"/>
      <c r="AN3" s="3"/>
      <c r="AO3" s="3"/>
      <c r="AP3" s="3"/>
      <c r="AQ3" s="3"/>
      <c r="AR3" s="3"/>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3"/>
      <c r="BW3" s="3"/>
      <c r="BX3" s="3"/>
      <c r="BY3" s="3"/>
      <c r="BZ3" s="3"/>
      <c r="CA3" s="3"/>
      <c r="CB3" s="3"/>
      <c r="CC3" s="2"/>
    </row>
    <row r="4" spans="1:81" x14ac:dyDescent="0.2">
      <c r="B4" s="3" t="s">
        <v>82</v>
      </c>
      <c r="C4" s="3" t="s">
        <v>83</v>
      </c>
      <c r="D4" s="3" t="s">
        <v>84</v>
      </c>
      <c r="E4" s="3">
        <v>1</v>
      </c>
      <c r="F4" s="3" t="s">
        <v>85</v>
      </c>
      <c r="G4" s="3">
        <v>1</v>
      </c>
      <c r="H4" s="2" t="str">
        <f t="shared" si="0"/>
        <v>Correct</v>
      </c>
      <c r="I4" s="3">
        <v>0.79896002199893701</v>
      </c>
      <c r="J4" s="3"/>
      <c r="K4" s="3"/>
      <c r="L4" s="10"/>
      <c r="M4" s="2">
        <f>M2/M3*100</f>
        <v>60</v>
      </c>
      <c r="N4" t="s">
        <v>156</v>
      </c>
      <c r="O4" s="3"/>
      <c r="P4" s="3"/>
      <c r="Q4" s="3"/>
      <c r="R4" s="3"/>
      <c r="S4" s="2"/>
      <c r="T4" s="2"/>
      <c r="U4" s="2"/>
      <c r="V4" s="2"/>
      <c r="W4" s="3"/>
      <c r="X4" s="2"/>
      <c r="Y4" s="2"/>
      <c r="Z4" s="2"/>
      <c r="AA4" s="2"/>
      <c r="AB4" s="2"/>
      <c r="AC4" s="2"/>
      <c r="AD4" s="2"/>
      <c r="AE4" s="2"/>
      <c r="AF4" s="3"/>
      <c r="AG4" s="3"/>
      <c r="AH4" s="3"/>
      <c r="AI4" s="3"/>
      <c r="AJ4" s="3"/>
      <c r="AK4" s="3"/>
      <c r="AL4" s="3"/>
      <c r="AM4" s="3"/>
      <c r="AN4" s="3"/>
      <c r="AO4" s="3"/>
      <c r="AP4" s="3"/>
      <c r="AQ4" s="3"/>
      <c r="AR4" s="3"/>
      <c r="AS4" s="3"/>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3"/>
      <c r="BW4" s="3"/>
      <c r="BX4" s="3"/>
      <c r="BY4" s="3"/>
      <c r="BZ4" s="3"/>
      <c r="CA4" s="3"/>
      <c r="CB4" s="3"/>
      <c r="CC4" s="2"/>
    </row>
    <row r="5" spans="1:81" x14ac:dyDescent="0.2">
      <c r="B5" s="3" t="s">
        <v>110</v>
      </c>
      <c r="C5" s="3" t="s">
        <v>111</v>
      </c>
      <c r="D5" s="3" t="s">
        <v>112</v>
      </c>
      <c r="E5" s="3">
        <v>2</v>
      </c>
      <c r="F5" s="3" t="s">
        <v>85</v>
      </c>
      <c r="G5" s="3">
        <v>3</v>
      </c>
      <c r="H5" s="2" t="str">
        <f t="shared" si="0"/>
        <v>Incorrect</v>
      </c>
      <c r="I5" s="3">
        <v>1.69379885599847</v>
      </c>
      <c r="J5" s="3"/>
      <c r="K5" s="3"/>
      <c r="L5" s="10"/>
      <c r="M5" s="2">
        <f>100-M4</f>
        <v>40</v>
      </c>
      <c r="N5" t="s">
        <v>155</v>
      </c>
      <c r="O5" s="3"/>
      <c r="P5" s="3"/>
      <c r="Q5" s="3"/>
      <c r="R5" s="3"/>
      <c r="S5" s="2"/>
      <c r="T5" s="2"/>
      <c r="U5" s="2"/>
      <c r="V5" s="2"/>
      <c r="W5" s="3"/>
      <c r="X5" s="2"/>
      <c r="Y5" s="2"/>
      <c r="Z5" s="2"/>
      <c r="AA5" s="2"/>
      <c r="AB5" s="2"/>
      <c r="AC5" s="2"/>
      <c r="AD5" s="2"/>
      <c r="AE5" s="2"/>
      <c r="AF5" s="3"/>
      <c r="AG5" s="3"/>
      <c r="AH5" s="3"/>
      <c r="AI5" s="3"/>
      <c r="AJ5" s="3"/>
      <c r="AK5" s="3"/>
      <c r="AL5" s="3"/>
      <c r="AM5" s="3"/>
      <c r="AN5" s="3"/>
      <c r="AO5" s="3"/>
      <c r="AP5" s="3"/>
      <c r="AQ5" s="3"/>
      <c r="AR5" s="3"/>
      <c r="AS5" s="3"/>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3"/>
      <c r="BW5" s="3"/>
      <c r="BX5" s="3"/>
      <c r="BY5" s="3"/>
      <c r="BZ5" s="3"/>
      <c r="CA5" s="3"/>
      <c r="CB5" s="3"/>
      <c r="CC5" s="2"/>
    </row>
    <row r="6" spans="1:81" x14ac:dyDescent="0.2">
      <c r="B6" s="3" t="s">
        <v>120</v>
      </c>
      <c r="C6" s="3" t="s">
        <v>121</v>
      </c>
      <c r="D6" s="3" t="s">
        <v>122</v>
      </c>
      <c r="E6" s="3">
        <v>2</v>
      </c>
      <c r="F6" s="3" t="s">
        <v>85</v>
      </c>
      <c r="G6" s="3">
        <v>2</v>
      </c>
      <c r="H6" s="2" t="str">
        <f t="shared" si="0"/>
        <v>Correct</v>
      </c>
      <c r="I6" s="3">
        <v>1.61150399800317</v>
      </c>
      <c r="J6" s="3"/>
      <c r="K6" s="3"/>
      <c r="L6" s="3"/>
      <c r="M6" s="2"/>
      <c r="N6" s="2"/>
      <c r="O6" s="3"/>
      <c r="P6" s="3"/>
      <c r="Q6" s="3"/>
      <c r="R6" s="3"/>
      <c r="S6" s="2"/>
      <c r="T6" s="2"/>
      <c r="U6" s="2"/>
      <c r="V6" s="2"/>
      <c r="W6" s="3"/>
      <c r="X6" s="2"/>
      <c r="Y6" s="2"/>
      <c r="Z6" s="2"/>
      <c r="AA6" s="2"/>
      <c r="AB6" s="2"/>
      <c r="AC6" s="2"/>
      <c r="AD6" s="2"/>
      <c r="AE6" s="2"/>
      <c r="AF6" s="3"/>
      <c r="AG6" s="3"/>
      <c r="AH6" s="3"/>
      <c r="AI6" s="3"/>
      <c r="AJ6" s="3"/>
      <c r="AK6" s="3"/>
      <c r="AL6" s="3"/>
      <c r="AM6" s="3"/>
      <c r="AN6" s="3"/>
      <c r="AO6" s="3"/>
      <c r="AP6" s="3"/>
      <c r="AQ6" s="3"/>
      <c r="AR6" s="3"/>
      <c r="AS6" s="3"/>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3"/>
      <c r="BW6" s="3"/>
      <c r="BX6" s="3"/>
      <c r="BY6" s="3"/>
      <c r="BZ6" s="3"/>
      <c r="CA6" s="3"/>
      <c r="CB6" s="3"/>
      <c r="CC6" s="2"/>
    </row>
    <row r="7" spans="1:81" x14ac:dyDescent="0.2">
      <c r="B7" s="3" t="s">
        <v>123</v>
      </c>
      <c r="C7" s="3" t="s">
        <v>124</v>
      </c>
      <c r="D7" s="3" t="s">
        <v>125</v>
      </c>
      <c r="E7" s="3">
        <v>2</v>
      </c>
      <c r="F7" s="3" t="s">
        <v>97</v>
      </c>
      <c r="G7" s="3" t="s">
        <v>77</v>
      </c>
      <c r="H7" s="2" t="str">
        <f t="shared" si="0"/>
        <v>Incorrect</v>
      </c>
      <c r="I7" s="2"/>
      <c r="J7" s="3">
        <f>AVERAGE(I7:I11)</f>
        <v>1.1871919774985125</v>
      </c>
      <c r="K7" s="3"/>
      <c r="L7" s="3" t="s">
        <v>145</v>
      </c>
      <c r="M7" s="2">
        <f>COUNTIF(H7:H11, "Correct")</f>
        <v>1</v>
      </c>
      <c r="N7" t="s">
        <v>142</v>
      </c>
      <c r="O7" s="3"/>
      <c r="P7" s="3"/>
      <c r="Q7" s="3"/>
      <c r="R7" s="3"/>
      <c r="S7" s="2"/>
      <c r="T7" s="2"/>
      <c r="U7" s="2"/>
      <c r="V7" s="2"/>
      <c r="W7" s="3"/>
      <c r="X7" s="2"/>
      <c r="Y7" s="2"/>
      <c r="Z7" s="2"/>
      <c r="AA7" s="2"/>
      <c r="AB7" s="2"/>
      <c r="AC7" s="2"/>
      <c r="AD7" s="2"/>
      <c r="AE7" s="2"/>
      <c r="AF7" s="3"/>
      <c r="AG7" s="3"/>
      <c r="AH7" s="3"/>
      <c r="AI7" s="3"/>
      <c r="AJ7" s="3"/>
      <c r="AK7" s="3"/>
      <c r="AL7" s="3"/>
      <c r="AM7" s="3"/>
      <c r="AN7" s="3"/>
      <c r="AO7" s="3"/>
      <c r="AP7" s="3"/>
      <c r="AQ7" s="3"/>
      <c r="AR7" s="3"/>
      <c r="AS7" s="3"/>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3"/>
      <c r="BW7" s="3"/>
      <c r="BX7" s="3"/>
      <c r="BY7" s="3"/>
      <c r="BZ7" s="3"/>
      <c r="CA7" s="3"/>
      <c r="CB7" s="3"/>
      <c r="CC7" s="2"/>
    </row>
    <row r="8" spans="1:81" x14ac:dyDescent="0.2">
      <c r="B8" s="3" t="s">
        <v>104</v>
      </c>
      <c r="C8" s="3" t="s">
        <v>105</v>
      </c>
      <c r="D8" s="3" t="s">
        <v>106</v>
      </c>
      <c r="E8" s="3">
        <v>3</v>
      </c>
      <c r="F8" s="3" t="s">
        <v>97</v>
      </c>
      <c r="G8" s="3">
        <v>1</v>
      </c>
      <c r="H8" s="2" t="str">
        <f t="shared" si="0"/>
        <v>Incorrect</v>
      </c>
      <c r="I8" s="3">
        <v>1.4542673079995401</v>
      </c>
      <c r="J8" s="3"/>
      <c r="K8" s="3"/>
      <c r="L8" s="3"/>
      <c r="M8" s="2">
        <f>COUNTA(H7:H11)</f>
        <v>5</v>
      </c>
      <c r="N8" t="s">
        <v>141</v>
      </c>
      <c r="O8" s="3"/>
      <c r="P8" s="3"/>
      <c r="Q8" s="3"/>
      <c r="R8" s="3"/>
      <c r="S8" s="2"/>
      <c r="T8" s="2"/>
      <c r="U8" s="2"/>
      <c r="V8" s="2"/>
      <c r="W8" s="3"/>
      <c r="X8" s="2"/>
      <c r="Y8" s="2"/>
      <c r="Z8" s="2"/>
      <c r="AA8" s="2"/>
      <c r="AB8" s="2"/>
      <c r="AC8" s="2"/>
      <c r="AD8" s="2"/>
      <c r="AE8" s="2"/>
      <c r="AF8" s="3"/>
      <c r="AG8" s="3"/>
      <c r="AH8" s="3"/>
      <c r="AI8" s="3"/>
      <c r="AJ8" s="3"/>
      <c r="AK8" s="3"/>
      <c r="AL8" s="3"/>
      <c r="AM8" s="3"/>
      <c r="AN8" s="3"/>
      <c r="AO8" s="3"/>
      <c r="AP8" s="3"/>
      <c r="AQ8" s="3"/>
      <c r="AR8" s="3"/>
      <c r="AS8" s="3"/>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3"/>
      <c r="BW8" s="3"/>
      <c r="BX8" s="3"/>
      <c r="BY8" s="3"/>
      <c r="BZ8" s="3"/>
      <c r="CA8" s="3"/>
      <c r="CB8" s="3"/>
      <c r="CC8" s="2"/>
    </row>
    <row r="9" spans="1:81" x14ac:dyDescent="0.2">
      <c r="B9" s="3" t="s">
        <v>94</v>
      </c>
      <c r="C9" s="3" t="s">
        <v>95</v>
      </c>
      <c r="D9" s="3" t="s">
        <v>96</v>
      </c>
      <c r="E9" s="3">
        <v>2</v>
      </c>
      <c r="F9" s="3" t="s">
        <v>97</v>
      </c>
      <c r="G9" s="3" t="s">
        <v>77</v>
      </c>
      <c r="H9" s="2" t="str">
        <f t="shared" si="0"/>
        <v>Incorrect</v>
      </c>
      <c r="I9" s="2"/>
      <c r="J9" s="2"/>
      <c r="K9" s="2"/>
      <c r="L9" s="3"/>
      <c r="M9" s="2">
        <f>M7/M8*100</f>
        <v>20</v>
      </c>
      <c r="N9" t="s">
        <v>156</v>
      </c>
      <c r="O9" s="3"/>
      <c r="P9" s="3"/>
      <c r="Q9" s="3"/>
      <c r="R9" s="3"/>
      <c r="S9" s="2"/>
      <c r="T9" s="2"/>
      <c r="U9" s="2"/>
      <c r="V9" s="2"/>
      <c r="W9" s="3"/>
      <c r="X9" s="2"/>
      <c r="Y9" s="2"/>
      <c r="Z9" s="2"/>
      <c r="AA9" s="2"/>
      <c r="AB9" s="2"/>
      <c r="AC9" s="2"/>
      <c r="AD9" s="2"/>
      <c r="AE9" s="2"/>
      <c r="AF9" s="3"/>
      <c r="AG9" s="3"/>
      <c r="AH9" s="3"/>
      <c r="AI9" s="3"/>
      <c r="AJ9" s="3"/>
      <c r="AK9" s="3"/>
      <c r="AL9" s="3"/>
      <c r="AM9" s="3"/>
      <c r="AN9" s="3"/>
      <c r="AO9" s="3"/>
      <c r="AP9" s="3"/>
      <c r="AQ9" s="2"/>
      <c r="AR9" s="2"/>
      <c r="AS9" s="3"/>
      <c r="AT9" s="3"/>
      <c r="AU9" s="3"/>
      <c r="AV9" s="3"/>
      <c r="AW9" s="3"/>
      <c r="AX9" s="2"/>
      <c r="AY9" s="2"/>
      <c r="AZ9" s="2"/>
      <c r="BA9" s="2"/>
      <c r="BB9" s="2"/>
      <c r="BC9" s="2"/>
      <c r="BD9" s="2"/>
      <c r="BE9" s="2"/>
      <c r="BF9" s="2"/>
      <c r="BG9" s="2"/>
      <c r="BH9" s="2"/>
      <c r="BI9" s="2"/>
      <c r="BJ9" s="2"/>
      <c r="BK9" s="2"/>
      <c r="BL9" s="2"/>
      <c r="BM9" s="2"/>
      <c r="BN9" s="2"/>
      <c r="BO9" s="2"/>
      <c r="BP9" s="2"/>
      <c r="BQ9" s="2"/>
      <c r="BR9" s="2"/>
      <c r="BS9" s="2"/>
      <c r="BT9" s="2"/>
      <c r="BU9" s="2"/>
      <c r="BV9" s="3"/>
      <c r="BW9" s="3"/>
      <c r="BX9" s="3"/>
      <c r="BY9" s="3"/>
      <c r="BZ9" s="3"/>
      <c r="CA9" s="3"/>
      <c r="CB9" s="3"/>
      <c r="CC9" s="2"/>
    </row>
    <row r="10" spans="1:81" x14ac:dyDescent="0.2">
      <c r="B10" s="3" t="s">
        <v>98</v>
      </c>
      <c r="C10" s="3" t="s">
        <v>99</v>
      </c>
      <c r="D10" s="3" t="s">
        <v>100</v>
      </c>
      <c r="E10" s="3">
        <v>1</v>
      </c>
      <c r="F10" s="3" t="s">
        <v>97</v>
      </c>
      <c r="G10" s="3" t="s">
        <v>77</v>
      </c>
      <c r="H10" s="2" t="str">
        <f t="shared" si="0"/>
        <v>Incorrect</v>
      </c>
      <c r="I10" s="2"/>
      <c r="J10" s="2"/>
      <c r="K10" s="2"/>
      <c r="L10" s="3"/>
      <c r="M10" s="2">
        <f>100-M9</f>
        <v>80</v>
      </c>
      <c r="N10" t="s">
        <v>155</v>
      </c>
      <c r="O10" s="3"/>
      <c r="P10" s="3"/>
      <c r="Q10" s="3"/>
      <c r="R10" s="3"/>
      <c r="S10" s="2"/>
      <c r="T10" s="2"/>
      <c r="U10" s="2"/>
      <c r="V10" s="2"/>
      <c r="W10" s="3"/>
      <c r="X10" s="2"/>
      <c r="Y10" s="2"/>
      <c r="Z10" s="2"/>
      <c r="AA10" s="2"/>
      <c r="AB10" s="2"/>
      <c r="AC10" s="2"/>
      <c r="AD10" s="2"/>
      <c r="AE10" s="2"/>
      <c r="AF10" s="3"/>
      <c r="AG10" s="3"/>
      <c r="AH10" s="3"/>
      <c r="AI10" s="3"/>
      <c r="AJ10" s="3"/>
      <c r="AK10" s="3"/>
      <c r="AL10" s="3"/>
      <c r="AM10" s="3"/>
      <c r="AN10" s="3"/>
      <c r="AO10" s="3"/>
      <c r="AP10" s="3"/>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3"/>
      <c r="BW10" s="3"/>
      <c r="BX10" s="3"/>
      <c r="BY10" s="3"/>
      <c r="BZ10" s="3"/>
      <c r="CA10" s="3"/>
      <c r="CB10" s="3"/>
      <c r="CC10" s="2"/>
    </row>
    <row r="11" spans="1:81" x14ac:dyDescent="0.2">
      <c r="B11" s="3" t="s">
        <v>101</v>
      </c>
      <c r="C11" s="3" t="s">
        <v>102</v>
      </c>
      <c r="D11" s="3" t="s">
        <v>103</v>
      </c>
      <c r="E11" s="3">
        <v>2</v>
      </c>
      <c r="F11" s="3" t="s">
        <v>97</v>
      </c>
      <c r="G11" s="3">
        <v>2</v>
      </c>
      <c r="H11" s="2" t="str">
        <f t="shared" si="0"/>
        <v>Correct</v>
      </c>
      <c r="I11" s="3">
        <v>0.92011664699748497</v>
      </c>
      <c r="J11" s="3"/>
      <c r="K11" s="3"/>
      <c r="L11" s="3"/>
      <c r="M11" s="2"/>
      <c r="N11" s="2"/>
      <c r="O11" s="3"/>
      <c r="P11" s="3"/>
      <c r="Q11" s="3"/>
      <c r="R11" s="3"/>
      <c r="S11" s="2"/>
      <c r="T11" s="2"/>
      <c r="U11" s="2"/>
      <c r="V11" s="2"/>
      <c r="W11" s="3"/>
      <c r="X11" s="2"/>
      <c r="Y11" s="2"/>
      <c r="Z11" s="2"/>
      <c r="AA11" s="2"/>
      <c r="AB11" s="2"/>
      <c r="AC11" s="2"/>
      <c r="AD11" s="2"/>
      <c r="AE11" s="2"/>
      <c r="AF11" s="3"/>
      <c r="AG11" s="3"/>
      <c r="AH11" s="3"/>
      <c r="AI11" s="3"/>
      <c r="AJ11" s="3"/>
      <c r="AK11" s="3"/>
      <c r="AL11" s="3"/>
      <c r="AM11" s="3"/>
      <c r="AN11" s="3"/>
      <c r="AO11" s="3"/>
      <c r="AP11" s="3"/>
      <c r="AQ11" s="3"/>
      <c r="AR11" s="3"/>
      <c r="AS11" s="3"/>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3"/>
      <c r="BW11" s="3"/>
      <c r="BX11" s="3"/>
      <c r="BY11" s="3"/>
      <c r="BZ11" s="3"/>
      <c r="CA11" s="3"/>
      <c r="CB11" s="3"/>
      <c r="CC11" s="2"/>
    </row>
    <row r="12" spans="1:81" x14ac:dyDescent="0.2">
      <c r="B12" s="3" t="s">
        <v>113</v>
      </c>
      <c r="C12" s="3" t="s">
        <v>114</v>
      </c>
      <c r="D12" s="3" t="s">
        <v>115</v>
      </c>
      <c r="E12" s="3">
        <v>3</v>
      </c>
      <c r="F12" s="3" t="s">
        <v>93</v>
      </c>
      <c r="G12" s="3">
        <v>3</v>
      </c>
      <c r="H12" s="2" t="str">
        <f t="shared" si="0"/>
        <v>Correct</v>
      </c>
      <c r="I12" s="3">
        <v>1.53485617000115</v>
      </c>
      <c r="J12" s="2">
        <f>AVERAGE(I12:I16)</f>
        <v>1.4716506887507448</v>
      </c>
      <c r="K12" s="2"/>
      <c r="L12" s="11" t="s">
        <v>144</v>
      </c>
      <c r="M12" s="2">
        <f>COUNTIF(H12:H16, "Correct")</f>
        <v>3</v>
      </c>
      <c r="N12" t="s">
        <v>142</v>
      </c>
      <c r="O12" s="3"/>
      <c r="P12" s="3"/>
      <c r="Q12" s="3"/>
      <c r="R12" s="3"/>
      <c r="S12" s="2"/>
      <c r="T12" s="2"/>
      <c r="U12" s="2"/>
      <c r="V12" s="2"/>
      <c r="W12" s="3"/>
      <c r="X12" s="2"/>
      <c r="Y12" s="2"/>
      <c r="Z12" s="2"/>
      <c r="AA12" s="2"/>
      <c r="AB12" s="2"/>
      <c r="AC12" s="2"/>
      <c r="AD12" s="2"/>
      <c r="AE12" s="2"/>
      <c r="AF12" s="3"/>
      <c r="AG12" s="3"/>
      <c r="AH12" s="3"/>
      <c r="AI12" s="3"/>
      <c r="AJ12" s="3"/>
      <c r="AK12" s="3"/>
      <c r="AL12" s="3"/>
      <c r="AM12" s="3"/>
      <c r="AN12" s="3"/>
      <c r="AO12" s="3"/>
      <c r="AP12" s="3"/>
      <c r="AQ12" s="2"/>
      <c r="AR12" s="2"/>
      <c r="AS12" s="3"/>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3"/>
      <c r="BW12" s="3"/>
      <c r="BX12" s="3"/>
      <c r="BY12" s="3"/>
      <c r="BZ12" s="3"/>
      <c r="CA12" s="3"/>
      <c r="CB12" s="3"/>
      <c r="CC12" s="2"/>
    </row>
    <row r="13" spans="1:81" x14ac:dyDescent="0.2">
      <c r="B13" s="3" t="s">
        <v>116</v>
      </c>
      <c r="C13" s="3" t="s">
        <v>126</v>
      </c>
      <c r="D13" s="3" t="s">
        <v>127</v>
      </c>
      <c r="E13" s="3">
        <v>3</v>
      </c>
      <c r="F13" s="3" t="s">
        <v>93</v>
      </c>
      <c r="G13" s="3" t="s">
        <v>77</v>
      </c>
      <c r="H13" s="2" t="str">
        <f t="shared" si="0"/>
        <v>Incorrect</v>
      </c>
      <c r="I13" s="2"/>
      <c r="J13" s="3"/>
      <c r="K13" s="3"/>
      <c r="L13" s="3"/>
      <c r="M13" s="2">
        <f>COUNTA(H12:H16)</f>
        <v>5</v>
      </c>
      <c r="N13" t="s">
        <v>141</v>
      </c>
      <c r="O13" s="3"/>
      <c r="P13" s="3"/>
      <c r="Q13" s="3"/>
      <c r="R13" s="3"/>
      <c r="S13" s="2"/>
      <c r="T13" s="2"/>
      <c r="U13" s="2"/>
      <c r="V13" s="2"/>
      <c r="W13" s="3"/>
      <c r="X13" s="2"/>
      <c r="Y13" s="2"/>
      <c r="Z13" s="2"/>
      <c r="AA13" s="2"/>
      <c r="AB13" s="2"/>
      <c r="AC13" s="2"/>
      <c r="AD13" s="2"/>
      <c r="AE13" s="2"/>
      <c r="AF13" s="3"/>
      <c r="AG13" s="3"/>
      <c r="AH13" s="3"/>
      <c r="AI13" s="3"/>
      <c r="AJ13" s="3"/>
      <c r="AK13" s="3"/>
      <c r="AL13" s="3"/>
      <c r="AM13" s="3"/>
      <c r="AN13" s="3"/>
      <c r="AO13" s="3"/>
      <c r="AP13" s="3"/>
      <c r="AQ13" s="3"/>
      <c r="AR13" s="3"/>
      <c r="AS13" s="3"/>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3"/>
      <c r="BW13" s="3"/>
      <c r="BX13" s="3"/>
      <c r="BY13" s="3"/>
      <c r="BZ13" s="3"/>
      <c r="CA13" s="3"/>
      <c r="CB13" s="3"/>
      <c r="CC13" s="2"/>
    </row>
    <row r="14" spans="1:81" x14ac:dyDescent="0.2">
      <c r="B14" s="3" t="s">
        <v>90</v>
      </c>
      <c r="C14" s="3" t="s">
        <v>91</v>
      </c>
      <c r="D14" s="3" t="s">
        <v>92</v>
      </c>
      <c r="E14" s="3">
        <v>3</v>
      </c>
      <c r="F14" s="3" t="s">
        <v>93</v>
      </c>
      <c r="G14" s="3">
        <v>2</v>
      </c>
      <c r="H14" s="2" t="str">
        <f t="shared" si="0"/>
        <v>Incorrect</v>
      </c>
      <c r="I14" s="3">
        <v>1.60844946300131</v>
      </c>
      <c r="J14" s="3"/>
      <c r="K14" s="3"/>
      <c r="L14" s="3"/>
      <c r="M14" s="2">
        <f>M12/M13*100</f>
        <v>60</v>
      </c>
      <c r="N14" t="s">
        <v>156</v>
      </c>
      <c r="O14" s="3"/>
      <c r="P14" s="3"/>
      <c r="Q14" s="3"/>
      <c r="R14" s="3"/>
      <c r="S14" s="2"/>
      <c r="T14" s="2"/>
      <c r="U14" s="2"/>
      <c r="V14" s="2"/>
      <c r="W14" s="3"/>
      <c r="X14" s="2"/>
      <c r="Y14" s="2"/>
      <c r="Z14" s="2"/>
      <c r="AA14" s="2"/>
      <c r="AB14" s="2"/>
      <c r="AC14" s="2"/>
      <c r="AD14" s="2"/>
      <c r="AE14" s="2"/>
      <c r="AF14" s="3"/>
      <c r="AG14" s="3"/>
      <c r="AH14" s="3"/>
      <c r="AI14" s="3"/>
      <c r="AJ14" s="3"/>
      <c r="AK14" s="3"/>
      <c r="AL14" s="3"/>
      <c r="AM14" s="3"/>
      <c r="AN14" s="3"/>
      <c r="AO14" s="3"/>
      <c r="AP14" s="3"/>
      <c r="AQ14" s="3"/>
      <c r="AR14" s="3"/>
      <c r="AS14" s="3"/>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3"/>
      <c r="BW14" s="3"/>
      <c r="BX14" s="3"/>
      <c r="BY14" s="3"/>
      <c r="BZ14" s="3"/>
      <c r="CA14" s="3"/>
      <c r="CB14" s="3"/>
      <c r="CC14" s="2"/>
    </row>
    <row r="15" spans="1:81" x14ac:dyDescent="0.2">
      <c r="B15" s="3" t="s">
        <v>117</v>
      </c>
      <c r="C15" s="3" t="s">
        <v>118</v>
      </c>
      <c r="D15" s="3" t="s">
        <v>119</v>
      </c>
      <c r="E15" s="3">
        <v>3</v>
      </c>
      <c r="F15" s="3" t="s">
        <v>93</v>
      </c>
      <c r="G15" s="3">
        <v>3</v>
      </c>
      <c r="H15" s="2" t="str">
        <f t="shared" si="0"/>
        <v>Correct</v>
      </c>
      <c r="I15" s="3">
        <v>1.44093134500145</v>
      </c>
      <c r="J15" s="2"/>
      <c r="K15" s="2"/>
      <c r="L15" s="3"/>
      <c r="M15" s="2">
        <f>100-M14</f>
        <v>40</v>
      </c>
      <c r="N15" t="s">
        <v>155</v>
      </c>
      <c r="O15" s="3"/>
      <c r="P15" s="3"/>
      <c r="Q15" s="3"/>
      <c r="R15" s="3"/>
      <c r="S15" s="2"/>
      <c r="T15" s="2"/>
      <c r="U15" s="2"/>
      <c r="V15" s="2"/>
      <c r="W15" s="3"/>
      <c r="X15" s="2"/>
      <c r="Y15" s="2"/>
      <c r="Z15" s="2"/>
      <c r="AA15" s="2"/>
      <c r="AB15" s="2"/>
      <c r="AC15" s="2"/>
      <c r="AD15" s="2"/>
      <c r="AE15" s="2"/>
      <c r="AF15" s="3"/>
      <c r="AG15" s="3"/>
      <c r="AH15" s="3"/>
      <c r="AI15" s="3"/>
      <c r="AJ15" s="3"/>
      <c r="AK15" s="3"/>
      <c r="AL15" s="3"/>
      <c r="AM15" s="3"/>
      <c r="AN15" s="3"/>
      <c r="AO15" s="3"/>
      <c r="AP15" s="3"/>
      <c r="AQ15" s="2"/>
      <c r="AR15" s="2"/>
      <c r="AS15" s="3"/>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3"/>
      <c r="BW15" s="3"/>
      <c r="BX15" s="3"/>
      <c r="BY15" s="3"/>
      <c r="BZ15" s="3"/>
      <c r="CA15" s="3"/>
      <c r="CB15" s="3"/>
      <c r="CC15" s="2"/>
    </row>
    <row r="16" spans="1:81" x14ac:dyDescent="0.2">
      <c r="B16" s="3" t="s">
        <v>107</v>
      </c>
      <c r="C16" s="3" t="s">
        <v>108</v>
      </c>
      <c r="D16" s="3" t="s">
        <v>109</v>
      </c>
      <c r="E16" s="3">
        <v>2</v>
      </c>
      <c r="F16" s="3" t="s">
        <v>93</v>
      </c>
      <c r="G16" s="3">
        <v>2</v>
      </c>
      <c r="H16" s="2" t="str">
        <f t="shared" si="0"/>
        <v>Correct</v>
      </c>
      <c r="I16" s="3">
        <v>1.30236577699907</v>
      </c>
      <c r="J16" s="3"/>
      <c r="K16" s="3"/>
      <c r="L16" s="3"/>
      <c r="M16" s="2"/>
      <c r="N16" s="2"/>
      <c r="O16" s="3"/>
      <c r="P16" s="3"/>
      <c r="Q16" s="3"/>
      <c r="R16" s="3"/>
      <c r="S16" s="2"/>
      <c r="T16" s="2"/>
      <c r="U16" s="2"/>
      <c r="V16" s="2"/>
      <c r="W16" s="3"/>
      <c r="X16" s="2"/>
      <c r="Y16" s="2"/>
      <c r="Z16" s="2"/>
      <c r="AA16" s="2"/>
      <c r="AB16" s="2"/>
      <c r="AC16" s="2"/>
      <c r="AD16" s="2"/>
      <c r="AE16" s="2"/>
      <c r="AF16" s="3"/>
      <c r="AG16" s="3"/>
      <c r="AH16" s="3"/>
      <c r="AI16" s="3"/>
      <c r="AJ16" s="3"/>
      <c r="AK16" s="3"/>
      <c r="AL16" s="3"/>
      <c r="AM16" s="3"/>
      <c r="AN16" s="3"/>
      <c r="AO16" s="3"/>
      <c r="AP16" s="3"/>
      <c r="AQ16" s="3"/>
      <c r="AR16" s="3"/>
      <c r="AS16" s="3"/>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3"/>
      <c r="BW16" s="3"/>
      <c r="BX16" s="3"/>
      <c r="BY16" s="3"/>
      <c r="BZ16" s="3"/>
      <c r="CA16" s="3"/>
      <c r="CB16" s="3"/>
      <c r="CC16" s="2"/>
    </row>
    <row r="17" spans="1:81" x14ac:dyDescent="0.2">
      <c r="B17" s="2"/>
      <c r="C17" s="2"/>
      <c r="D17" s="2"/>
      <c r="E17" s="2"/>
      <c r="F17" s="2"/>
      <c r="G17" s="2"/>
      <c r="H17" s="2"/>
      <c r="I17" s="3"/>
      <c r="J17" s="3"/>
      <c r="K17" s="3"/>
      <c r="L17" s="3"/>
      <c r="M17" s="2"/>
      <c r="N17" s="2"/>
      <c r="O17" s="3"/>
      <c r="P17" s="3"/>
      <c r="Q17" s="3"/>
      <c r="R17" s="3"/>
      <c r="S17" s="2"/>
      <c r="T17" s="2"/>
      <c r="U17" s="2"/>
      <c r="V17" s="2"/>
      <c r="W17" s="3"/>
      <c r="X17" s="2"/>
      <c r="Y17" s="2"/>
      <c r="Z17" s="2"/>
      <c r="AA17" s="2"/>
      <c r="AB17" s="2"/>
      <c r="AC17" s="2"/>
      <c r="AD17" s="2"/>
      <c r="AE17" s="2"/>
      <c r="AF17" s="3"/>
      <c r="AG17" s="3"/>
      <c r="AH17" s="3"/>
      <c r="AI17" s="3"/>
      <c r="AJ17" s="3"/>
      <c r="AK17" s="3"/>
      <c r="AL17" s="3"/>
      <c r="AM17" s="3"/>
      <c r="AN17" s="3"/>
      <c r="AO17" s="3"/>
      <c r="AP17" s="3"/>
      <c r="AQ17" s="3"/>
      <c r="AR17" s="3"/>
      <c r="AS17" s="3"/>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3"/>
      <c r="BW17" s="3"/>
      <c r="BX17" s="3"/>
      <c r="BY17" s="3"/>
      <c r="BZ17" s="3"/>
      <c r="CA17" s="3"/>
      <c r="CB17" s="3"/>
      <c r="CC17" s="2"/>
    </row>
    <row r="18" spans="1:81" x14ac:dyDescent="0.2">
      <c r="B18" s="2"/>
      <c r="C18" s="2"/>
      <c r="D18" s="2"/>
      <c r="E18" s="2"/>
      <c r="F18" s="2"/>
      <c r="G18" s="2"/>
      <c r="H18" s="2"/>
      <c r="I18" s="2"/>
      <c r="J18" s="2"/>
      <c r="K18" s="2"/>
      <c r="L18" s="11"/>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3"/>
      <c r="AY18" s="3"/>
      <c r="AZ18" s="3"/>
      <c r="BA18" s="3"/>
      <c r="BB18" s="2"/>
      <c r="BC18" s="2"/>
      <c r="BD18" s="2"/>
      <c r="BE18" s="2"/>
      <c r="BF18" s="2"/>
      <c r="BG18" s="2"/>
      <c r="BH18" s="2"/>
      <c r="BI18" s="2"/>
      <c r="BJ18" s="2"/>
      <c r="BK18" s="2"/>
      <c r="BL18" s="2"/>
      <c r="BM18" s="2"/>
      <c r="BN18" s="2"/>
      <c r="BO18" s="2"/>
      <c r="BP18" s="2"/>
      <c r="BQ18" s="2"/>
      <c r="BR18" s="2"/>
      <c r="BS18" s="2"/>
      <c r="BT18" s="2"/>
      <c r="BU18" s="2"/>
      <c r="BV18" s="3"/>
      <c r="BW18" s="3"/>
      <c r="BX18" s="3"/>
      <c r="BY18" s="3"/>
      <c r="BZ18" s="3"/>
      <c r="CA18" s="3"/>
      <c r="CB18" s="3"/>
      <c r="CC18" s="2"/>
    </row>
    <row r="19" spans="1:81" x14ac:dyDescent="0.2">
      <c r="B19" s="1"/>
      <c r="C19" s="3"/>
      <c r="D19" s="3"/>
      <c r="E19" s="3"/>
      <c r="F19" s="3"/>
      <c r="G19" s="1" t="s">
        <v>11</v>
      </c>
      <c r="I19" s="1" t="s">
        <v>12</v>
      </c>
      <c r="J19" s="1" t="s">
        <v>160</v>
      </c>
      <c r="K19" s="2"/>
      <c r="L19" s="9" t="s">
        <v>159</v>
      </c>
      <c r="M19" s="8" t="s">
        <v>158</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3"/>
      <c r="BC19" s="3"/>
      <c r="BD19" s="3"/>
      <c r="BE19" s="2"/>
      <c r="BF19" s="2"/>
      <c r="BG19" s="2"/>
      <c r="BH19" s="2"/>
      <c r="BI19" s="2"/>
      <c r="BJ19" s="2"/>
      <c r="BK19" s="2"/>
      <c r="BL19" s="2"/>
      <c r="BM19" s="2"/>
      <c r="BN19" s="2"/>
      <c r="BO19" s="2"/>
      <c r="BP19" s="2"/>
      <c r="BQ19" s="2"/>
      <c r="BR19" s="2"/>
      <c r="BS19" s="2"/>
      <c r="BT19" s="2"/>
      <c r="BU19" s="2"/>
      <c r="BV19" s="3"/>
      <c r="BW19" s="3"/>
      <c r="BX19" s="3"/>
      <c r="BY19" s="3"/>
      <c r="BZ19" s="3"/>
      <c r="CA19" s="3"/>
      <c r="CB19" s="3"/>
      <c r="CC19" s="2"/>
    </row>
    <row r="20" spans="1:81" x14ac:dyDescent="0.2">
      <c r="A20" s="4" t="s">
        <v>154</v>
      </c>
      <c r="B20" s="3" t="s">
        <v>110</v>
      </c>
      <c r="C20" s="3" t="s">
        <v>111</v>
      </c>
      <c r="D20" s="3" t="s">
        <v>112</v>
      </c>
      <c r="E20" s="3">
        <v>2</v>
      </c>
      <c r="F20" s="3" t="s">
        <v>85</v>
      </c>
      <c r="G20" s="3">
        <v>2</v>
      </c>
      <c r="H20" s="2" t="str">
        <f t="shared" ref="H20:H34" si="1">IF(G20=E20, "Correct", "Incorrect")</f>
        <v>Correct</v>
      </c>
      <c r="I20" s="3">
        <v>4.5579585369996503</v>
      </c>
      <c r="J20" s="2">
        <f>AVERAGE(I20:I24)</f>
        <v>3.1214258686006362</v>
      </c>
      <c r="K20" s="2"/>
      <c r="L20" s="10" t="s">
        <v>143</v>
      </c>
      <c r="M20" s="3">
        <f>COUNTIF(H20:H24, "Correct")</f>
        <v>5</v>
      </c>
      <c r="N20" t="s">
        <v>142</v>
      </c>
      <c r="O20" s="2"/>
      <c r="P20" s="2"/>
      <c r="Q20" s="2"/>
      <c r="R20" s="2"/>
      <c r="S20" s="3"/>
      <c r="T20" s="3"/>
      <c r="U20" s="3"/>
      <c r="V20" s="3"/>
      <c r="W20" s="3"/>
      <c r="X20" s="2"/>
      <c r="Y20" s="2"/>
      <c r="Z20" s="2"/>
      <c r="AA20" s="2"/>
      <c r="AB20" s="2"/>
      <c r="AC20" s="2"/>
      <c r="AD20" s="2"/>
      <c r="AE20" s="2"/>
      <c r="AF20" s="2"/>
      <c r="AG20" s="2"/>
      <c r="AH20" s="2"/>
      <c r="AI20" s="3"/>
      <c r="AJ20" s="2"/>
      <c r="AK20" s="2"/>
      <c r="AL20" s="2"/>
      <c r="AM20" s="2"/>
      <c r="AN20" s="2"/>
      <c r="AO20" s="2"/>
      <c r="AP20" s="2"/>
      <c r="AQ20" s="2"/>
      <c r="AR20" s="2"/>
      <c r="AS20" s="2"/>
      <c r="AT20" s="2"/>
      <c r="AU20" s="2"/>
      <c r="AV20" s="2"/>
      <c r="AW20" s="2"/>
      <c r="AX20" s="2"/>
      <c r="AY20" s="2"/>
      <c r="AZ20" s="2"/>
      <c r="BA20" s="2"/>
      <c r="BB20" s="2"/>
      <c r="BC20" s="2"/>
      <c r="BD20" s="2"/>
      <c r="BE20" s="3"/>
      <c r="BF20" s="3"/>
      <c r="BG20" s="3"/>
      <c r="BH20" s="3"/>
      <c r="BI20" s="3"/>
      <c r="BJ20" s="3"/>
      <c r="BK20" s="3"/>
      <c r="BL20" s="3"/>
      <c r="BM20" s="3"/>
      <c r="BN20" s="3"/>
      <c r="BO20" s="3"/>
      <c r="BP20" s="3"/>
      <c r="BQ20" s="2"/>
      <c r="BR20" s="2"/>
      <c r="BS20" s="2"/>
      <c r="BT20" s="2"/>
      <c r="BU20" s="2"/>
      <c r="BV20" s="3"/>
      <c r="BW20" s="3"/>
      <c r="BX20" s="3"/>
      <c r="BY20" s="3"/>
      <c r="BZ20" s="3"/>
      <c r="CA20" s="3"/>
      <c r="CB20" s="3"/>
      <c r="CC20" s="2"/>
    </row>
    <row r="21" spans="1:81" x14ac:dyDescent="0.2">
      <c r="B21" s="3" t="s">
        <v>95</v>
      </c>
      <c r="C21" s="3" t="s">
        <v>116</v>
      </c>
      <c r="D21" s="3" t="s">
        <v>94</v>
      </c>
      <c r="E21" s="3">
        <v>2</v>
      </c>
      <c r="F21" s="3" t="s">
        <v>85</v>
      </c>
      <c r="G21" s="3">
        <v>2</v>
      </c>
      <c r="H21" s="2" t="str">
        <f t="shared" si="1"/>
        <v>Correct</v>
      </c>
      <c r="I21" s="3">
        <v>2.7587395590016999</v>
      </c>
      <c r="J21" s="2"/>
      <c r="K21" s="2"/>
      <c r="L21" s="10"/>
      <c r="M21" s="3">
        <f>COUNTA(H20:H24)</f>
        <v>5</v>
      </c>
      <c r="N21" t="s">
        <v>141</v>
      </c>
      <c r="O21" s="2"/>
      <c r="P21" s="2"/>
      <c r="Q21" s="2"/>
      <c r="R21" s="2"/>
      <c r="S21" s="3"/>
      <c r="T21" s="3"/>
      <c r="U21" s="3"/>
      <c r="V21" s="3"/>
      <c r="W21" s="3"/>
      <c r="X21" s="2"/>
      <c r="Y21" s="2"/>
      <c r="Z21" s="2"/>
      <c r="AA21" s="2"/>
      <c r="AB21" s="2"/>
      <c r="AC21" s="2"/>
      <c r="AD21" s="2"/>
      <c r="AE21" s="2"/>
      <c r="AF21" s="2"/>
      <c r="AG21" s="2"/>
      <c r="AH21" s="2"/>
      <c r="AI21" s="3"/>
      <c r="AJ21" s="2"/>
      <c r="AK21" s="2"/>
      <c r="AL21" s="2"/>
      <c r="AM21" s="2"/>
      <c r="AN21" s="2"/>
      <c r="AO21" s="2"/>
      <c r="AP21" s="2"/>
      <c r="AQ21" s="2"/>
      <c r="AR21" s="2"/>
      <c r="AS21" s="2"/>
      <c r="AT21" s="2"/>
      <c r="AU21" s="2"/>
      <c r="AV21" s="2"/>
      <c r="AW21" s="2"/>
      <c r="AX21" s="2"/>
      <c r="AY21" s="2"/>
      <c r="AZ21" s="2"/>
      <c r="BA21" s="2"/>
      <c r="BB21" s="2"/>
      <c r="BC21" s="2"/>
      <c r="BD21" s="2"/>
      <c r="BE21" s="3"/>
      <c r="BF21" s="3"/>
      <c r="BG21" s="3"/>
      <c r="BH21" s="3"/>
      <c r="BI21" s="3"/>
      <c r="BJ21" s="3"/>
      <c r="BK21" s="3"/>
      <c r="BL21" s="3"/>
      <c r="BM21" s="3"/>
      <c r="BN21" s="3"/>
      <c r="BO21" s="3"/>
      <c r="BP21" s="3"/>
      <c r="BQ21" s="2"/>
      <c r="BR21" s="2"/>
      <c r="BS21" s="2"/>
      <c r="BT21" s="2"/>
      <c r="BU21" s="2"/>
      <c r="BV21" s="3"/>
      <c r="BW21" s="3"/>
      <c r="BX21" s="3"/>
      <c r="BY21" s="3"/>
      <c r="BZ21" s="3"/>
      <c r="CA21" s="3"/>
      <c r="CB21" s="3"/>
      <c r="CC21" s="2"/>
    </row>
    <row r="22" spans="1:81" x14ac:dyDescent="0.2">
      <c r="B22" s="3" t="s">
        <v>120</v>
      </c>
      <c r="C22" s="3" t="s">
        <v>121</v>
      </c>
      <c r="D22" s="3" t="s">
        <v>122</v>
      </c>
      <c r="E22" s="3">
        <v>2</v>
      </c>
      <c r="F22" s="3" t="s">
        <v>85</v>
      </c>
      <c r="G22" s="3">
        <v>2</v>
      </c>
      <c r="H22" s="2" t="str">
        <f t="shared" si="1"/>
        <v>Correct</v>
      </c>
      <c r="I22" s="3">
        <v>3.2404271400009699</v>
      </c>
      <c r="J22" s="2"/>
      <c r="K22" s="2"/>
      <c r="L22" s="10"/>
      <c r="M22" s="3">
        <f>M20/M21*100</f>
        <v>100</v>
      </c>
      <c r="N22" t="s">
        <v>156</v>
      </c>
      <c r="O22" s="2"/>
      <c r="P22" s="2"/>
      <c r="Q22" s="2"/>
      <c r="R22" s="2"/>
      <c r="S22" s="3"/>
      <c r="T22" s="3"/>
      <c r="U22" s="3"/>
      <c r="V22" s="3"/>
      <c r="W22" s="3"/>
      <c r="X22" s="2"/>
      <c r="Y22" s="2"/>
      <c r="Z22" s="2"/>
      <c r="AA22" s="2"/>
      <c r="AB22" s="2"/>
      <c r="AC22" s="2"/>
      <c r="AD22" s="2"/>
      <c r="AE22" s="2"/>
      <c r="AF22" s="2"/>
      <c r="AG22" s="2"/>
      <c r="AH22" s="2"/>
      <c r="AI22" s="3"/>
      <c r="AJ22" s="2"/>
      <c r="AK22" s="2"/>
      <c r="AL22" s="2"/>
      <c r="AM22" s="2"/>
      <c r="AN22" s="2"/>
      <c r="AO22" s="2"/>
      <c r="AP22" s="2"/>
      <c r="AQ22" s="2"/>
      <c r="AR22" s="2"/>
      <c r="AS22" s="2"/>
      <c r="AT22" s="2"/>
      <c r="AU22" s="2"/>
      <c r="AV22" s="2"/>
      <c r="AW22" s="2"/>
      <c r="AX22" s="2"/>
      <c r="AY22" s="2"/>
      <c r="AZ22" s="2"/>
      <c r="BA22" s="2"/>
      <c r="BB22" s="2"/>
      <c r="BC22" s="2"/>
      <c r="BD22" s="2"/>
      <c r="BE22" s="3"/>
      <c r="BF22" s="3"/>
      <c r="BG22" s="3"/>
      <c r="BH22" s="3"/>
      <c r="BI22" s="3"/>
      <c r="BJ22" s="3"/>
      <c r="BK22" s="3"/>
      <c r="BL22" s="3"/>
      <c r="BM22" s="3"/>
      <c r="BN22" s="3"/>
      <c r="BO22" s="3"/>
      <c r="BP22" s="3"/>
      <c r="BQ22" s="3"/>
      <c r="BR22" s="2"/>
      <c r="BS22" s="2"/>
      <c r="BT22" s="2"/>
      <c r="BU22" s="2"/>
      <c r="BV22" s="3"/>
      <c r="BW22" s="3"/>
      <c r="BX22" s="3"/>
      <c r="BY22" s="3"/>
      <c r="BZ22" s="3"/>
      <c r="CA22" s="3"/>
      <c r="CB22" s="3"/>
      <c r="CC22" s="2"/>
    </row>
    <row r="23" spans="1:81" x14ac:dyDescent="0.2">
      <c r="B23" s="3" t="s">
        <v>82</v>
      </c>
      <c r="C23" s="3" t="s">
        <v>83</v>
      </c>
      <c r="D23" s="3" t="s">
        <v>84</v>
      </c>
      <c r="E23" s="3">
        <v>1</v>
      </c>
      <c r="F23" s="3" t="s">
        <v>85</v>
      </c>
      <c r="G23" s="3">
        <v>1</v>
      </c>
      <c r="H23" s="2" t="str">
        <f t="shared" si="1"/>
        <v>Correct</v>
      </c>
      <c r="I23" s="3">
        <v>2.5847311990000899</v>
      </c>
      <c r="J23" s="2"/>
      <c r="K23" s="2"/>
      <c r="L23" s="10"/>
      <c r="M23" s="3">
        <f>100-M22</f>
        <v>0</v>
      </c>
      <c r="N23" t="s">
        <v>155</v>
      </c>
      <c r="O23" s="2"/>
      <c r="P23" s="2"/>
      <c r="Q23" s="2"/>
      <c r="R23" s="2"/>
      <c r="S23" s="3"/>
      <c r="T23" s="3"/>
      <c r="U23" s="3"/>
      <c r="V23" s="3"/>
      <c r="W23" s="3"/>
      <c r="X23" s="2"/>
      <c r="Y23" s="2"/>
      <c r="Z23" s="2"/>
      <c r="AA23" s="2"/>
      <c r="AB23" s="2"/>
      <c r="AC23" s="2"/>
      <c r="AD23" s="2"/>
      <c r="AE23" s="2"/>
      <c r="AF23" s="2"/>
      <c r="AG23" s="2"/>
      <c r="AH23" s="2"/>
      <c r="AI23" s="3"/>
      <c r="AJ23" s="2"/>
      <c r="AK23" s="2"/>
      <c r="AL23" s="2"/>
      <c r="AM23" s="2"/>
      <c r="AN23" s="2"/>
      <c r="AO23" s="2"/>
      <c r="AP23" s="2"/>
      <c r="AQ23" s="2"/>
      <c r="AR23" s="2"/>
      <c r="AS23" s="2"/>
      <c r="AT23" s="2"/>
      <c r="AU23" s="2"/>
      <c r="AV23" s="2"/>
      <c r="AW23" s="2"/>
      <c r="AX23" s="2"/>
      <c r="AY23" s="2"/>
      <c r="AZ23" s="2"/>
      <c r="BA23" s="2"/>
      <c r="BB23" s="2"/>
      <c r="BC23" s="2"/>
      <c r="BD23" s="2"/>
      <c r="BE23" s="3"/>
      <c r="BF23" s="3"/>
      <c r="BG23" s="3"/>
      <c r="BH23" s="3"/>
      <c r="BI23" s="3"/>
      <c r="BJ23" s="3"/>
      <c r="BK23" s="3"/>
      <c r="BL23" s="3"/>
      <c r="BM23" s="3"/>
      <c r="BN23" s="3"/>
      <c r="BO23" s="3"/>
      <c r="BP23" s="3"/>
      <c r="BQ23" s="3"/>
      <c r="BR23" s="2"/>
      <c r="BS23" s="2"/>
      <c r="BT23" s="2"/>
      <c r="BU23" s="2"/>
      <c r="BV23" s="3"/>
      <c r="BW23" s="3"/>
      <c r="BX23" s="3"/>
      <c r="BY23" s="3"/>
      <c r="BZ23" s="3"/>
      <c r="CA23" s="3"/>
      <c r="CB23" s="3"/>
      <c r="CC23" s="2"/>
    </row>
    <row r="24" spans="1:81" x14ac:dyDescent="0.2">
      <c r="B24" s="3" t="s">
        <v>87</v>
      </c>
      <c r="C24" s="3" t="s">
        <v>88</v>
      </c>
      <c r="D24" s="3" t="s">
        <v>89</v>
      </c>
      <c r="E24" s="3">
        <v>3</v>
      </c>
      <c r="F24" s="3" t="s">
        <v>85</v>
      </c>
      <c r="G24" s="3">
        <v>3</v>
      </c>
      <c r="H24" s="2" t="str">
        <f t="shared" si="1"/>
        <v>Correct</v>
      </c>
      <c r="I24" s="3">
        <v>2.4652729080007698</v>
      </c>
      <c r="J24" s="2"/>
      <c r="K24" s="2"/>
      <c r="L24" s="3"/>
      <c r="M24" s="3"/>
      <c r="N24" s="2"/>
      <c r="O24" s="2"/>
      <c r="P24" s="2"/>
      <c r="Q24" s="2"/>
      <c r="R24" s="2"/>
      <c r="S24" s="3"/>
      <c r="T24" s="3"/>
      <c r="U24" s="3"/>
      <c r="V24" s="3"/>
      <c r="W24" s="3"/>
      <c r="X24" s="2"/>
      <c r="Y24" s="2"/>
      <c r="Z24" s="2"/>
      <c r="AA24" s="2"/>
      <c r="AB24" s="2"/>
      <c r="AC24" s="2"/>
      <c r="AD24" s="2"/>
      <c r="AE24" s="2"/>
      <c r="AF24" s="2"/>
      <c r="AG24" s="2"/>
      <c r="AH24" s="2"/>
      <c r="AI24" s="3"/>
      <c r="AJ24" s="2"/>
      <c r="AK24" s="2"/>
      <c r="AL24" s="2"/>
      <c r="AM24" s="2"/>
      <c r="AN24" s="2"/>
      <c r="AO24" s="2"/>
      <c r="AP24" s="2"/>
      <c r="AQ24" s="2"/>
      <c r="AR24" s="2"/>
      <c r="AS24" s="2"/>
      <c r="AT24" s="2"/>
      <c r="AU24" s="2"/>
      <c r="AV24" s="2"/>
      <c r="AW24" s="2"/>
      <c r="AX24" s="2"/>
      <c r="AY24" s="2"/>
      <c r="AZ24" s="2"/>
      <c r="BA24" s="2"/>
      <c r="BB24" s="2"/>
      <c r="BC24" s="2"/>
      <c r="BD24" s="2"/>
      <c r="BE24" s="3"/>
      <c r="BF24" s="3"/>
      <c r="BG24" s="3"/>
      <c r="BH24" s="3"/>
      <c r="BI24" s="3"/>
      <c r="BJ24" s="3"/>
      <c r="BK24" s="3"/>
      <c r="BL24" s="3"/>
      <c r="BM24" s="3"/>
      <c r="BN24" s="3"/>
      <c r="BO24" s="3"/>
      <c r="BP24" s="3"/>
      <c r="BQ24" s="2"/>
      <c r="BR24" s="2"/>
      <c r="BS24" s="2"/>
      <c r="BT24" s="2"/>
      <c r="BU24" s="2"/>
      <c r="BV24" s="3"/>
      <c r="BW24" s="3"/>
      <c r="BX24" s="3"/>
      <c r="BY24" s="3"/>
      <c r="BZ24" s="3"/>
      <c r="CA24" s="3"/>
      <c r="CB24" s="3"/>
      <c r="CC24" s="2"/>
    </row>
    <row r="25" spans="1:81" x14ac:dyDescent="0.2">
      <c r="B25" s="3" t="s">
        <v>94</v>
      </c>
      <c r="C25" s="3" t="s">
        <v>95</v>
      </c>
      <c r="D25" s="3" t="s">
        <v>96</v>
      </c>
      <c r="E25" s="3">
        <v>2</v>
      </c>
      <c r="F25" s="3" t="s">
        <v>97</v>
      </c>
      <c r="G25" s="3">
        <v>2</v>
      </c>
      <c r="H25" s="2" t="str">
        <f t="shared" si="1"/>
        <v>Correct</v>
      </c>
      <c r="I25" s="3">
        <v>5.6252089310000901</v>
      </c>
      <c r="J25" s="2"/>
      <c r="K25" s="2"/>
      <c r="L25" s="3" t="s">
        <v>145</v>
      </c>
      <c r="M25" s="3">
        <f>COUNTIF(H25:H29, "Correct")</f>
        <v>4</v>
      </c>
      <c r="N25" t="s">
        <v>142</v>
      </c>
      <c r="O25" s="2"/>
      <c r="P25" s="2"/>
      <c r="Q25" s="2"/>
      <c r="R25" s="2"/>
      <c r="S25" s="3"/>
      <c r="T25" s="3"/>
      <c r="U25" s="3"/>
      <c r="V25" s="3"/>
      <c r="W25" s="3"/>
      <c r="X25" s="2"/>
      <c r="Y25" s="2"/>
      <c r="Z25" s="2"/>
      <c r="AA25" s="2"/>
      <c r="AB25" s="2"/>
      <c r="AC25" s="2"/>
      <c r="AD25" s="2"/>
      <c r="AE25" s="2"/>
      <c r="AF25" s="2"/>
      <c r="AG25" s="2"/>
      <c r="AH25" s="2"/>
      <c r="AI25" s="3"/>
      <c r="AJ25" s="2"/>
      <c r="AK25" s="2"/>
      <c r="AL25" s="2"/>
      <c r="AM25" s="2"/>
      <c r="AN25" s="2"/>
      <c r="AO25" s="2"/>
      <c r="AP25" s="2"/>
      <c r="AQ25" s="2"/>
      <c r="AR25" s="2"/>
      <c r="AS25" s="2"/>
      <c r="AT25" s="2"/>
      <c r="AU25" s="2"/>
      <c r="AV25" s="2"/>
      <c r="AW25" s="2"/>
      <c r="AX25" s="2"/>
      <c r="AY25" s="2"/>
      <c r="AZ25" s="2"/>
      <c r="BA25" s="2"/>
      <c r="BB25" s="2"/>
      <c r="BC25" s="2"/>
      <c r="BD25" s="2"/>
      <c r="BE25" s="3"/>
      <c r="BF25" s="3"/>
      <c r="BG25" s="3"/>
      <c r="BH25" s="3"/>
      <c r="BI25" s="3"/>
      <c r="BJ25" s="3"/>
      <c r="BK25" s="3"/>
      <c r="BL25" s="3"/>
      <c r="BM25" s="3"/>
      <c r="BN25" s="3"/>
      <c r="BO25" s="3"/>
      <c r="BP25" s="3"/>
      <c r="BQ25" s="2"/>
      <c r="BR25" s="2"/>
      <c r="BS25" s="2"/>
      <c r="BT25" s="2"/>
      <c r="BU25" s="2"/>
      <c r="BV25" s="3"/>
      <c r="BW25" s="3"/>
      <c r="BX25" s="3"/>
      <c r="BY25" s="3"/>
      <c r="BZ25" s="3"/>
      <c r="CA25" s="3"/>
      <c r="CB25" s="3"/>
      <c r="CC25" s="2"/>
    </row>
    <row r="26" spans="1:81" x14ac:dyDescent="0.2">
      <c r="B26" s="3" t="s">
        <v>98</v>
      </c>
      <c r="C26" s="3" t="s">
        <v>99</v>
      </c>
      <c r="D26" s="3" t="s">
        <v>100</v>
      </c>
      <c r="E26" s="3">
        <v>1</v>
      </c>
      <c r="F26" s="3" t="s">
        <v>97</v>
      </c>
      <c r="G26" s="3">
        <v>2</v>
      </c>
      <c r="H26" s="2" t="str">
        <f t="shared" si="1"/>
        <v>Incorrect</v>
      </c>
      <c r="I26" s="3">
        <v>4.6317210930028496</v>
      </c>
      <c r="J26" s="2">
        <f>AVERAGE(I25:I29)</f>
        <v>4.0584562692012707</v>
      </c>
      <c r="K26" s="2"/>
      <c r="L26" s="3"/>
      <c r="M26" s="3">
        <f>COUNTA(H25:H29)</f>
        <v>5</v>
      </c>
      <c r="N26" t="s">
        <v>141</v>
      </c>
      <c r="O26" s="2"/>
      <c r="P26" s="2"/>
      <c r="Q26" s="2"/>
      <c r="R26" s="2"/>
      <c r="S26" s="3"/>
      <c r="T26" s="3"/>
      <c r="U26" s="3"/>
      <c r="V26" s="3"/>
      <c r="W26" s="3"/>
      <c r="X26" s="2"/>
      <c r="Y26" s="2"/>
      <c r="Z26" s="2"/>
      <c r="AA26" s="2"/>
      <c r="AB26" s="2"/>
      <c r="AC26" s="2"/>
      <c r="AD26" s="2"/>
      <c r="AE26" s="2"/>
      <c r="AF26" s="2"/>
      <c r="AG26" s="2"/>
      <c r="AH26" s="2"/>
      <c r="AI26" s="3"/>
      <c r="AJ26" s="2"/>
      <c r="AK26" s="2"/>
      <c r="AL26" s="2"/>
      <c r="AM26" s="2"/>
      <c r="AN26" s="2"/>
      <c r="AO26" s="2"/>
      <c r="AP26" s="2"/>
      <c r="AQ26" s="2"/>
      <c r="AR26" s="2"/>
      <c r="AS26" s="2"/>
      <c r="AT26" s="2"/>
      <c r="AU26" s="2"/>
      <c r="AV26" s="2"/>
      <c r="AW26" s="2"/>
      <c r="AX26" s="2"/>
      <c r="AY26" s="2"/>
      <c r="AZ26" s="2"/>
      <c r="BA26" s="2"/>
      <c r="BB26" s="2"/>
      <c r="BC26" s="2"/>
      <c r="BD26" s="2"/>
      <c r="BE26" s="3"/>
      <c r="BF26" s="3"/>
      <c r="BG26" s="3"/>
      <c r="BH26" s="3"/>
      <c r="BI26" s="3"/>
      <c r="BJ26" s="3"/>
      <c r="BK26" s="3"/>
      <c r="BL26" s="3"/>
      <c r="BM26" s="3"/>
      <c r="BN26" s="3"/>
      <c r="BO26" s="3"/>
      <c r="BP26" s="3"/>
      <c r="BQ26" s="2"/>
      <c r="BR26" s="2"/>
      <c r="BS26" s="2"/>
      <c r="BT26" s="2"/>
      <c r="BU26" s="2"/>
      <c r="BV26" s="3"/>
      <c r="BW26" s="3"/>
      <c r="BX26" s="3"/>
      <c r="BY26" s="3"/>
      <c r="BZ26" s="3"/>
      <c r="CA26" s="3"/>
      <c r="CB26" s="3"/>
      <c r="CC26" s="2"/>
    </row>
    <row r="27" spans="1:81" x14ac:dyDescent="0.2">
      <c r="B27" s="3" t="s">
        <v>123</v>
      </c>
      <c r="C27" s="3" t="s">
        <v>124</v>
      </c>
      <c r="D27" s="3" t="s">
        <v>125</v>
      </c>
      <c r="E27" s="3">
        <v>2</v>
      </c>
      <c r="F27" s="3" t="s">
        <v>97</v>
      </c>
      <c r="G27" s="3">
        <v>2</v>
      </c>
      <c r="H27" s="2" t="str">
        <f t="shared" si="1"/>
        <v>Correct</v>
      </c>
      <c r="I27" s="3">
        <v>3.0476480319994201</v>
      </c>
      <c r="J27" s="2"/>
      <c r="K27" s="2"/>
      <c r="L27" s="3"/>
      <c r="M27" s="3">
        <f>M25/M26*100</f>
        <v>80</v>
      </c>
      <c r="N27" t="s">
        <v>156</v>
      </c>
      <c r="O27" s="2"/>
      <c r="P27" s="2"/>
      <c r="Q27" s="2"/>
      <c r="R27" s="2"/>
      <c r="S27" s="3"/>
      <c r="T27" s="3"/>
      <c r="U27" s="3"/>
      <c r="V27" s="3"/>
      <c r="W27" s="3"/>
      <c r="X27" s="2"/>
      <c r="Y27" s="2"/>
      <c r="Z27" s="2"/>
      <c r="AA27" s="2"/>
      <c r="AB27" s="2"/>
      <c r="AC27" s="2"/>
      <c r="AD27" s="2"/>
      <c r="AE27" s="2"/>
      <c r="AF27" s="2"/>
      <c r="AG27" s="2"/>
      <c r="AH27" s="2"/>
      <c r="AI27" s="3"/>
      <c r="AJ27" s="2"/>
      <c r="AK27" s="2"/>
      <c r="AL27" s="2"/>
      <c r="AM27" s="2"/>
      <c r="AN27" s="2"/>
      <c r="AO27" s="2"/>
      <c r="AP27" s="2"/>
      <c r="AQ27" s="2"/>
      <c r="AR27" s="2"/>
      <c r="AS27" s="2"/>
      <c r="AT27" s="2"/>
      <c r="AU27" s="2"/>
      <c r="AV27" s="2"/>
      <c r="AW27" s="2"/>
      <c r="AX27" s="2"/>
      <c r="AY27" s="2"/>
      <c r="AZ27" s="2"/>
      <c r="BA27" s="2"/>
      <c r="BB27" s="2"/>
      <c r="BC27" s="2"/>
      <c r="BD27" s="2"/>
      <c r="BE27" s="3"/>
      <c r="BF27" s="3"/>
      <c r="BG27" s="3"/>
      <c r="BH27" s="3"/>
      <c r="BI27" s="3"/>
      <c r="BJ27" s="3"/>
      <c r="BK27" s="3"/>
      <c r="BL27" s="3"/>
      <c r="BM27" s="3"/>
      <c r="BN27" s="3"/>
      <c r="BO27" s="3"/>
      <c r="BP27" s="3"/>
      <c r="BQ27" s="3"/>
      <c r="BR27" s="2"/>
      <c r="BS27" s="2"/>
      <c r="BT27" s="2"/>
      <c r="BU27" s="2"/>
      <c r="BV27" s="3"/>
      <c r="BW27" s="3"/>
      <c r="BX27" s="3"/>
      <c r="BY27" s="3"/>
      <c r="BZ27" s="3"/>
      <c r="CA27" s="3"/>
      <c r="CB27" s="3"/>
      <c r="CC27" s="2"/>
    </row>
    <row r="28" spans="1:81" x14ac:dyDescent="0.2">
      <c r="B28" s="3" t="s">
        <v>101</v>
      </c>
      <c r="C28" s="3" t="s">
        <v>102</v>
      </c>
      <c r="D28" s="3" t="s">
        <v>103</v>
      </c>
      <c r="E28" s="3">
        <v>2</v>
      </c>
      <c r="F28" s="3" t="s">
        <v>97</v>
      </c>
      <c r="G28" s="3">
        <v>2</v>
      </c>
      <c r="H28" s="2" t="str">
        <f t="shared" si="1"/>
        <v>Correct</v>
      </c>
      <c r="I28" s="3">
        <v>3.2656005130011199</v>
      </c>
      <c r="J28" s="2"/>
      <c r="K28" s="2"/>
      <c r="L28" s="3"/>
      <c r="M28" s="3">
        <f>100-M27</f>
        <v>20</v>
      </c>
      <c r="N28" t="s">
        <v>155</v>
      </c>
      <c r="O28" s="2"/>
      <c r="P28" s="2"/>
      <c r="Q28" s="2"/>
      <c r="R28" s="2"/>
      <c r="S28" s="3"/>
      <c r="T28" s="3"/>
      <c r="U28" s="3"/>
      <c r="V28" s="3"/>
      <c r="W28" s="3"/>
      <c r="X28" s="2"/>
      <c r="Y28" s="2"/>
      <c r="Z28" s="2"/>
      <c r="AA28" s="2"/>
      <c r="AB28" s="2"/>
      <c r="AC28" s="2"/>
      <c r="AD28" s="2"/>
      <c r="AE28" s="2"/>
      <c r="AF28" s="2"/>
      <c r="AG28" s="2"/>
      <c r="AH28" s="2"/>
      <c r="AI28" s="3"/>
      <c r="AJ28" s="2"/>
      <c r="AK28" s="2"/>
      <c r="AL28" s="2"/>
      <c r="AM28" s="2"/>
      <c r="AN28" s="2"/>
      <c r="AO28" s="2"/>
      <c r="AP28" s="2"/>
      <c r="AQ28" s="2"/>
      <c r="AR28" s="2"/>
      <c r="AS28" s="2"/>
      <c r="AT28" s="2"/>
      <c r="AU28" s="2"/>
      <c r="AV28" s="2"/>
      <c r="AW28" s="2"/>
      <c r="AX28" s="2"/>
      <c r="AY28" s="2"/>
      <c r="AZ28" s="2"/>
      <c r="BA28" s="2"/>
      <c r="BB28" s="2"/>
      <c r="BC28" s="2"/>
      <c r="BD28" s="2"/>
      <c r="BE28" s="3"/>
      <c r="BF28" s="3"/>
      <c r="BG28" s="3"/>
      <c r="BH28" s="3"/>
      <c r="BI28" s="3"/>
      <c r="BJ28" s="3"/>
      <c r="BK28" s="3"/>
      <c r="BL28" s="3"/>
      <c r="BM28" s="3"/>
      <c r="BN28" s="3"/>
      <c r="BO28" s="3"/>
      <c r="BP28" s="3"/>
      <c r="BQ28" s="3"/>
      <c r="BR28" s="2"/>
      <c r="BS28" s="2"/>
      <c r="BT28" s="2"/>
      <c r="BU28" s="2"/>
      <c r="BV28" s="3"/>
      <c r="BW28" s="3"/>
      <c r="BX28" s="3"/>
      <c r="BY28" s="3"/>
      <c r="BZ28" s="3"/>
      <c r="CA28" s="3"/>
      <c r="CB28" s="3"/>
      <c r="CC28" s="2"/>
    </row>
    <row r="29" spans="1:81" x14ac:dyDescent="0.2">
      <c r="B29" s="3" t="s">
        <v>104</v>
      </c>
      <c r="C29" s="3" t="s">
        <v>105</v>
      </c>
      <c r="D29" s="3" t="s">
        <v>106</v>
      </c>
      <c r="E29" s="3">
        <v>3</v>
      </c>
      <c r="F29" s="3" t="s">
        <v>97</v>
      </c>
      <c r="G29" s="3">
        <v>3</v>
      </c>
      <c r="H29" s="2" t="str">
        <f t="shared" si="1"/>
        <v>Correct</v>
      </c>
      <c r="I29" s="3">
        <v>3.7221027770028701</v>
      </c>
      <c r="J29" s="2"/>
      <c r="K29" s="2"/>
      <c r="L29" s="3"/>
      <c r="M29" s="3"/>
      <c r="N29" s="2"/>
      <c r="O29" s="2"/>
      <c r="P29" s="2"/>
      <c r="Q29" s="2"/>
      <c r="R29" s="2"/>
      <c r="S29" s="3"/>
      <c r="T29" s="3"/>
      <c r="U29" s="3"/>
      <c r="V29" s="3"/>
      <c r="W29" s="3"/>
      <c r="X29" s="2"/>
      <c r="Y29" s="2"/>
      <c r="Z29" s="2"/>
      <c r="AA29" s="2"/>
      <c r="AB29" s="2"/>
      <c r="AC29" s="2"/>
      <c r="AD29" s="2"/>
      <c r="AE29" s="2"/>
      <c r="AF29" s="2"/>
      <c r="AG29" s="2"/>
      <c r="AH29" s="2"/>
      <c r="AI29" s="3"/>
      <c r="AJ29" s="2"/>
      <c r="AK29" s="2"/>
      <c r="AL29" s="2"/>
      <c r="AM29" s="2"/>
      <c r="AN29" s="2"/>
      <c r="AO29" s="2"/>
      <c r="AP29" s="2"/>
      <c r="AQ29" s="2"/>
      <c r="AR29" s="2"/>
      <c r="AS29" s="2"/>
      <c r="AT29" s="2"/>
      <c r="AU29" s="2"/>
      <c r="AV29" s="2"/>
      <c r="AW29" s="2"/>
      <c r="AX29" s="2"/>
      <c r="AY29" s="2"/>
      <c r="AZ29" s="2"/>
      <c r="BA29" s="2"/>
      <c r="BB29" s="2"/>
      <c r="BC29" s="2"/>
      <c r="BD29" s="2"/>
      <c r="BE29" s="3"/>
      <c r="BF29" s="3"/>
      <c r="BG29" s="3"/>
      <c r="BH29" s="3"/>
      <c r="BI29" s="3"/>
      <c r="BJ29" s="3"/>
      <c r="BK29" s="3"/>
      <c r="BL29" s="3"/>
      <c r="BM29" s="3"/>
      <c r="BN29" s="3"/>
      <c r="BO29" s="3"/>
      <c r="BP29" s="3"/>
      <c r="BQ29" s="3"/>
      <c r="BR29" s="2"/>
      <c r="BS29" s="2"/>
      <c r="BT29" s="2"/>
      <c r="BU29" s="2"/>
      <c r="BV29" s="3"/>
      <c r="BW29" s="3"/>
      <c r="BX29" s="3"/>
      <c r="BY29" s="3"/>
      <c r="BZ29" s="3"/>
      <c r="CA29" s="3"/>
      <c r="CB29" s="3"/>
      <c r="CC29" s="2"/>
    </row>
    <row r="30" spans="1:81" x14ac:dyDescent="0.2">
      <c r="B30" s="3" t="s">
        <v>107</v>
      </c>
      <c r="C30" s="3" t="s">
        <v>108</v>
      </c>
      <c r="D30" s="3" t="s">
        <v>109</v>
      </c>
      <c r="E30" s="3">
        <v>2</v>
      </c>
      <c r="F30" s="3" t="s">
        <v>93</v>
      </c>
      <c r="G30" s="3">
        <v>2</v>
      </c>
      <c r="H30" s="2" t="str">
        <f t="shared" si="1"/>
        <v>Correct</v>
      </c>
      <c r="I30" s="3">
        <v>2.6186916810001999</v>
      </c>
      <c r="J30" s="2">
        <f>AVERAGE(I30:I34)</f>
        <v>4.1115122539995363</v>
      </c>
      <c r="K30" s="2"/>
      <c r="L30" s="11" t="s">
        <v>144</v>
      </c>
      <c r="M30" s="3">
        <f>COUNTIF(H30:H34, "Correct")</f>
        <v>4</v>
      </c>
      <c r="N30" t="s">
        <v>142</v>
      </c>
      <c r="O30" s="2"/>
      <c r="P30" s="2"/>
      <c r="Q30" s="2"/>
      <c r="R30" s="2"/>
      <c r="S30" s="3"/>
      <c r="T30" s="3"/>
      <c r="U30" s="3"/>
      <c r="V30" s="3"/>
      <c r="W30" s="3"/>
      <c r="X30" s="2"/>
      <c r="Y30" s="2"/>
      <c r="Z30" s="2"/>
      <c r="AA30" s="2"/>
      <c r="AB30" s="2"/>
      <c r="AC30" s="2"/>
      <c r="AD30" s="2"/>
      <c r="AE30" s="2"/>
      <c r="AF30" s="2"/>
      <c r="AG30" s="2"/>
      <c r="AH30" s="2"/>
      <c r="AI30" s="3"/>
      <c r="AJ30" s="2"/>
      <c r="AK30" s="2"/>
      <c r="AL30" s="2"/>
      <c r="AM30" s="2"/>
      <c r="AN30" s="2"/>
      <c r="AO30" s="2"/>
      <c r="AP30" s="2"/>
      <c r="AQ30" s="2"/>
      <c r="AR30" s="2"/>
      <c r="AS30" s="2"/>
      <c r="AT30" s="2"/>
      <c r="AU30" s="2"/>
      <c r="AV30" s="2"/>
      <c r="AW30" s="2"/>
      <c r="AX30" s="2"/>
      <c r="AY30" s="2"/>
      <c r="AZ30" s="2"/>
      <c r="BA30" s="2"/>
      <c r="BB30" s="2"/>
      <c r="BC30" s="2"/>
      <c r="BD30" s="2"/>
      <c r="BE30" s="3"/>
      <c r="BF30" s="3"/>
      <c r="BG30" s="3"/>
      <c r="BH30" s="3"/>
      <c r="BI30" s="3"/>
      <c r="BJ30" s="3"/>
      <c r="BK30" s="3"/>
      <c r="BL30" s="3"/>
      <c r="BM30" s="3"/>
      <c r="BN30" s="3"/>
      <c r="BO30" s="3"/>
      <c r="BP30" s="3"/>
      <c r="BQ30" s="3"/>
      <c r="BR30" s="2"/>
      <c r="BS30" s="2"/>
      <c r="BT30" s="2"/>
      <c r="BU30" s="2"/>
      <c r="BV30" s="3"/>
      <c r="BW30" s="3"/>
      <c r="BX30" s="3"/>
      <c r="BY30" s="3"/>
      <c r="BZ30" s="3"/>
      <c r="CA30" s="3"/>
      <c r="CB30" s="3"/>
      <c r="CC30" s="2"/>
    </row>
    <row r="31" spans="1:81" x14ac:dyDescent="0.2">
      <c r="B31" s="3" t="s">
        <v>117</v>
      </c>
      <c r="C31" s="3" t="s">
        <v>118</v>
      </c>
      <c r="D31" s="3" t="s">
        <v>119</v>
      </c>
      <c r="E31" s="3">
        <v>3</v>
      </c>
      <c r="F31" s="3" t="s">
        <v>93</v>
      </c>
      <c r="G31" s="3">
        <v>3</v>
      </c>
      <c r="H31" s="2" t="str">
        <f t="shared" si="1"/>
        <v>Correct</v>
      </c>
      <c r="I31" s="3">
        <v>6.5306156209990203</v>
      </c>
      <c r="J31" s="2"/>
      <c r="K31" s="2"/>
      <c r="L31" s="11"/>
      <c r="M31" s="3">
        <f>COUNTA(H30:H34)</f>
        <v>5</v>
      </c>
      <c r="N31" t="s">
        <v>141</v>
      </c>
      <c r="O31" s="2"/>
      <c r="P31" s="2"/>
      <c r="Q31" s="2"/>
      <c r="R31" s="2"/>
      <c r="S31" s="3"/>
      <c r="T31" s="3"/>
      <c r="U31" s="3"/>
      <c r="V31" s="3"/>
      <c r="W31" s="3"/>
      <c r="X31" s="2"/>
      <c r="Y31" s="2"/>
      <c r="Z31" s="2"/>
      <c r="AA31" s="2"/>
      <c r="AB31" s="2"/>
      <c r="AC31" s="2"/>
      <c r="AD31" s="2"/>
      <c r="AE31" s="2"/>
      <c r="AF31" s="2"/>
      <c r="AG31" s="2"/>
      <c r="AH31" s="2"/>
      <c r="AI31" s="3"/>
      <c r="AJ31" s="2"/>
      <c r="AK31" s="2"/>
      <c r="AL31" s="2"/>
      <c r="AM31" s="2"/>
      <c r="AN31" s="2"/>
      <c r="AO31" s="2"/>
      <c r="AP31" s="2"/>
      <c r="AQ31" s="2"/>
      <c r="AR31" s="2"/>
      <c r="AS31" s="2"/>
      <c r="AT31" s="2"/>
      <c r="AU31" s="2"/>
      <c r="AV31" s="2"/>
      <c r="AW31" s="2"/>
      <c r="AX31" s="2"/>
      <c r="AY31" s="2"/>
      <c r="AZ31" s="2"/>
      <c r="BA31" s="2"/>
      <c r="BB31" s="2"/>
      <c r="BC31" s="2"/>
      <c r="BD31" s="2"/>
      <c r="BE31" s="3"/>
      <c r="BF31" s="3"/>
      <c r="BG31" s="3"/>
      <c r="BH31" s="3"/>
      <c r="BI31" s="3"/>
      <c r="BJ31" s="3"/>
      <c r="BK31" s="3"/>
      <c r="BL31" s="3"/>
      <c r="BM31" s="3"/>
      <c r="BN31" s="3"/>
      <c r="BO31" s="3"/>
      <c r="BP31" s="3"/>
      <c r="BQ31" s="3"/>
      <c r="BR31" s="2"/>
      <c r="BS31" s="2"/>
      <c r="BT31" s="2"/>
      <c r="BU31" s="2"/>
      <c r="BV31" s="3"/>
      <c r="BW31" s="3"/>
      <c r="BX31" s="3"/>
      <c r="BY31" s="3"/>
      <c r="BZ31" s="3"/>
      <c r="CA31" s="3"/>
      <c r="CB31" s="3"/>
      <c r="CC31" s="2"/>
    </row>
    <row r="32" spans="1:81" x14ac:dyDescent="0.2">
      <c r="B32" s="3" t="s">
        <v>90</v>
      </c>
      <c r="C32" s="3" t="s">
        <v>91</v>
      </c>
      <c r="D32" s="3" t="s">
        <v>92</v>
      </c>
      <c r="E32" s="3">
        <v>3</v>
      </c>
      <c r="F32" s="3" t="s">
        <v>93</v>
      </c>
      <c r="G32" s="3">
        <v>2</v>
      </c>
      <c r="H32" s="2" t="str">
        <f t="shared" si="1"/>
        <v>Incorrect</v>
      </c>
      <c r="I32" s="3">
        <v>5.1991620810003996</v>
      </c>
      <c r="J32" s="2"/>
      <c r="K32" s="2"/>
      <c r="L32" s="11"/>
      <c r="M32" s="3">
        <f>M30/M31*100</f>
        <v>80</v>
      </c>
      <c r="N32" t="s">
        <v>156</v>
      </c>
      <c r="O32" s="2"/>
      <c r="P32" s="2"/>
      <c r="Q32" s="2"/>
      <c r="R32" s="2"/>
      <c r="S32" s="3"/>
      <c r="T32" s="3"/>
      <c r="U32" s="3"/>
      <c r="V32" s="3"/>
      <c r="W32" s="3"/>
      <c r="X32" s="2"/>
      <c r="Y32" s="2"/>
      <c r="Z32" s="2"/>
      <c r="AA32" s="2"/>
      <c r="AB32" s="2"/>
      <c r="AC32" s="2"/>
      <c r="AD32" s="2"/>
      <c r="AE32" s="2"/>
      <c r="AF32" s="2"/>
      <c r="AG32" s="2"/>
      <c r="AH32" s="2"/>
      <c r="AI32" s="3"/>
      <c r="AJ32" s="2"/>
      <c r="AK32" s="2"/>
      <c r="AL32" s="2"/>
      <c r="AM32" s="2"/>
      <c r="AN32" s="2"/>
      <c r="AO32" s="2"/>
      <c r="AP32" s="2"/>
      <c r="AQ32" s="2"/>
      <c r="AR32" s="2"/>
      <c r="AS32" s="2"/>
      <c r="AT32" s="2"/>
      <c r="AU32" s="2"/>
      <c r="AV32" s="2"/>
      <c r="AW32" s="2"/>
      <c r="AX32" s="2"/>
      <c r="AY32" s="2"/>
      <c r="AZ32" s="2"/>
      <c r="BA32" s="2"/>
      <c r="BB32" s="2"/>
      <c r="BC32" s="2"/>
      <c r="BD32" s="2"/>
      <c r="BE32" s="3"/>
      <c r="BF32" s="3"/>
      <c r="BG32" s="3"/>
      <c r="BH32" s="3"/>
      <c r="BI32" s="3"/>
      <c r="BJ32" s="3"/>
      <c r="BK32" s="3"/>
      <c r="BL32" s="3"/>
      <c r="BM32" s="3"/>
      <c r="BN32" s="3"/>
      <c r="BO32" s="3"/>
      <c r="BP32" s="3"/>
      <c r="BQ32" s="3"/>
      <c r="BR32" s="2"/>
      <c r="BS32" s="2"/>
      <c r="BT32" s="2"/>
      <c r="BU32" s="2"/>
      <c r="BV32" s="3"/>
      <c r="BW32" s="3"/>
      <c r="BX32" s="3"/>
      <c r="BY32" s="3"/>
      <c r="BZ32" s="3"/>
      <c r="CA32" s="3"/>
      <c r="CB32" s="3"/>
      <c r="CC32" s="2"/>
    </row>
    <row r="33" spans="1:81" x14ac:dyDescent="0.2">
      <c r="B33" s="3" t="s">
        <v>116</v>
      </c>
      <c r="C33" s="3" t="s">
        <v>126</v>
      </c>
      <c r="D33" s="3" t="s">
        <v>127</v>
      </c>
      <c r="E33" s="3">
        <v>3</v>
      </c>
      <c r="F33" s="3" t="s">
        <v>93</v>
      </c>
      <c r="G33" s="3">
        <v>3</v>
      </c>
      <c r="H33" s="2" t="str">
        <f t="shared" si="1"/>
        <v>Correct</v>
      </c>
      <c r="I33" s="3">
        <v>5.1648045179972497</v>
      </c>
      <c r="J33" s="2"/>
      <c r="K33" s="2"/>
      <c r="L33" s="11"/>
      <c r="M33" s="3">
        <f>100-M32</f>
        <v>20</v>
      </c>
      <c r="N33" t="s">
        <v>155</v>
      </c>
      <c r="O33" s="2"/>
      <c r="P33" s="2"/>
      <c r="Q33" s="2"/>
      <c r="R33" s="2"/>
      <c r="S33" s="3"/>
      <c r="T33" s="3"/>
      <c r="U33" s="3"/>
      <c r="V33" s="3"/>
      <c r="W33" s="3"/>
      <c r="X33" s="2"/>
      <c r="Y33" s="2"/>
      <c r="Z33" s="2"/>
      <c r="AA33" s="2"/>
      <c r="AB33" s="2"/>
      <c r="AC33" s="2"/>
      <c r="AD33" s="2"/>
      <c r="AE33" s="2"/>
      <c r="AF33" s="2"/>
      <c r="AG33" s="2"/>
      <c r="AH33" s="2"/>
      <c r="AI33" s="3"/>
      <c r="AJ33" s="2"/>
      <c r="AK33" s="2"/>
      <c r="AL33" s="2"/>
      <c r="AM33" s="2"/>
      <c r="AN33" s="2"/>
      <c r="AO33" s="2"/>
      <c r="AP33" s="2"/>
      <c r="AQ33" s="2"/>
      <c r="AR33" s="2"/>
      <c r="AS33" s="2"/>
      <c r="AT33" s="2"/>
      <c r="AU33" s="2"/>
      <c r="AV33" s="2"/>
      <c r="AW33" s="2"/>
      <c r="AX33" s="2"/>
      <c r="AY33" s="2"/>
      <c r="AZ33" s="2"/>
      <c r="BA33" s="2"/>
      <c r="BB33" s="2"/>
      <c r="BC33" s="2"/>
      <c r="BD33" s="2"/>
      <c r="BE33" s="3"/>
      <c r="BF33" s="3"/>
      <c r="BG33" s="3"/>
      <c r="BH33" s="3"/>
      <c r="BI33" s="3"/>
      <c r="BJ33" s="3"/>
      <c r="BK33" s="3"/>
      <c r="BL33" s="3"/>
      <c r="BM33" s="3"/>
      <c r="BN33" s="3"/>
      <c r="BO33" s="3"/>
      <c r="BP33" s="3"/>
      <c r="BQ33" s="3"/>
      <c r="BR33" s="2"/>
      <c r="BS33" s="2"/>
      <c r="BT33" s="2"/>
      <c r="BU33" s="2"/>
      <c r="BV33" s="3"/>
      <c r="BW33" s="3"/>
      <c r="BX33" s="3"/>
      <c r="BY33" s="3"/>
      <c r="BZ33" s="3"/>
      <c r="CA33" s="3"/>
      <c r="CB33" s="3"/>
      <c r="CC33" s="2"/>
    </row>
    <row r="34" spans="1:81" x14ac:dyDescent="0.2">
      <c r="B34" s="3" t="s">
        <v>113</v>
      </c>
      <c r="C34" s="3" t="s">
        <v>114</v>
      </c>
      <c r="D34" s="3" t="s">
        <v>115</v>
      </c>
      <c r="E34" s="3">
        <v>3</v>
      </c>
      <c r="F34" s="3" t="s">
        <v>93</v>
      </c>
      <c r="G34" s="3">
        <v>3</v>
      </c>
      <c r="H34" s="2" t="str">
        <f t="shared" si="1"/>
        <v>Correct</v>
      </c>
      <c r="I34" s="3">
        <v>1.0442873690008101</v>
      </c>
      <c r="J34" s="2"/>
      <c r="K34" s="2"/>
      <c r="L34" s="3"/>
      <c r="M34" s="3"/>
      <c r="N34" s="3"/>
      <c r="O34" s="2"/>
      <c r="P34" s="2"/>
      <c r="Q34" s="2"/>
      <c r="R34" s="2"/>
      <c r="S34" s="3"/>
      <c r="T34" s="3"/>
      <c r="U34" s="3"/>
      <c r="V34" s="3"/>
      <c r="W34" s="3"/>
      <c r="X34" s="2"/>
      <c r="Y34" s="2"/>
      <c r="Z34" s="2"/>
      <c r="AA34" s="2"/>
      <c r="AB34" s="2"/>
      <c r="AC34" s="2"/>
      <c r="AD34" s="2"/>
      <c r="AE34" s="2"/>
      <c r="AF34" s="2"/>
      <c r="AG34" s="2"/>
      <c r="AH34" s="2"/>
      <c r="AI34" s="3"/>
      <c r="AJ34" s="2"/>
      <c r="AK34" s="2"/>
      <c r="AL34" s="2"/>
      <c r="AM34" s="2"/>
      <c r="AN34" s="2"/>
      <c r="AO34" s="2"/>
      <c r="AP34" s="2"/>
      <c r="AQ34" s="2"/>
      <c r="AR34" s="2"/>
      <c r="AS34" s="2"/>
      <c r="AT34" s="2"/>
      <c r="AU34" s="2"/>
      <c r="AV34" s="2"/>
      <c r="AW34" s="2"/>
      <c r="AX34" s="2"/>
      <c r="AY34" s="2"/>
      <c r="AZ34" s="2"/>
      <c r="BA34" s="2"/>
      <c r="BB34" s="2"/>
      <c r="BC34" s="2"/>
      <c r="BD34" s="2"/>
      <c r="BE34" s="3"/>
      <c r="BF34" s="3"/>
      <c r="BG34" s="3"/>
      <c r="BH34" s="3"/>
      <c r="BI34" s="3"/>
      <c r="BJ34" s="3"/>
      <c r="BK34" s="3"/>
      <c r="BL34" s="3"/>
      <c r="BM34" s="3"/>
      <c r="BN34" s="3"/>
      <c r="BO34" s="3"/>
      <c r="BP34" s="3"/>
      <c r="BQ34" s="3"/>
      <c r="BR34" s="2"/>
      <c r="BS34" s="2"/>
      <c r="BT34" s="2"/>
      <c r="BU34" s="2"/>
      <c r="BV34" s="3"/>
      <c r="BW34" s="3"/>
      <c r="BX34" s="3"/>
      <c r="BY34" s="3"/>
      <c r="BZ34" s="3"/>
      <c r="CA34" s="3"/>
      <c r="CB34" s="3"/>
      <c r="CC34" s="2"/>
    </row>
    <row r="35" spans="1:81" x14ac:dyDescent="0.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3"/>
      <c r="BS35" s="3"/>
      <c r="BT35" s="3"/>
      <c r="BU35" s="3"/>
      <c r="BV35" s="3"/>
      <c r="BW35" s="3"/>
      <c r="BX35" s="3"/>
      <c r="BY35" s="3"/>
      <c r="BZ35" s="3"/>
      <c r="CA35" s="3"/>
      <c r="CB35" s="3"/>
      <c r="CC35" s="2"/>
    </row>
    <row r="38" spans="1:81" x14ac:dyDescent="0.2">
      <c r="K38" s="1"/>
      <c r="L38" s="3"/>
      <c r="M38" s="3"/>
      <c r="N38" s="3"/>
      <c r="O38" s="3"/>
      <c r="P38" s="3"/>
      <c r="Q38" s="2"/>
      <c r="R38" s="3"/>
    </row>
    <row r="39" spans="1:81" x14ac:dyDescent="0.2">
      <c r="A39" s="4" t="s">
        <v>161</v>
      </c>
      <c r="B39" t="s">
        <v>170</v>
      </c>
    </row>
  </sheetData>
  <sortState xmlns:xlrd2="http://schemas.microsoft.com/office/spreadsheetml/2017/richdata2" ref="B21:I34">
    <sortCondition ref="F21:F3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40D49-25EC-D849-BBFB-8788ECBD5A81}">
  <dimension ref="A1:BY39"/>
  <sheetViews>
    <sheetView zoomScale="75" workbookViewId="0">
      <selection activeCell="M46" sqref="M46"/>
    </sheetView>
  </sheetViews>
  <sheetFormatPr baseColWidth="10" defaultRowHeight="16" x14ac:dyDescent="0.2"/>
  <cols>
    <col min="7" max="7" width="14.83203125" customWidth="1"/>
    <col min="8" max="8" width="13.33203125" customWidth="1"/>
    <col min="9" max="9" width="16.5" customWidth="1"/>
    <col min="10" max="10" width="32" customWidth="1"/>
    <col min="12" max="12" width="17.1640625" customWidth="1"/>
    <col min="13" max="13" width="25.6640625" customWidth="1"/>
    <col min="14" max="14" width="19.6640625" customWidth="1"/>
  </cols>
  <sheetData>
    <row r="1" spans="1:77" x14ac:dyDescent="0.2">
      <c r="A1" s="5" t="s">
        <v>152</v>
      </c>
      <c r="B1" s="1" t="s">
        <v>0</v>
      </c>
      <c r="C1" s="1" t="s">
        <v>1</v>
      </c>
      <c r="D1" s="1" t="s">
        <v>2</v>
      </c>
      <c r="E1" s="1" t="s">
        <v>3</v>
      </c>
      <c r="F1" s="1" t="s">
        <v>4</v>
      </c>
      <c r="G1" s="1" t="s">
        <v>8</v>
      </c>
      <c r="H1" s="1" t="s">
        <v>151</v>
      </c>
      <c r="I1" s="1" t="s">
        <v>9</v>
      </c>
      <c r="J1" s="1" t="s">
        <v>160</v>
      </c>
      <c r="K1" s="1"/>
      <c r="L1" s="9" t="s">
        <v>159</v>
      </c>
      <c r="M1" s="8" t="s">
        <v>157</v>
      </c>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2"/>
    </row>
    <row r="2" spans="1:77" x14ac:dyDescent="0.2">
      <c r="A2" s="4" t="s">
        <v>153</v>
      </c>
      <c r="B2" s="3" t="s">
        <v>95</v>
      </c>
      <c r="C2" s="3" t="s">
        <v>116</v>
      </c>
      <c r="D2" s="3" t="s">
        <v>94</v>
      </c>
      <c r="E2" s="3">
        <v>2</v>
      </c>
      <c r="F2" s="3" t="s">
        <v>85</v>
      </c>
      <c r="G2" s="3">
        <v>2</v>
      </c>
      <c r="H2" s="2" t="str">
        <f t="shared" ref="H2:H16" si="0">IF(G2=E2, "Correct", "Incorrect")</f>
        <v>Correct</v>
      </c>
      <c r="I2" s="3">
        <v>1.8854031049995701</v>
      </c>
      <c r="J2" s="2">
        <f>AVERAGE(I2:I6)</f>
        <v>1.5505256007527359</v>
      </c>
      <c r="K2" s="2"/>
      <c r="L2" s="10" t="s">
        <v>143</v>
      </c>
      <c r="M2" s="2">
        <f>COUNTIF(H2:H6, "Correct")</f>
        <v>4</v>
      </c>
      <c r="N2" t="s">
        <v>142</v>
      </c>
      <c r="O2" s="2"/>
      <c r="P2" s="2"/>
      <c r="Q2" s="2"/>
      <c r="R2" s="2"/>
      <c r="S2" s="2"/>
      <c r="T2" s="2"/>
      <c r="U2" s="2"/>
      <c r="V2" s="2"/>
      <c r="W2" s="2"/>
      <c r="X2" s="2"/>
      <c r="Y2" s="3"/>
      <c r="Z2" s="3"/>
      <c r="AA2" s="3"/>
      <c r="AB2" s="3"/>
      <c r="AC2" s="3"/>
      <c r="AD2" s="3"/>
      <c r="AE2" s="3"/>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3"/>
      <c r="BS2" s="3"/>
      <c r="BT2" s="3"/>
      <c r="BU2" s="3"/>
      <c r="BV2" s="3"/>
      <c r="BW2" s="3"/>
      <c r="BX2" s="3"/>
      <c r="BY2" s="2"/>
    </row>
    <row r="3" spans="1:77" x14ac:dyDescent="0.2">
      <c r="B3" s="3" t="s">
        <v>87</v>
      </c>
      <c r="C3" s="3" t="s">
        <v>88</v>
      </c>
      <c r="D3" s="3" t="s">
        <v>89</v>
      </c>
      <c r="E3" s="3">
        <v>3</v>
      </c>
      <c r="F3" s="3" t="s">
        <v>85</v>
      </c>
      <c r="G3" s="3">
        <v>3</v>
      </c>
      <c r="H3" s="2" t="str">
        <f t="shared" si="0"/>
        <v>Correct</v>
      </c>
      <c r="I3" s="3">
        <v>1.8793638980059799</v>
      </c>
      <c r="J3" s="3"/>
      <c r="K3" s="3"/>
      <c r="L3" s="10"/>
      <c r="M3" s="2">
        <f>COUNTA(H2:H6)</f>
        <v>5</v>
      </c>
      <c r="N3" t="s">
        <v>141</v>
      </c>
      <c r="O3" s="3"/>
      <c r="P3" s="3"/>
      <c r="Q3" s="3"/>
      <c r="R3" s="3"/>
      <c r="S3" s="2"/>
      <c r="T3" s="2"/>
      <c r="U3" s="2"/>
      <c r="V3" s="2"/>
      <c r="W3" s="3"/>
      <c r="X3" s="2"/>
      <c r="Y3" s="2"/>
      <c r="Z3" s="2"/>
      <c r="AA3" s="2"/>
      <c r="AB3" s="2"/>
      <c r="AC3" s="2"/>
      <c r="AD3" s="2"/>
      <c r="AE3" s="2"/>
      <c r="AF3" s="3"/>
      <c r="AG3" s="3"/>
      <c r="AH3" s="3"/>
      <c r="AI3" s="3"/>
      <c r="AJ3" s="3"/>
      <c r="AK3" s="3"/>
      <c r="AL3" s="3"/>
      <c r="AM3" s="3"/>
      <c r="AN3" s="3"/>
      <c r="AO3" s="3"/>
      <c r="AP3" s="3"/>
      <c r="AQ3" s="3"/>
      <c r="AR3" s="3"/>
      <c r="AS3" s="2"/>
      <c r="AT3" s="2"/>
      <c r="AU3" s="2"/>
      <c r="AV3" s="2"/>
      <c r="AW3" s="2"/>
      <c r="AX3" s="2"/>
      <c r="AY3" s="2"/>
      <c r="AZ3" s="2"/>
      <c r="BA3" s="2"/>
      <c r="BB3" s="2"/>
      <c r="BC3" s="2"/>
      <c r="BD3" s="2"/>
      <c r="BE3" s="2"/>
      <c r="BF3" s="2"/>
      <c r="BG3" s="2"/>
      <c r="BH3" s="2"/>
      <c r="BI3" s="2"/>
      <c r="BJ3" s="2"/>
      <c r="BK3" s="2"/>
      <c r="BL3" s="2"/>
      <c r="BM3" s="2"/>
      <c r="BN3" s="2"/>
      <c r="BO3" s="2"/>
      <c r="BP3" s="2"/>
      <c r="BQ3" s="2"/>
      <c r="BR3" s="3"/>
      <c r="BS3" s="3"/>
      <c r="BT3" s="3"/>
      <c r="BU3" s="3"/>
      <c r="BV3" s="3"/>
      <c r="BW3" s="3"/>
      <c r="BX3" s="3"/>
      <c r="BY3" s="2"/>
    </row>
    <row r="4" spans="1:77" x14ac:dyDescent="0.2">
      <c r="B4" s="3" t="s">
        <v>120</v>
      </c>
      <c r="C4" s="3" t="s">
        <v>121</v>
      </c>
      <c r="D4" s="3" t="s">
        <v>122</v>
      </c>
      <c r="E4" s="3">
        <v>2</v>
      </c>
      <c r="F4" s="3" t="s">
        <v>85</v>
      </c>
      <c r="G4" s="3">
        <v>2</v>
      </c>
      <c r="H4" s="2" t="str">
        <f t="shared" si="0"/>
        <v>Correct</v>
      </c>
      <c r="I4" s="3">
        <v>1.7053699770040101</v>
      </c>
      <c r="J4" s="3"/>
      <c r="K4" s="3"/>
      <c r="L4" s="10"/>
      <c r="M4" s="2">
        <f>M2/M3*100</f>
        <v>80</v>
      </c>
      <c r="N4" t="s">
        <v>156</v>
      </c>
      <c r="O4" s="3"/>
      <c r="P4" s="3"/>
      <c r="Q4" s="3"/>
      <c r="R4" s="3"/>
      <c r="S4" s="2"/>
      <c r="T4" s="2"/>
      <c r="U4" s="2"/>
      <c r="V4" s="2"/>
      <c r="W4" s="3"/>
      <c r="X4" s="2"/>
      <c r="Y4" s="2"/>
      <c r="Z4" s="2"/>
      <c r="AA4" s="2"/>
      <c r="AB4" s="2"/>
      <c r="AC4" s="2"/>
      <c r="AD4" s="2"/>
      <c r="AE4" s="2"/>
      <c r="AF4" s="3"/>
      <c r="AG4" s="3"/>
      <c r="AH4" s="3"/>
      <c r="AI4" s="3"/>
      <c r="AJ4" s="3"/>
      <c r="AK4" s="3"/>
      <c r="AL4" s="3"/>
      <c r="AM4" s="3"/>
      <c r="AN4" s="3"/>
      <c r="AO4" s="3"/>
      <c r="AP4" s="3"/>
      <c r="AQ4" s="3"/>
      <c r="AR4" s="3"/>
      <c r="AS4" s="3"/>
      <c r="AT4" s="2"/>
      <c r="AU4" s="2"/>
      <c r="AV4" s="2"/>
      <c r="AW4" s="2"/>
      <c r="AX4" s="2"/>
      <c r="AY4" s="2"/>
      <c r="AZ4" s="2"/>
      <c r="BA4" s="2"/>
      <c r="BB4" s="2"/>
      <c r="BC4" s="2"/>
      <c r="BD4" s="2"/>
      <c r="BE4" s="2"/>
      <c r="BF4" s="2"/>
      <c r="BG4" s="2"/>
      <c r="BH4" s="2"/>
      <c r="BI4" s="2"/>
      <c r="BJ4" s="2"/>
      <c r="BK4" s="2"/>
      <c r="BL4" s="2"/>
      <c r="BM4" s="2"/>
      <c r="BN4" s="2"/>
      <c r="BO4" s="2"/>
      <c r="BP4" s="2"/>
      <c r="BQ4" s="2"/>
      <c r="BR4" s="3"/>
      <c r="BS4" s="3"/>
      <c r="BT4" s="3"/>
      <c r="BU4" s="3"/>
      <c r="BV4" s="3"/>
      <c r="BW4" s="3"/>
      <c r="BX4" s="3"/>
      <c r="BY4" s="2"/>
    </row>
    <row r="5" spans="1:77" x14ac:dyDescent="0.2">
      <c r="B5" s="3" t="s">
        <v>110</v>
      </c>
      <c r="C5" s="3" t="s">
        <v>111</v>
      </c>
      <c r="D5" s="3" t="s">
        <v>112</v>
      </c>
      <c r="E5" s="3">
        <v>2</v>
      </c>
      <c r="F5" s="3" t="s">
        <v>85</v>
      </c>
      <c r="G5" s="3" t="s">
        <v>77</v>
      </c>
      <c r="H5" s="2" t="str">
        <f t="shared" si="0"/>
        <v>Incorrect</v>
      </c>
      <c r="I5" s="2"/>
      <c r="J5" s="3"/>
      <c r="K5" s="3"/>
      <c r="L5" s="10"/>
      <c r="M5" s="2">
        <f>100-M4</f>
        <v>20</v>
      </c>
      <c r="N5" t="s">
        <v>155</v>
      </c>
      <c r="O5" s="3"/>
      <c r="P5" s="3"/>
      <c r="Q5" s="3"/>
      <c r="R5" s="3"/>
      <c r="S5" s="2"/>
      <c r="T5" s="2"/>
      <c r="U5" s="2"/>
      <c r="V5" s="2"/>
      <c r="W5" s="3"/>
      <c r="X5" s="2"/>
      <c r="Y5" s="2"/>
      <c r="Z5" s="2"/>
      <c r="AA5" s="2"/>
      <c r="AB5" s="2"/>
      <c r="AC5" s="2"/>
      <c r="AD5" s="2"/>
      <c r="AE5" s="2"/>
      <c r="AF5" s="3"/>
      <c r="AG5" s="3"/>
      <c r="AH5" s="3"/>
      <c r="AI5" s="3"/>
      <c r="AJ5" s="3"/>
      <c r="AK5" s="3"/>
      <c r="AL5" s="3"/>
      <c r="AM5" s="3"/>
      <c r="AN5" s="3"/>
      <c r="AO5" s="3"/>
      <c r="AP5" s="3"/>
      <c r="AQ5" s="3"/>
      <c r="AR5" s="3"/>
      <c r="AS5" s="2"/>
      <c r="AT5" s="2"/>
      <c r="AU5" s="2"/>
      <c r="AV5" s="2"/>
      <c r="AW5" s="2"/>
      <c r="AX5" s="2"/>
      <c r="AY5" s="2"/>
      <c r="AZ5" s="2"/>
      <c r="BA5" s="2"/>
      <c r="BB5" s="2"/>
      <c r="BC5" s="2"/>
      <c r="BD5" s="2"/>
      <c r="BE5" s="2"/>
      <c r="BF5" s="2"/>
      <c r="BG5" s="2"/>
      <c r="BH5" s="2"/>
      <c r="BI5" s="2"/>
      <c r="BJ5" s="2"/>
      <c r="BK5" s="2"/>
      <c r="BL5" s="2"/>
      <c r="BM5" s="2"/>
      <c r="BN5" s="2"/>
      <c r="BO5" s="2"/>
      <c r="BP5" s="2"/>
      <c r="BQ5" s="2"/>
      <c r="BR5" s="3"/>
      <c r="BS5" s="3"/>
      <c r="BT5" s="3"/>
      <c r="BU5" s="3"/>
      <c r="BV5" s="3"/>
      <c r="BW5" s="3"/>
      <c r="BX5" s="3"/>
      <c r="BY5" s="2"/>
    </row>
    <row r="6" spans="1:77" x14ac:dyDescent="0.2">
      <c r="B6" s="3" t="s">
        <v>82</v>
      </c>
      <c r="C6" s="3" t="s">
        <v>83</v>
      </c>
      <c r="D6" s="3" t="s">
        <v>84</v>
      </c>
      <c r="E6" s="3">
        <v>1</v>
      </c>
      <c r="F6" s="3" t="s">
        <v>85</v>
      </c>
      <c r="G6" s="3">
        <v>1</v>
      </c>
      <c r="H6" s="2" t="str">
        <f t="shared" si="0"/>
        <v>Correct</v>
      </c>
      <c r="I6" s="3">
        <v>0.73196542300138401</v>
      </c>
      <c r="J6" s="3"/>
      <c r="K6" s="3"/>
      <c r="L6" s="3"/>
      <c r="M6" s="2"/>
      <c r="N6" s="2"/>
      <c r="O6" s="3"/>
      <c r="P6" s="3"/>
      <c r="Q6" s="3"/>
      <c r="R6" s="3"/>
      <c r="S6" s="2"/>
      <c r="T6" s="2"/>
      <c r="U6" s="2"/>
      <c r="V6" s="2"/>
      <c r="W6" s="3"/>
      <c r="X6" s="2"/>
      <c r="Y6" s="2"/>
      <c r="Z6" s="2"/>
      <c r="AA6" s="2"/>
      <c r="AB6" s="2"/>
      <c r="AC6" s="2"/>
      <c r="AD6" s="2"/>
      <c r="AE6" s="2"/>
      <c r="AF6" s="3"/>
      <c r="AG6" s="3"/>
      <c r="AH6" s="3"/>
      <c r="AI6" s="3"/>
      <c r="AJ6" s="3"/>
      <c r="AK6" s="3"/>
      <c r="AL6" s="3"/>
      <c r="AM6" s="3"/>
      <c r="AN6" s="3"/>
      <c r="AO6" s="3"/>
      <c r="AP6" s="3"/>
      <c r="AQ6" s="3"/>
      <c r="AR6" s="3"/>
      <c r="AS6" s="2"/>
      <c r="AT6" s="2"/>
      <c r="AU6" s="2"/>
      <c r="AV6" s="2"/>
      <c r="AW6" s="2"/>
      <c r="AX6" s="2"/>
      <c r="AY6" s="2"/>
      <c r="AZ6" s="2"/>
      <c r="BA6" s="2"/>
      <c r="BB6" s="2"/>
      <c r="BC6" s="2"/>
      <c r="BD6" s="2"/>
      <c r="BE6" s="2"/>
      <c r="BF6" s="2"/>
      <c r="BG6" s="2"/>
      <c r="BH6" s="2"/>
      <c r="BI6" s="2"/>
      <c r="BJ6" s="2"/>
      <c r="BK6" s="2"/>
      <c r="BL6" s="2"/>
      <c r="BM6" s="2"/>
      <c r="BN6" s="2"/>
      <c r="BO6" s="2"/>
      <c r="BP6" s="2"/>
      <c r="BQ6" s="2"/>
      <c r="BR6" s="3"/>
      <c r="BS6" s="3"/>
      <c r="BT6" s="3"/>
      <c r="BU6" s="3"/>
      <c r="BV6" s="3"/>
      <c r="BW6" s="3"/>
      <c r="BX6" s="3"/>
      <c r="BY6" s="2"/>
    </row>
    <row r="7" spans="1:77" x14ac:dyDescent="0.2">
      <c r="B7" s="3" t="s">
        <v>101</v>
      </c>
      <c r="C7" s="3" t="s">
        <v>102</v>
      </c>
      <c r="D7" s="3" t="s">
        <v>103</v>
      </c>
      <c r="E7" s="3">
        <v>2</v>
      </c>
      <c r="F7" s="3" t="s">
        <v>97</v>
      </c>
      <c r="G7" s="3">
        <v>2</v>
      </c>
      <c r="H7" s="2" t="str">
        <f t="shared" si="0"/>
        <v>Correct</v>
      </c>
      <c r="I7" s="3">
        <v>0.75191415000153905</v>
      </c>
      <c r="J7" s="3">
        <f>AVERAGE(I7:I11)</f>
        <v>1.0129347594993303</v>
      </c>
      <c r="K7" s="3"/>
      <c r="L7" s="3" t="s">
        <v>145</v>
      </c>
      <c r="M7" s="2">
        <f>COUNTIF(H7:H11, "correct")</f>
        <v>4</v>
      </c>
      <c r="N7" t="s">
        <v>142</v>
      </c>
      <c r="O7" s="3"/>
      <c r="P7" s="3"/>
      <c r="Q7" s="3"/>
      <c r="R7" s="3"/>
      <c r="S7" s="2"/>
      <c r="T7" s="2"/>
      <c r="U7" s="2"/>
      <c r="V7" s="2"/>
      <c r="W7" s="3"/>
      <c r="X7" s="2"/>
      <c r="Y7" s="2"/>
      <c r="Z7" s="2"/>
      <c r="AA7" s="2"/>
      <c r="AB7" s="2"/>
      <c r="AC7" s="2"/>
      <c r="AD7" s="2"/>
      <c r="AE7" s="2"/>
      <c r="AF7" s="3"/>
      <c r="AG7" s="3"/>
      <c r="AH7" s="3"/>
      <c r="AI7" s="3"/>
      <c r="AJ7" s="3"/>
      <c r="AK7" s="3"/>
      <c r="AL7" s="3"/>
      <c r="AM7" s="3"/>
      <c r="AN7" s="3"/>
      <c r="AO7" s="3"/>
      <c r="AP7" s="3"/>
      <c r="AQ7" s="3"/>
      <c r="AR7" s="3"/>
      <c r="AS7" s="3"/>
      <c r="AT7" s="2"/>
      <c r="AU7" s="2"/>
      <c r="AV7" s="2"/>
      <c r="AW7" s="2"/>
      <c r="AX7" s="2"/>
      <c r="AY7" s="2"/>
      <c r="AZ7" s="2"/>
      <c r="BA7" s="2"/>
      <c r="BB7" s="2"/>
      <c r="BC7" s="2"/>
      <c r="BD7" s="2"/>
      <c r="BE7" s="2"/>
      <c r="BF7" s="2"/>
      <c r="BG7" s="2"/>
      <c r="BH7" s="2"/>
      <c r="BI7" s="2"/>
      <c r="BJ7" s="2"/>
      <c r="BK7" s="2"/>
      <c r="BL7" s="2"/>
      <c r="BM7" s="2"/>
      <c r="BN7" s="2"/>
      <c r="BO7" s="2"/>
      <c r="BP7" s="2"/>
      <c r="BQ7" s="2"/>
      <c r="BR7" s="3"/>
      <c r="BS7" s="3"/>
      <c r="BT7" s="3"/>
      <c r="BU7" s="3"/>
      <c r="BV7" s="3"/>
      <c r="BW7" s="3"/>
      <c r="BX7" s="3"/>
      <c r="BY7" s="2"/>
    </row>
    <row r="8" spans="1:77" x14ac:dyDescent="0.2">
      <c r="B8" s="3" t="s">
        <v>94</v>
      </c>
      <c r="C8" s="3" t="s">
        <v>95</v>
      </c>
      <c r="D8" s="3" t="s">
        <v>96</v>
      </c>
      <c r="E8" s="3">
        <v>2</v>
      </c>
      <c r="F8" s="3" t="s">
        <v>97</v>
      </c>
      <c r="G8" s="3" t="s">
        <v>77</v>
      </c>
      <c r="H8" s="2" t="str">
        <f t="shared" si="0"/>
        <v>Incorrect</v>
      </c>
      <c r="I8" s="2"/>
      <c r="J8" s="3"/>
      <c r="K8" s="3"/>
      <c r="L8" s="3"/>
      <c r="M8" s="2">
        <f>COUNTA(H7:H11)</f>
        <v>5</v>
      </c>
      <c r="N8" t="s">
        <v>141</v>
      </c>
      <c r="O8" s="3"/>
      <c r="P8" s="3"/>
      <c r="Q8" s="3"/>
      <c r="R8" s="3"/>
      <c r="S8" s="2"/>
      <c r="T8" s="2"/>
      <c r="U8" s="2"/>
      <c r="V8" s="2"/>
      <c r="W8" s="3"/>
      <c r="X8" s="2"/>
      <c r="Y8" s="2"/>
      <c r="Z8" s="2"/>
      <c r="AA8" s="2"/>
      <c r="AB8" s="2"/>
      <c r="AC8" s="2"/>
      <c r="AD8" s="2"/>
      <c r="AE8" s="2"/>
      <c r="AF8" s="3"/>
      <c r="AG8" s="3"/>
      <c r="AH8" s="3"/>
      <c r="AI8" s="3"/>
      <c r="AJ8" s="3"/>
      <c r="AK8" s="3"/>
      <c r="AL8" s="3"/>
      <c r="AM8" s="3"/>
      <c r="AN8" s="3"/>
      <c r="AO8" s="3"/>
      <c r="AP8" s="3"/>
      <c r="AQ8" s="3"/>
      <c r="AR8" s="3"/>
      <c r="AS8" s="3"/>
      <c r="AT8" s="2"/>
      <c r="AU8" s="2"/>
      <c r="AV8" s="2"/>
      <c r="AW8" s="2"/>
      <c r="AX8" s="2"/>
      <c r="AY8" s="2"/>
      <c r="AZ8" s="2"/>
      <c r="BA8" s="2"/>
      <c r="BB8" s="2"/>
      <c r="BC8" s="2"/>
      <c r="BD8" s="2"/>
      <c r="BE8" s="2"/>
      <c r="BF8" s="2"/>
      <c r="BG8" s="2"/>
      <c r="BH8" s="2"/>
      <c r="BI8" s="2"/>
      <c r="BJ8" s="2"/>
      <c r="BK8" s="2"/>
      <c r="BL8" s="2"/>
      <c r="BM8" s="2"/>
      <c r="BN8" s="2"/>
      <c r="BO8" s="2"/>
      <c r="BP8" s="2"/>
      <c r="BQ8" s="2"/>
      <c r="BR8" s="3"/>
      <c r="BS8" s="3"/>
      <c r="BT8" s="3"/>
      <c r="BU8" s="3"/>
      <c r="BV8" s="3"/>
      <c r="BW8" s="3"/>
      <c r="BX8" s="3"/>
      <c r="BY8" s="2"/>
    </row>
    <row r="9" spans="1:77" x14ac:dyDescent="0.2">
      <c r="B9" s="3" t="s">
        <v>98</v>
      </c>
      <c r="C9" s="3" t="s">
        <v>99</v>
      </c>
      <c r="D9" s="3" t="s">
        <v>100</v>
      </c>
      <c r="E9" s="3">
        <v>1</v>
      </c>
      <c r="F9" s="3" t="s">
        <v>97</v>
      </c>
      <c r="G9" s="3">
        <v>1</v>
      </c>
      <c r="H9" s="2" t="str">
        <f t="shared" si="0"/>
        <v>Correct</v>
      </c>
      <c r="I9" s="3">
        <v>1.50731120900309</v>
      </c>
      <c r="J9" s="3"/>
      <c r="K9" s="3"/>
      <c r="L9" s="3"/>
      <c r="M9" s="2">
        <f>M7/M8*100</f>
        <v>80</v>
      </c>
      <c r="N9" t="s">
        <v>156</v>
      </c>
      <c r="O9" s="3"/>
      <c r="P9" s="3"/>
      <c r="Q9" s="3"/>
      <c r="R9" s="3"/>
      <c r="S9" s="2"/>
      <c r="T9" s="2"/>
      <c r="U9" s="2"/>
      <c r="V9" s="2"/>
      <c r="W9" s="3"/>
      <c r="X9" s="2"/>
      <c r="Y9" s="2"/>
      <c r="Z9" s="2"/>
      <c r="AA9" s="2"/>
      <c r="AB9" s="2"/>
      <c r="AC9" s="2"/>
      <c r="AD9" s="2"/>
      <c r="AE9" s="2"/>
      <c r="AF9" s="3"/>
      <c r="AG9" s="3"/>
      <c r="AH9" s="3"/>
      <c r="AI9" s="3"/>
      <c r="AJ9" s="3"/>
      <c r="AK9" s="3"/>
      <c r="AL9" s="3"/>
      <c r="AM9" s="3"/>
      <c r="AN9" s="3"/>
      <c r="AO9" s="3"/>
      <c r="AP9" s="3"/>
      <c r="AQ9" s="3"/>
      <c r="AR9" s="3"/>
      <c r="AS9" s="3"/>
      <c r="AT9" s="2"/>
      <c r="AU9" s="2"/>
      <c r="AV9" s="2"/>
      <c r="AW9" s="2"/>
      <c r="AX9" s="2"/>
      <c r="AY9" s="2"/>
      <c r="AZ9" s="2"/>
      <c r="BA9" s="2"/>
      <c r="BB9" s="2"/>
      <c r="BC9" s="2"/>
      <c r="BD9" s="2"/>
      <c r="BE9" s="2"/>
      <c r="BF9" s="2"/>
      <c r="BG9" s="2"/>
      <c r="BH9" s="2"/>
      <c r="BI9" s="2"/>
      <c r="BJ9" s="2"/>
      <c r="BK9" s="2"/>
      <c r="BL9" s="2"/>
      <c r="BM9" s="2"/>
      <c r="BN9" s="2"/>
      <c r="BO9" s="2"/>
      <c r="BP9" s="2"/>
      <c r="BQ9" s="2"/>
      <c r="BR9" s="3"/>
      <c r="BS9" s="3"/>
      <c r="BT9" s="3"/>
      <c r="BU9" s="3"/>
      <c r="BV9" s="3"/>
      <c r="BW9" s="3"/>
      <c r="BX9" s="3"/>
      <c r="BY9" s="2"/>
    </row>
    <row r="10" spans="1:77" x14ac:dyDescent="0.2">
      <c r="B10" s="3" t="s">
        <v>104</v>
      </c>
      <c r="C10" s="3" t="s">
        <v>105</v>
      </c>
      <c r="D10" s="3" t="s">
        <v>106</v>
      </c>
      <c r="E10" s="3">
        <v>3</v>
      </c>
      <c r="F10" s="3" t="s">
        <v>97</v>
      </c>
      <c r="G10" s="3">
        <v>3</v>
      </c>
      <c r="H10" s="2" t="str">
        <f t="shared" si="0"/>
        <v>Correct</v>
      </c>
      <c r="I10" s="3">
        <v>0.85164876499766295</v>
      </c>
      <c r="J10" s="3"/>
      <c r="K10" s="3"/>
      <c r="L10" s="3"/>
      <c r="M10" s="2">
        <f>100-M9</f>
        <v>20</v>
      </c>
      <c r="N10" t="s">
        <v>155</v>
      </c>
      <c r="O10" s="3"/>
      <c r="P10" s="3"/>
      <c r="Q10" s="3"/>
      <c r="R10" s="3"/>
      <c r="S10" s="2"/>
      <c r="T10" s="2"/>
      <c r="U10" s="2"/>
      <c r="V10" s="2"/>
      <c r="W10" s="3"/>
      <c r="X10" s="2"/>
      <c r="Y10" s="2"/>
      <c r="Z10" s="2"/>
      <c r="AA10" s="2"/>
      <c r="AB10" s="2"/>
      <c r="AC10" s="2"/>
      <c r="AD10" s="2"/>
      <c r="AE10" s="2"/>
      <c r="AF10" s="3"/>
      <c r="AG10" s="3"/>
      <c r="AH10" s="3"/>
      <c r="AI10" s="3"/>
      <c r="AJ10" s="3"/>
      <c r="AK10" s="3"/>
      <c r="AL10" s="3"/>
      <c r="AM10" s="3"/>
      <c r="AN10" s="3"/>
      <c r="AO10" s="3"/>
      <c r="AP10" s="3"/>
      <c r="AQ10" s="3"/>
      <c r="AR10" s="3"/>
      <c r="AS10" s="3"/>
      <c r="AT10" s="2"/>
      <c r="AU10" s="2"/>
      <c r="AV10" s="2"/>
      <c r="AW10" s="2"/>
      <c r="AX10" s="2"/>
      <c r="AY10" s="2"/>
      <c r="AZ10" s="2"/>
      <c r="BA10" s="2"/>
      <c r="BB10" s="2"/>
      <c r="BC10" s="2"/>
      <c r="BD10" s="2"/>
      <c r="BE10" s="2"/>
      <c r="BF10" s="2"/>
      <c r="BG10" s="2"/>
      <c r="BH10" s="2"/>
      <c r="BI10" s="2"/>
      <c r="BJ10" s="2"/>
      <c r="BK10" s="2"/>
      <c r="BL10" s="2"/>
      <c r="BM10" s="2"/>
      <c r="BN10" s="2"/>
      <c r="BO10" s="2"/>
      <c r="BP10" s="2"/>
      <c r="BQ10" s="2"/>
      <c r="BR10" s="3"/>
      <c r="BS10" s="3"/>
      <c r="BT10" s="3"/>
      <c r="BU10" s="3"/>
      <c r="BV10" s="3"/>
      <c r="BW10" s="3"/>
      <c r="BX10" s="3"/>
      <c r="BY10" s="2"/>
    </row>
    <row r="11" spans="1:77" x14ac:dyDescent="0.2">
      <c r="B11" s="3" t="s">
        <v>123</v>
      </c>
      <c r="C11" s="3" t="s">
        <v>124</v>
      </c>
      <c r="D11" s="3" t="s">
        <v>125</v>
      </c>
      <c r="E11" s="3">
        <v>2</v>
      </c>
      <c r="F11" s="3" t="s">
        <v>97</v>
      </c>
      <c r="G11" s="3">
        <v>2</v>
      </c>
      <c r="H11" s="2" t="str">
        <f t="shared" si="0"/>
        <v>Correct</v>
      </c>
      <c r="I11" s="3">
        <v>0.94086491399502903</v>
      </c>
      <c r="J11" s="3"/>
      <c r="K11" s="3"/>
      <c r="L11" s="3"/>
      <c r="M11" s="2"/>
      <c r="N11" s="2"/>
      <c r="O11" s="3"/>
      <c r="P11" s="3"/>
      <c r="Q11" s="3"/>
      <c r="R11" s="3"/>
      <c r="S11" s="2"/>
      <c r="T11" s="2"/>
      <c r="U11" s="2"/>
      <c r="V11" s="2"/>
      <c r="W11" s="3"/>
      <c r="X11" s="2"/>
      <c r="Y11" s="2"/>
      <c r="Z11" s="2"/>
      <c r="AA11" s="2"/>
      <c r="AB11" s="2"/>
      <c r="AC11" s="2"/>
      <c r="AD11" s="2"/>
      <c r="AE11" s="2"/>
      <c r="AF11" s="3"/>
      <c r="AG11" s="3"/>
      <c r="AH11" s="3"/>
      <c r="AI11" s="3"/>
      <c r="AJ11" s="3"/>
      <c r="AK11" s="3"/>
      <c r="AL11" s="3"/>
      <c r="AM11" s="3"/>
      <c r="AN11" s="3"/>
      <c r="AO11" s="3"/>
      <c r="AP11" s="3"/>
      <c r="AQ11" s="3"/>
      <c r="AR11" s="3"/>
      <c r="AS11" s="3"/>
      <c r="AT11" s="2"/>
      <c r="AU11" s="2"/>
      <c r="AV11" s="2"/>
      <c r="AW11" s="2"/>
      <c r="AX11" s="2"/>
      <c r="AY11" s="2"/>
      <c r="AZ11" s="2"/>
      <c r="BA11" s="2"/>
      <c r="BB11" s="2"/>
      <c r="BC11" s="2"/>
      <c r="BD11" s="2"/>
      <c r="BE11" s="2"/>
      <c r="BF11" s="2"/>
      <c r="BG11" s="2"/>
      <c r="BH11" s="2"/>
      <c r="BI11" s="2"/>
      <c r="BJ11" s="2"/>
      <c r="BK11" s="2"/>
      <c r="BL11" s="2"/>
      <c r="BM11" s="2"/>
      <c r="BN11" s="2"/>
      <c r="BO11" s="2"/>
      <c r="BP11" s="2"/>
      <c r="BQ11" s="2"/>
      <c r="BR11" s="3"/>
      <c r="BS11" s="3"/>
      <c r="BT11" s="3"/>
      <c r="BU11" s="3"/>
      <c r="BV11" s="3"/>
      <c r="BW11" s="3"/>
      <c r="BX11" s="3"/>
      <c r="BY11" s="2"/>
    </row>
    <row r="12" spans="1:77" x14ac:dyDescent="0.2">
      <c r="B12" s="3" t="s">
        <v>107</v>
      </c>
      <c r="C12" s="3" t="s">
        <v>108</v>
      </c>
      <c r="D12" s="3" t="s">
        <v>109</v>
      </c>
      <c r="E12" s="3">
        <v>2</v>
      </c>
      <c r="F12" s="3" t="s">
        <v>93</v>
      </c>
      <c r="G12" s="3">
        <v>2</v>
      </c>
      <c r="H12" s="2" t="str">
        <f t="shared" si="0"/>
        <v>Correct</v>
      </c>
      <c r="I12" s="3">
        <v>1.1553699990035999</v>
      </c>
      <c r="J12" s="3">
        <f>AVERAGE(I12:I16)</f>
        <v>1.2494659490015103</v>
      </c>
      <c r="K12" s="3"/>
      <c r="L12" s="11" t="s">
        <v>144</v>
      </c>
      <c r="M12" s="2">
        <f>COUNTIF(H12:H16, "correct")</f>
        <v>3</v>
      </c>
      <c r="N12" t="s">
        <v>142</v>
      </c>
      <c r="O12" s="3"/>
      <c r="P12" s="3"/>
      <c r="Q12" s="3"/>
      <c r="R12" s="3"/>
      <c r="S12" s="2"/>
      <c r="T12" s="2"/>
      <c r="U12" s="2"/>
      <c r="V12" s="2"/>
      <c r="W12" s="3"/>
      <c r="X12" s="2"/>
      <c r="Y12" s="2"/>
      <c r="Z12" s="2"/>
      <c r="AA12" s="2"/>
      <c r="AB12" s="2"/>
      <c r="AC12" s="2"/>
      <c r="AD12" s="2"/>
      <c r="AE12" s="2"/>
      <c r="AF12" s="3"/>
      <c r="AG12" s="3"/>
      <c r="AH12" s="3"/>
      <c r="AI12" s="3"/>
      <c r="AJ12" s="3"/>
      <c r="AK12" s="3"/>
      <c r="AL12" s="3"/>
      <c r="AM12" s="3"/>
      <c r="AN12" s="3"/>
      <c r="AO12" s="3"/>
      <c r="AP12" s="3"/>
      <c r="AQ12" s="3"/>
      <c r="AR12" s="3"/>
      <c r="AS12" s="3"/>
      <c r="AT12" s="2"/>
      <c r="AU12" s="2"/>
      <c r="AV12" s="2"/>
      <c r="AW12" s="2"/>
      <c r="AX12" s="2"/>
      <c r="AY12" s="2"/>
      <c r="AZ12" s="2"/>
      <c r="BA12" s="2"/>
      <c r="BB12" s="2"/>
      <c r="BC12" s="2"/>
      <c r="BD12" s="2"/>
      <c r="BE12" s="2"/>
      <c r="BF12" s="2"/>
      <c r="BG12" s="2"/>
      <c r="BH12" s="2"/>
      <c r="BI12" s="2"/>
      <c r="BJ12" s="2"/>
      <c r="BK12" s="2"/>
      <c r="BL12" s="2"/>
      <c r="BM12" s="2"/>
      <c r="BN12" s="2"/>
      <c r="BO12" s="2"/>
      <c r="BP12" s="2"/>
      <c r="BQ12" s="2"/>
      <c r="BR12" s="3"/>
      <c r="BS12" s="3"/>
      <c r="BT12" s="3"/>
      <c r="BU12" s="3"/>
      <c r="BV12" s="3"/>
      <c r="BW12" s="3"/>
      <c r="BX12" s="3"/>
      <c r="BY12" s="2"/>
    </row>
    <row r="13" spans="1:77" x14ac:dyDescent="0.2">
      <c r="B13" s="3" t="s">
        <v>90</v>
      </c>
      <c r="C13" s="3" t="s">
        <v>91</v>
      </c>
      <c r="D13" s="3" t="s">
        <v>92</v>
      </c>
      <c r="E13" s="3">
        <v>3</v>
      </c>
      <c r="F13" s="3" t="s">
        <v>93</v>
      </c>
      <c r="G13" s="3">
        <v>3</v>
      </c>
      <c r="H13" s="2" t="str">
        <f t="shared" si="0"/>
        <v>Correct</v>
      </c>
      <c r="I13" s="3">
        <v>1.7001658349981901</v>
      </c>
      <c r="J13" s="3"/>
      <c r="K13" s="3"/>
      <c r="L13" s="3"/>
      <c r="M13" s="2">
        <f>COUNTA(H12:H16)</f>
        <v>5</v>
      </c>
      <c r="N13" t="s">
        <v>141</v>
      </c>
      <c r="O13" s="3"/>
      <c r="P13" s="3"/>
      <c r="Q13" s="3"/>
      <c r="R13" s="3"/>
      <c r="S13" s="2"/>
      <c r="T13" s="2"/>
      <c r="U13" s="2"/>
      <c r="V13" s="2"/>
      <c r="W13" s="3"/>
      <c r="X13" s="2"/>
      <c r="Y13" s="2"/>
      <c r="Z13" s="2"/>
      <c r="AA13" s="2"/>
      <c r="AB13" s="2"/>
      <c r="AC13" s="2"/>
      <c r="AD13" s="2"/>
      <c r="AE13" s="2"/>
      <c r="AF13" s="3"/>
      <c r="AG13" s="3"/>
      <c r="AH13" s="3"/>
      <c r="AI13" s="3"/>
      <c r="AJ13" s="3"/>
      <c r="AK13" s="3"/>
      <c r="AL13" s="3"/>
      <c r="AM13" s="3"/>
      <c r="AN13" s="3"/>
      <c r="AO13" s="3"/>
      <c r="AP13" s="3"/>
      <c r="AQ13" s="3"/>
      <c r="AR13" s="3"/>
      <c r="AS13" s="3"/>
      <c r="AT13" s="2"/>
      <c r="AU13" s="2"/>
      <c r="AV13" s="2"/>
      <c r="AW13" s="2"/>
      <c r="AX13" s="2"/>
      <c r="AY13" s="2"/>
      <c r="AZ13" s="2"/>
      <c r="BA13" s="2"/>
      <c r="BB13" s="2"/>
      <c r="BC13" s="2"/>
      <c r="BD13" s="2"/>
      <c r="BE13" s="2"/>
      <c r="BF13" s="2"/>
      <c r="BG13" s="2"/>
      <c r="BH13" s="2"/>
      <c r="BI13" s="2"/>
      <c r="BJ13" s="2"/>
      <c r="BK13" s="2"/>
      <c r="BL13" s="2"/>
      <c r="BM13" s="2"/>
      <c r="BN13" s="2"/>
      <c r="BO13" s="2"/>
      <c r="BP13" s="2"/>
      <c r="BQ13" s="2"/>
      <c r="BR13" s="3"/>
      <c r="BS13" s="3"/>
      <c r="BT13" s="3"/>
      <c r="BU13" s="3"/>
      <c r="BV13" s="3"/>
      <c r="BW13" s="3"/>
      <c r="BX13" s="3"/>
      <c r="BY13" s="2"/>
    </row>
    <row r="14" spans="1:77" x14ac:dyDescent="0.2">
      <c r="B14" s="3" t="s">
        <v>117</v>
      </c>
      <c r="C14" s="3" t="s">
        <v>118</v>
      </c>
      <c r="D14" s="3" t="s">
        <v>119</v>
      </c>
      <c r="E14" s="3">
        <v>3</v>
      </c>
      <c r="F14" s="3" t="s">
        <v>93</v>
      </c>
      <c r="G14" s="3" t="s">
        <v>77</v>
      </c>
      <c r="H14" s="2" t="str">
        <f t="shared" si="0"/>
        <v>Incorrect</v>
      </c>
      <c r="I14" s="2"/>
      <c r="J14" s="3"/>
      <c r="K14" s="3"/>
      <c r="L14" s="3"/>
      <c r="M14" s="2">
        <f>M12/M13*100</f>
        <v>60</v>
      </c>
      <c r="N14" t="s">
        <v>156</v>
      </c>
      <c r="O14" s="3"/>
      <c r="P14" s="3"/>
      <c r="Q14" s="3"/>
      <c r="R14" s="3"/>
      <c r="S14" s="2"/>
      <c r="T14" s="2"/>
      <c r="U14" s="2"/>
      <c r="V14" s="2"/>
      <c r="W14" s="3"/>
      <c r="X14" s="2"/>
      <c r="Y14" s="2"/>
      <c r="Z14" s="2"/>
      <c r="AA14" s="2"/>
      <c r="AB14" s="2"/>
      <c r="AC14" s="2"/>
      <c r="AD14" s="2"/>
      <c r="AE14" s="2"/>
      <c r="AF14" s="3"/>
      <c r="AG14" s="3"/>
      <c r="AH14" s="3"/>
      <c r="AI14" s="3"/>
      <c r="AJ14" s="3"/>
      <c r="AK14" s="3"/>
      <c r="AL14" s="3"/>
      <c r="AM14" s="3"/>
      <c r="AN14" s="3"/>
      <c r="AO14" s="3"/>
      <c r="AP14" s="3"/>
      <c r="AQ14" s="3"/>
      <c r="AR14" s="3"/>
      <c r="AS14" s="3"/>
      <c r="AT14" s="2"/>
      <c r="AU14" s="2"/>
      <c r="AV14" s="2"/>
      <c r="AW14" s="2"/>
      <c r="AX14" s="2"/>
      <c r="AY14" s="2"/>
      <c r="AZ14" s="2"/>
      <c r="BA14" s="2"/>
      <c r="BB14" s="2"/>
      <c r="BC14" s="2"/>
      <c r="BD14" s="2"/>
      <c r="BE14" s="2"/>
      <c r="BF14" s="2"/>
      <c r="BG14" s="2"/>
      <c r="BH14" s="2"/>
      <c r="BI14" s="2"/>
      <c r="BJ14" s="2"/>
      <c r="BK14" s="2"/>
      <c r="BL14" s="2"/>
      <c r="BM14" s="2"/>
      <c r="BN14" s="2"/>
      <c r="BO14" s="2"/>
      <c r="BP14" s="2"/>
      <c r="BQ14" s="2"/>
      <c r="BR14" s="3"/>
      <c r="BS14" s="3"/>
      <c r="BT14" s="3"/>
      <c r="BU14" s="3"/>
      <c r="BV14" s="3"/>
      <c r="BW14" s="3"/>
      <c r="BX14" s="3"/>
      <c r="BY14" s="2"/>
    </row>
    <row r="15" spans="1:77" x14ac:dyDescent="0.2">
      <c r="B15" s="3" t="s">
        <v>113</v>
      </c>
      <c r="C15" s="3" t="s">
        <v>114</v>
      </c>
      <c r="D15" s="3" t="s">
        <v>115</v>
      </c>
      <c r="E15" s="3">
        <v>3</v>
      </c>
      <c r="F15" s="3" t="s">
        <v>93</v>
      </c>
      <c r="G15" s="3">
        <v>3</v>
      </c>
      <c r="H15" s="2" t="str">
        <f t="shared" si="0"/>
        <v>Correct</v>
      </c>
      <c r="I15" s="3">
        <v>0.89286201300274104</v>
      </c>
      <c r="J15" s="3"/>
      <c r="K15" s="3"/>
      <c r="L15" s="3"/>
      <c r="M15" s="2">
        <f>100-M14</f>
        <v>40</v>
      </c>
      <c r="N15" t="s">
        <v>155</v>
      </c>
      <c r="O15" s="3"/>
      <c r="P15" s="3"/>
      <c r="Q15" s="3"/>
      <c r="R15" s="3"/>
      <c r="S15" s="2"/>
      <c r="T15" s="2"/>
      <c r="U15" s="2"/>
      <c r="V15" s="2"/>
      <c r="W15" s="3"/>
      <c r="X15" s="2"/>
      <c r="Y15" s="2"/>
      <c r="Z15" s="2"/>
      <c r="AA15" s="2"/>
      <c r="AB15" s="2"/>
      <c r="AC15" s="2"/>
      <c r="AD15" s="2"/>
      <c r="AE15" s="2"/>
      <c r="AF15" s="3"/>
      <c r="AG15" s="3"/>
      <c r="AH15" s="3"/>
      <c r="AI15" s="3"/>
      <c r="AJ15" s="3"/>
      <c r="AK15" s="3"/>
      <c r="AL15" s="3"/>
      <c r="AM15" s="3"/>
      <c r="AN15" s="3"/>
      <c r="AO15" s="3"/>
      <c r="AP15" s="3"/>
      <c r="AQ15" s="3"/>
      <c r="AR15" s="3"/>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3"/>
      <c r="BS15" s="3"/>
      <c r="BT15" s="3"/>
      <c r="BU15" s="3"/>
      <c r="BV15" s="3"/>
      <c r="BW15" s="3"/>
      <c r="BX15" s="3"/>
      <c r="BY15" s="2"/>
    </row>
    <row r="16" spans="1:77" x14ac:dyDescent="0.2">
      <c r="B16" s="3" t="s">
        <v>116</v>
      </c>
      <c r="C16" s="3" t="s">
        <v>126</v>
      </c>
      <c r="D16" s="3" t="s">
        <v>127</v>
      </c>
      <c r="E16" s="3">
        <v>3</v>
      </c>
      <c r="F16" s="3" t="s">
        <v>93</v>
      </c>
      <c r="G16" s="3" t="s">
        <v>77</v>
      </c>
      <c r="H16" s="2" t="str">
        <f t="shared" si="0"/>
        <v>Incorrect</v>
      </c>
      <c r="I16" s="2"/>
      <c r="J16" s="3"/>
      <c r="K16" s="3"/>
      <c r="L16" s="3"/>
      <c r="M16" s="2"/>
      <c r="N16" s="2"/>
      <c r="O16" s="3"/>
      <c r="P16" s="3"/>
      <c r="Q16" s="3"/>
      <c r="R16" s="3"/>
      <c r="S16" s="2"/>
      <c r="T16" s="2"/>
      <c r="U16" s="2"/>
      <c r="V16" s="2"/>
      <c r="W16" s="3"/>
      <c r="X16" s="2"/>
      <c r="Y16" s="2"/>
      <c r="Z16" s="2"/>
      <c r="AA16" s="2"/>
      <c r="AB16" s="2"/>
      <c r="AC16" s="2"/>
      <c r="AD16" s="2"/>
      <c r="AE16" s="2"/>
      <c r="AF16" s="3"/>
      <c r="AG16" s="3"/>
      <c r="AH16" s="3"/>
      <c r="AI16" s="3"/>
      <c r="AJ16" s="3"/>
      <c r="AK16" s="3"/>
      <c r="AL16" s="3"/>
      <c r="AM16" s="3"/>
      <c r="AN16" s="3"/>
      <c r="AO16" s="3"/>
      <c r="AP16" s="3"/>
      <c r="AQ16" s="3"/>
      <c r="AR16" s="3"/>
      <c r="AS16" s="3"/>
      <c r="AT16" s="2"/>
      <c r="AU16" s="2"/>
      <c r="AV16" s="2"/>
      <c r="AW16" s="2"/>
      <c r="AX16" s="2"/>
      <c r="AY16" s="2"/>
      <c r="AZ16" s="2"/>
      <c r="BA16" s="2"/>
      <c r="BB16" s="2"/>
      <c r="BC16" s="2"/>
      <c r="BD16" s="2"/>
      <c r="BE16" s="2"/>
      <c r="BF16" s="2"/>
      <c r="BG16" s="2"/>
      <c r="BH16" s="2"/>
      <c r="BI16" s="2"/>
      <c r="BJ16" s="2"/>
      <c r="BK16" s="2"/>
      <c r="BL16" s="2"/>
      <c r="BM16" s="2"/>
      <c r="BN16" s="2"/>
      <c r="BO16" s="2"/>
      <c r="BP16" s="2"/>
      <c r="BQ16" s="2"/>
      <c r="BR16" s="3"/>
      <c r="BS16" s="3"/>
      <c r="BT16" s="3"/>
      <c r="BU16" s="3"/>
      <c r="BV16" s="3"/>
      <c r="BW16" s="3"/>
      <c r="BX16" s="3"/>
      <c r="BY16" s="2"/>
    </row>
    <row r="17" spans="1:77" x14ac:dyDescent="0.2">
      <c r="B17" s="2"/>
      <c r="C17" s="2"/>
      <c r="D17" s="2"/>
      <c r="E17" s="2"/>
      <c r="F17" s="2"/>
      <c r="G17" s="3"/>
      <c r="H17" s="2"/>
      <c r="I17" s="3"/>
      <c r="J17" s="3"/>
      <c r="K17" s="3"/>
      <c r="L17" s="3"/>
      <c r="M17" s="2"/>
      <c r="N17" s="2"/>
      <c r="O17" s="3"/>
      <c r="P17" s="3"/>
      <c r="Q17" s="3"/>
      <c r="R17" s="3"/>
      <c r="S17" s="2"/>
      <c r="T17" s="2"/>
      <c r="U17" s="2"/>
      <c r="V17" s="2"/>
      <c r="W17" s="3"/>
      <c r="X17" s="2"/>
      <c r="Y17" s="2"/>
      <c r="Z17" s="2"/>
      <c r="AA17" s="2"/>
      <c r="AB17" s="2"/>
      <c r="AC17" s="2"/>
      <c r="AD17" s="2"/>
      <c r="AE17" s="2"/>
      <c r="AF17" s="3"/>
      <c r="AG17" s="3"/>
      <c r="AH17" s="3"/>
      <c r="AI17" s="3"/>
      <c r="AJ17" s="3"/>
      <c r="AK17" s="3"/>
      <c r="AL17" s="3"/>
      <c r="AM17" s="3"/>
      <c r="AN17" s="3"/>
      <c r="AO17" s="3"/>
      <c r="AP17" s="3"/>
      <c r="AQ17" s="3"/>
      <c r="AR17" s="3"/>
      <c r="AS17" s="3"/>
      <c r="AT17" s="2"/>
      <c r="AU17" s="2"/>
      <c r="AV17" s="2"/>
      <c r="AW17" s="2"/>
      <c r="AX17" s="2"/>
      <c r="AY17" s="2"/>
      <c r="AZ17" s="2"/>
      <c r="BA17" s="2"/>
      <c r="BB17" s="2"/>
      <c r="BC17" s="2"/>
      <c r="BD17" s="2"/>
      <c r="BE17" s="2"/>
      <c r="BF17" s="2"/>
      <c r="BG17" s="2"/>
      <c r="BH17" s="2"/>
      <c r="BI17" s="2"/>
      <c r="BJ17" s="2"/>
      <c r="BK17" s="2"/>
      <c r="BL17" s="2"/>
      <c r="BM17" s="2"/>
      <c r="BN17" s="2"/>
      <c r="BO17" s="2"/>
      <c r="BP17" s="2"/>
      <c r="BQ17" s="2"/>
      <c r="BR17" s="3"/>
      <c r="BS17" s="3"/>
      <c r="BT17" s="3"/>
      <c r="BU17" s="3"/>
      <c r="BV17" s="3"/>
      <c r="BW17" s="3"/>
      <c r="BX17" s="3"/>
      <c r="BY17" s="2"/>
    </row>
    <row r="18" spans="1:77" x14ac:dyDescent="0.2">
      <c r="B18" s="2"/>
      <c r="C18" s="2"/>
      <c r="D18" s="2"/>
      <c r="E18" s="2"/>
      <c r="F18" s="2"/>
      <c r="G18" s="2"/>
      <c r="H18" s="2"/>
      <c r="I18" s="2"/>
      <c r="J18" s="2"/>
      <c r="K18" s="2"/>
      <c r="L18" s="11"/>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3"/>
      <c r="AU18" s="3"/>
      <c r="AV18" s="3"/>
      <c r="AW18" s="3"/>
      <c r="AX18" s="2"/>
      <c r="AY18" s="2"/>
      <c r="AZ18" s="2"/>
      <c r="BA18" s="2"/>
      <c r="BB18" s="2"/>
      <c r="BC18" s="2"/>
      <c r="BD18" s="2"/>
      <c r="BE18" s="2"/>
      <c r="BF18" s="2"/>
      <c r="BG18" s="2"/>
      <c r="BH18" s="2"/>
      <c r="BI18" s="2"/>
      <c r="BJ18" s="2"/>
      <c r="BK18" s="2"/>
      <c r="BL18" s="2"/>
      <c r="BM18" s="2"/>
      <c r="BN18" s="2"/>
      <c r="BO18" s="2"/>
      <c r="BP18" s="2"/>
      <c r="BQ18" s="2"/>
      <c r="BR18" s="3"/>
      <c r="BS18" s="3"/>
      <c r="BT18" s="3"/>
      <c r="BU18" s="3"/>
      <c r="BV18" s="3"/>
      <c r="BW18" s="3"/>
      <c r="BX18" s="3"/>
      <c r="BY18" s="2"/>
    </row>
    <row r="19" spans="1:77" x14ac:dyDescent="0.2">
      <c r="B19" s="3"/>
      <c r="C19" s="3"/>
      <c r="D19" s="3"/>
      <c r="E19" s="3"/>
      <c r="F19" s="3"/>
      <c r="G19" s="1" t="s">
        <v>11</v>
      </c>
      <c r="I19" s="1" t="s">
        <v>12</v>
      </c>
      <c r="J19" s="1" t="s">
        <v>160</v>
      </c>
      <c r="K19" s="2"/>
      <c r="L19" s="9" t="s">
        <v>159</v>
      </c>
      <c r="M19" s="8" t="s">
        <v>158</v>
      </c>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3"/>
      <c r="AY19" s="3"/>
      <c r="AZ19" s="3"/>
      <c r="BA19" s="2"/>
      <c r="BB19" s="2"/>
      <c r="BC19" s="2"/>
      <c r="BD19" s="2"/>
      <c r="BE19" s="2"/>
      <c r="BF19" s="2"/>
      <c r="BG19" s="2"/>
      <c r="BH19" s="2"/>
      <c r="BI19" s="2"/>
      <c r="BJ19" s="2"/>
      <c r="BK19" s="2"/>
      <c r="BL19" s="2"/>
      <c r="BM19" s="2"/>
      <c r="BN19" s="2"/>
      <c r="BO19" s="2"/>
      <c r="BP19" s="2"/>
      <c r="BQ19" s="2"/>
      <c r="BR19" s="3"/>
      <c r="BS19" s="3"/>
      <c r="BT19" s="3"/>
      <c r="BU19" s="3"/>
      <c r="BV19" s="3"/>
      <c r="BW19" s="3"/>
      <c r="BX19" s="3"/>
      <c r="BY19" s="2"/>
    </row>
    <row r="20" spans="1:77" x14ac:dyDescent="0.2">
      <c r="A20" s="4" t="s">
        <v>154</v>
      </c>
      <c r="B20" s="3" t="s">
        <v>87</v>
      </c>
      <c r="C20" s="3" t="s">
        <v>88</v>
      </c>
      <c r="D20" s="3" t="s">
        <v>89</v>
      </c>
      <c r="E20" s="3">
        <v>3</v>
      </c>
      <c r="F20" s="3" t="s">
        <v>85</v>
      </c>
      <c r="G20" s="3">
        <v>3</v>
      </c>
      <c r="H20" s="2" t="str">
        <f t="shared" ref="H20:H34" si="1">IF(G20=E20, "Correct", "Incorrect")</f>
        <v>Correct</v>
      </c>
      <c r="I20" s="3">
        <v>3.0797816660051498</v>
      </c>
      <c r="J20" s="2">
        <f>AVERAGE(I20:I24)</f>
        <v>2.0743309942030477</v>
      </c>
      <c r="K20" s="2"/>
      <c r="L20" s="10" t="s">
        <v>143</v>
      </c>
      <c r="M20" s="3">
        <f>COUNTIF(H20:H24, "correct")</f>
        <v>4</v>
      </c>
      <c r="N20" t="s">
        <v>142</v>
      </c>
      <c r="O20" s="2"/>
      <c r="P20" s="2"/>
      <c r="Q20" s="2"/>
      <c r="R20" s="2"/>
      <c r="S20" s="3"/>
      <c r="T20" s="3"/>
      <c r="U20" s="3"/>
      <c r="V20" s="3"/>
      <c r="W20" s="3"/>
      <c r="X20" s="2"/>
      <c r="Y20" s="2"/>
      <c r="Z20" s="2"/>
      <c r="AA20" s="2"/>
      <c r="AB20" s="2"/>
      <c r="AC20" s="2"/>
      <c r="AD20" s="2"/>
      <c r="AE20" s="2"/>
      <c r="AF20" s="2"/>
      <c r="AG20" s="2"/>
      <c r="AH20" s="2"/>
      <c r="AI20" s="3"/>
      <c r="AJ20" s="2"/>
      <c r="AK20" s="2"/>
      <c r="AL20" s="2"/>
      <c r="AM20" s="2"/>
      <c r="AN20" s="2"/>
      <c r="AO20" s="2"/>
      <c r="AP20" s="2"/>
      <c r="AQ20" s="2"/>
      <c r="AR20" s="2"/>
      <c r="AS20" s="2"/>
      <c r="AT20" s="2"/>
      <c r="AU20" s="2"/>
      <c r="AV20" s="2"/>
      <c r="AW20" s="2"/>
      <c r="AX20" s="2"/>
      <c r="AY20" s="2"/>
      <c r="AZ20" s="2"/>
      <c r="BA20" s="3"/>
      <c r="BB20" s="3"/>
      <c r="BC20" s="3"/>
      <c r="BD20" s="3"/>
      <c r="BE20" s="3"/>
      <c r="BF20" s="3"/>
      <c r="BG20" s="3"/>
      <c r="BH20" s="3"/>
      <c r="BI20" s="3"/>
      <c r="BJ20" s="3"/>
      <c r="BK20" s="3"/>
      <c r="BL20" s="3"/>
      <c r="BM20" s="2"/>
      <c r="BN20" s="2"/>
      <c r="BO20" s="2"/>
      <c r="BP20" s="2"/>
      <c r="BQ20" s="2"/>
      <c r="BR20" s="3"/>
      <c r="BS20" s="3"/>
      <c r="BT20" s="3"/>
      <c r="BU20" s="3"/>
      <c r="BV20" s="3"/>
      <c r="BW20" s="3"/>
      <c r="BX20" s="3"/>
      <c r="BY20" s="2"/>
    </row>
    <row r="21" spans="1:77" x14ac:dyDescent="0.2">
      <c r="B21" s="3" t="s">
        <v>95</v>
      </c>
      <c r="C21" s="3" t="s">
        <v>116</v>
      </c>
      <c r="D21" s="3" t="s">
        <v>94</v>
      </c>
      <c r="E21" s="3">
        <v>2</v>
      </c>
      <c r="F21" s="3" t="s">
        <v>85</v>
      </c>
      <c r="G21" s="3">
        <v>3</v>
      </c>
      <c r="H21" s="2" t="str">
        <f t="shared" si="1"/>
        <v>Incorrect</v>
      </c>
      <c r="I21" s="3">
        <v>1.6532558390026699</v>
      </c>
      <c r="J21" s="2"/>
      <c r="K21" s="2"/>
      <c r="L21" s="10"/>
      <c r="M21" s="3">
        <f>COUNTA(H20:H24)</f>
        <v>5</v>
      </c>
      <c r="N21" t="s">
        <v>141</v>
      </c>
      <c r="O21" s="2"/>
      <c r="P21" s="2"/>
      <c r="Q21" s="2"/>
      <c r="R21" s="2"/>
      <c r="S21" s="3"/>
      <c r="T21" s="3"/>
      <c r="U21" s="3"/>
      <c r="V21" s="3"/>
      <c r="W21" s="3"/>
      <c r="X21" s="2"/>
      <c r="Y21" s="2"/>
      <c r="Z21" s="2"/>
      <c r="AA21" s="2"/>
      <c r="AB21" s="2"/>
      <c r="AC21" s="2"/>
      <c r="AD21" s="2"/>
      <c r="AE21" s="2"/>
      <c r="AF21" s="2"/>
      <c r="AG21" s="2"/>
      <c r="AH21" s="2"/>
      <c r="AI21" s="3"/>
      <c r="AJ21" s="2"/>
      <c r="AK21" s="2"/>
      <c r="AL21" s="2"/>
      <c r="AM21" s="2"/>
      <c r="AN21" s="2"/>
      <c r="AO21" s="2"/>
      <c r="AP21" s="2"/>
      <c r="AQ21" s="2"/>
      <c r="AR21" s="2"/>
      <c r="AS21" s="2"/>
      <c r="AT21" s="2"/>
      <c r="AU21" s="2"/>
      <c r="AV21" s="2"/>
      <c r="AW21" s="2"/>
      <c r="AX21" s="2"/>
      <c r="AY21" s="2"/>
      <c r="AZ21" s="2"/>
      <c r="BA21" s="3"/>
      <c r="BB21" s="3"/>
      <c r="BC21" s="3"/>
      <c r="BD21" s="3"/>
      <c r="BE21" s="3"/>
      <c r="BF21" s="3"/>
      <c r="BG21" s="3"/>
      <c r="BH21" s="3"/>
      <c r="BI21" s="3"/>
      <c r="BJ21" s="3"/>
      <c r="BK21" s="3"/>
      <c r="BL21" s="3"/>
      <c r="BM21" s="3"/>
      <c r="BN21" s="2"/>
      <c r="BO21" s="2"/>
      <c r="BP21" s="2"/>
      <c r="BQ21" s="2"/>
      <c r="BR21" s="3"/>
      <c r="BS21" s="3"/>
      <c r="BT21" s="3"/>
      <c r="BU21" s="3"/>
      <c r="BV21" s="3"/>
      <c r="BW21" s="3"/>
      <c r="BX21" s="3"/>
      <c r="BY21" s="2"/>
    </row>
    <row r="22" spans="1:77" x14ac:dyDescent="0.2">
      <c r="B22" s="3" t="s">
        <v>110</v>
      </c>
      <c r="C22" s="3" t="s">
        <v>111</v>
      </c>
      <c r="D22" s="3" t="s">
        <v>112</v>
      </c>
      <c r="E22" s="3">
        <v>2</v>
      </c>
      <c r="F22" s="3" t="s">
        <v>85</v>
      </c>
      <c r="G22" s="3">
        <v>2</v>
      </c>
      <c r="H22" s="2" t="str">
        <f t="shared" si="1"/>
        <v>Correct</v>
      </c>
      <c r="I22" s="3">
        <v>3.6889937090018101</v>
      </c>
      <c r="J22" s="2"/>
      <c r="K22" s="2"/>
      <c r="L22" s="10"/>
      <c r="M22" s="3">
        <f>M20/M21*100</f>
        <v>80</v>
      </c>
      <c r="N22" t="s">
        <v>156</v>
      </c>
      <c r="O22" s="2"/>
      <c r="P22" s="2"/>
      <c r="Q22" s="2"/>
      <c r="R22" s="2"/>
      <c r="S22" s="3"/>
      <c r="T22" s="3"/>
      <c r="U22" s="3"/>
      <c r="V22" s="3"/>
      <c r="W22" s="3"/>
      <c r="X22" s="2"/>
      <c r="Y22" s="2"/>
      <c r="Z22" s="2"/>
      <c r="AA22" s="2"/>
      <c r="AB22" s="2"/>
      <c r="AC22" s="2"/>
      <c r="AD22" s="2"/>
      <c r="AE22" s="2"/>
      <c r="AF22" s="2"/>
      <c r="AG22" s="2"/>
      <c r="AH22" s="2"/>
      <c r="AI22" s="3"/>
      <c r="AJ22" s="2"/>
      <c r="AK22" s="2"/>
      <c r="AL22" s="2"/>
      <c r="AM22" s="2"/>
      <c r="AN22" s="2"/>
      <c r="AO22" s="2"/>
      <c r="AP22" s="2"/>
      <c r="AQ22" s="2"/>
      <c r="AR22" s="2"/>
      <c r="AS22" s="2"/>
      <c r="AT22" s="2"/>
      <c r="AU22" s="2"/>
      <c r="AV22" s="2"/>
      <c r="AW22" s="2"/>
      <c r="AX22" s="2"/>
      <c r="AY22" s="2"/>
      <c r="AZ22" s="2"/>
      <c r="BA22" s="3"/>
      <c r="BB22" s="3"/>
      <c r="BC22" s="3"/>
      <c r="BD22" s="3"/>
      <c r="BE22" s="3"/>
      <c r="BF22" s="3"/>
      <c r="BG22" s="3"/>
      <c r="BH22" s="3"/>
      <c r="BI22" s="3"/>
      <c r="BJ22" s="3"/>
      <c r="BK22" s="3"/>
      <c r="BL22" s="3"/>
      <c r="BM22" s="2"/>
      <c r="BN22" s="2"/>
      <c r="BO22" s="2"/>
      <c r="BP22" s="2"/>
      <c r="BQ22" s="2"/>
      <c r="BR22" s="3"/>
      <c r="BS22" s="3"/>
      <c r="BT22" s="3"/>
      <c r="BU22" s="3"/>
      <c r="BV22" s="3"/>
      <c r="BW22" s="3"/>
      <c r="BX22" s="3"/>
      <c r="BY22" s="2"/>
    </row>
    <row r="23" spans="1:77" x14ac:dyDescent="0.2">
      <c r="B23" s="3" t="s">
        <v>82</v>
      </c>
      <c r="C23" s="3" t="s">
        <v>83</v>
      </c>
      <c r="D23" s="3" t="s">
        <v>84</v>
      </c>
      <c r="E23" s="3">
        <v>1</v>
      </c>
      <c r="F23" s="3" t="s">
        <v>85</v>
      </c>
      <c r="G23" s="3">
        <v>1</v>
      </c>
      <c r="H23" s="2" t="str">
        <f t="shared" si="1"/>
        <v>Correct</v>
      </c>
      <c r="I23" s="3">
        <v>0.86855167000612699</v>
      </c>
      <c r="J23" s="2"/>
      <c r="K23" s="2"/>
      <c r="L23" s="10"/>
      <c r="M23" s="3">
        <f>100-M22</f>
        <v>20</v>
      </c>
      <c r="N23" t="s">
        <v>155</v>
      </c>
      <c r="O23" s="2"/>
      <c r="P23" s="2"/>
      <c r="Q23" s="2"/>
      <c r="R23" s="2"/>
      <c r="S23" s="3"/>
      <c r="T23" s="3"/>
      <c r="U23" s="3"/>
      <c r="V23" s="3"/>
      <c r="W23" s="3"/>
      <c r="X23" s="2"/>
      <c r="Y23" s="2"/>
      <c r="Z23" s="2"/>
      <c r="AA23" s="2"/>
      <c r="AB23" s="2"/>
      <c r="AC23" s="2"/>
      <c r="AD23" s="2"/>
      <c r="AE23" s="2"/>
      <c r="AF23" s="2"/>
      <c r="AG23" s="2"/>
      <c r="AH23" s="2"/>
      <c r="AI23" s="3"/>
      <c r="AJ23" s="2"/>
      <c r="AK23" s="2"/>
      <c r="AL23" s="2"/>
      <c r="AM23" s="2"/>
      <c r="AN23" s="2"/>
      <c r="AO23" s="2"/>
      <c r="AP23" s="2"/>
      <c r="AQ23" s="2"/>
      <c r="AR23" s="2"/>
      <c r="AS23" s="2"/>
      <c r="AT23" s="2"/>
      <c r="AU23" s="2"/>
      <c r="AV23" s="2"/>
      <c r="AW23" s="2"/>
      <c r="AX23" s="2"/>
      <c r="AY23" s="2"/>
      <c r="AZ23" s="2"/>
      <c r="BA23" s="3"/>
      <c r="BB23" s="3"/>
      <c r="BC23" s="3"/>
      <c r="BD23" s="3"/>
      <c r="BE23" s="3"/>
      <c r="BF23" s="3"/>
      <c r="BG23" s="3"/>
      <c r="BH23" s="3"/>
      <c r="BI23" s="3"/>
      <c r="BJ23" s="3"/>
      <c r="BK23" s="3"/>
      <c r="BL23" s="3"/>
      <c r="BM23" s="3"/>
      <c r="BN23" s="2"/>
      <c r="BO23" s="2"/>
      <c r="BP23" s="2"/>
      <c r="BQ23" s="2"/>
      <c r="BR23" s="3"/>
      <c r="BS23" s="3"/>
      <c r="BT23" s="3"/>
      <c r="BU23" s="3"/>
      <c r="BV23" s="3"/>
      <c r="BW23" s="3"/>
      <c r="BX23" s="3"/>
      <c r="BY23" s="2"/>
    </row>
    <row r="24" spans="1:77" x14ac:dyDescent="0.2">
      <c r="B24" s="3" t="s">
        <v>120</v>
      </c>
      <c r="C24" s="3" t="s">
        <v>121</v>
      </c>
      <c r="D24" s="3" t="s">
        <v>122</v>
      </c>
      <c r="E24" s="3">
        <v>2</v>
      </c>
      <c r="F24" s="3" t="s">
        <v>85</v>
      </c>
      <c r="G24" s="3">
        <v>2</v>
      </c>
      <c r="H24" s="2" t="str">
        <f t="shared" si="1"/>
        <v>Correct</v>
      </c>
      <c r="I24" s="3">
        <v>1.0810720869994801</v>
      </c>
      <c r="J24" s="2"/>
      <c r="K24" s="2"/>
      <c r="L24" s="3"/>
      <c r="M24" s="3"/>
      <c r="N24" s="2"/>
      <c r="O24" s="2"/>
      <c r="P24" s="2"/>
      <c r="Q24" s="2"/>
      <c r="R24" s="2"/>
      <c r="S24" s="3"/>
      <c r="T24" s="3"/>
      <c r="U24" s="3"/>
      <c r="V24" s="3"/>
      <c r="W24" s="3"/>
      <c r="X24" s="2"/>
      <c r="Y24" s="2"/>
      <c r="Z24" s="2"/>
      <c r="AA24" s="2"/>
      <c r="AB24" s="2"/>
      <c r="AC24" s="2"/>
      <c r="AD24" s="2"/>
      <c r="AE24" s="2"/>
      <c r="AF24" s="2"/>
      <c r="AG24" s="2"/>
      <c r="AH24" s="2"/>
      <c r="AI24" s="3"/>
      <c r="AJ24" s="2"/>
      <c r="AK24" s="2"/>
      <c r="AL24" s="2"/>
      <c r="AM24" s="2"/>
      <c r="AN24" s="2"/>
      <c r="AO24" s="2"/>
      <c r="AP24" s="2"/>
      <c r="AQ24" s="2"/>
      <c r="AR24" s="2"/>
      <c r="AS24" s="2"/>
      <c r="AT24" s="2"/>
      <c r="AU24" s="2"/>
      <c r="AV24" s="2"/>
      <c r="AW24" s="2"/>
      <c r="AX24" s="2"/>
      <c r="AY24" s="2"/>
      <c r="AZ24" s="2"/>
      <c r="BA24" s="3"/>
      <c r="BB24" s="3"/>
      <c r="BC24" s="3"/>
      <c r="BD24" s="3"/>
      <c r="BE24" s="3"/>
      <c r="BF24" s="3"/>
      <c r="BG24" s="3"/>
      <c r="BH24" s="3"/>
      <c r="BI24" s="3"/>
      <c r="BJ24" s="3"/>
      <c r="BK24" s="3"/>
      <c r="BL24" s="3"/>
      <c r="BM24" s="3"/>
      <c r="BN24" s="2"/>
      <c r="BO24" s="2"/>
      <c r="BP24" s="2"/>
      <c r="BQ24" s="2"/>
      <c r="BR24" s="3"/>
      <c r="BS24" s="3"/>
      <c r="BT24" s="3"/>
      <c r="BU24" s="3"/>
      <c r="BV24" s="3"/>
      <c r="BW24" s="3"/>
      <c r="BX24" s="3"/>
      <c r="BY24" s="2"/>
    </row>
    <row r="25" spans="1:77" x14ac:dyDescent="0.2">
      <c r="B25" s="3" t="s">
        <v>98</v>
      </c>
      <c r="C25" s="3" t="s">
        <v>99</v>
      </c>
      <c r="D25" s="3" t="s">
        <v>100</v>
      </c>
      <c r="E25" s="3">
        <v>1</v>
      </c>
      <c r="F25" s="3" t="s">
        <v>97</v>
      </c>
      <c r="G25" s="3">
        <v>1</v>
      </c>
      <c r="H25" s="2" t="str">
        <f t="shared" si="1"/>
        <v>Correct</v>
      </c>
      <c r="I25" s="3">
        <v>0.74214964899874802</v>
      </c>
      <c r="J25" s="2">
        <f>AVERAGE(I25:I29)</f>
        <v>1.1125342799990914</v>
      </c>
      <c r="K25" s="2"/>
      <c r="L25" s="3" t="s">
        <v>145</v>
      </c>
      <c r="M25" s="3">
        <f>COUNTIF(H25:H29, "correct")</f>
        <v>5</v>
      </c>
      <c r="N25" t="s">
        <v>142</v>
      </c>
      <c r="O25" s="2"/>
      <c r="P25" s="2"/>
      <c r="Q25" s="2"/>
      <c r="R25" s="2"/>
      <c r="S25" s="3"/>
      <c r="T25" s="3"/>
      <c r="U25" s="3"/>
      <c r="V25" s="3"/>
      <c r="W25" s="3"/>
      <c r="X25" s="2"/>
      <c r="Y25" s="2"/>
      <c r="Z25" s="2"/>
      <c r="AA25" s="2"/>
      <c r="AB25" s="2"/>
      <c r="AC25" s="2"/>
      <c r="AD25" s="2"/>
      <c r="AE25" s="2"/>
      <c r="AF25" s="2"/>
      <c r="AG25" s="2"/>
      <c r="AH25" s="2"/>
      <c r="AI25" s="3"/>
      <c r="AJ25" s="2"/>
      <c r="AK25" s="2"/>
      <c r="AL25" s="2"/>
      <c r="AM25" s="2"/>
      <c r="AN25" s="2"/>
      <c r="AO25" s="2"/>
      <c r="AP25" s="2"/>
      <c r="AQ25" s="2"/>
      <c r="AR25" s="2"/>
      <c r="AS25" s="2"/>
      <c r="AT25" s="2"/>
      <c r="AU25" s="2"/>
      <c r="AV25" s="2"/>
      <c r="AW25" s="2"/>
      <c r="AX25" s="2"/>
      <c r="AY25" s="2"/>
      <c r="AZ25" s="2"/>
      <c r="BA25" s="3"/>
      <c r="BB25" s="3"/>
      <c r="BC25" s="3"/>
      <c r="BD25" s="3"/>
      <c r="BE25" s="3"/>
      <c r="BF25" s="3"/>
      <c r="BG25" s="3"/>
      <c r="BH25" s="3"/>
      <c r="BI25" s="3"/>
      <c r="BJ25" s="3"/>
      <c r="BK25" s="3"/>
      <c r="BL25" s="3"/>
      <c r="BM25" s="3"/>
      <c r="BN25" s="2"/>
      <c r="BO25" s="2"/>
      <c r="BP25" s="2"/>
      <c r="BQ25" s="2"/>
      <c r="BR25" s="3"/>
      <c r="BS25" s="3"/>
      <c r="BT25" s="3"/>
      <c r="BU25" s="3"/>
      <c r="BV25" s="3"/>
      <c r="BW25" s="3"/>
      <c r="BX25" s="3"/>
      <c r="BY25" s="2"/>
    </row>
    <row r="26" spans="1:77" x14ac:dyDescent="0.2">
      <c r="B26" s="3" t="s">
        <v>101</v>
      </c>
      <c r="C26" s="3" t="s">
        <v>102</v>
      </c>
      <c r="D26" s="3" t="s">
        <v>103</v>
      </c>
      <c r="E26" s="3">
        <v>2</v>
      </c>
      <c r="F26" s="3" t="s">
        <v>97</v>
      </c>
      <c r="G26" s="3">
        <v>2</v>
      </c>
      <c r="H26" s="2" t="str">
        <f t="shared" si="1"/>
        <v>Correct</v>
      </c>
      <c r="I26" s="3">
        <v>0.57344357200054197</v>
      </c>
      <c r="J26" s="2"/>
      <c r="K26" s="2"/>
      <c r="L26" s="3"/>
      <c r="M26" s="3">
        <f>COUNTA(H25:H29)</f>
        <v>5</v>
      </c>
      <c r="N26" t="s">
        <v>141</v>
      </c>
      <c r="O26" s="2"/>
      <c r="P26" s="2"/>
      <c r="Q26" s="2"/>
      <c r="R26" s="2"/>
      <c r="S26" s="3"/>
      <c r="T26" s="3"/>
      <c r="U26" s="3"/>
      <c r="V26" s="3"/>
      <c r="W26" s="3"/>
      <c r="X26" s="2"/>
      <c r="Y26" s="2"/>
      <c r="Z26" s="2"/>
      <c r="AA26" s="2"/>
      <c r="AB26" s="2"/>
      <c r="AC26" s="2"/>
      <c r="AD26" s="2"/>
      <c r="AE26" s="2"/>
      <c r="AF26" s="2"/>
      <c r="AG26" s="2"/>
      <c r="AH26" s="2"/>
      <c r="AI26" s="3"/>
      <c r="AJ26" s="2"/>
      <c r="AK26" s="2"/>
      <c r="AL26" s="2"/>
      <c r="AM26" s="2"/>
      <c r="AN26" s="2"/>
      <c r="AO26" s="2"/>
      <c r="AP26" s="2"/>
      <c r="AQ26" s="2"/>
      <c r="AR26" s="2"/>
      <c r="AS26" s="2"/>
      <c r="AT26" s="2"/>
      <c r="AU26" s="2"/>
      <c r="AV26" s="2"/>
      <c r="AW26" s="2"/>
      <c r="AX26" s="2"/>
      <c r="AY26" s="2"/>
      <c r="AZ26" s="2"/>
      <c r="BA26" s="3"/>
      <c r="BB26" s="3"/>
      <c r="BC26" s="3"/>
      <c r="BD26" s="3"/>
      <c r="BE26" s="3"/>
      <c r="BF26" s="3"/>
      <c r="BG26" s="3"/>
      <c r="BH26" s="3"/>
      <c r="BI26" s="3"/>
      <c r="BJ26" s="3"/>
      <c r="BK26" s="3"/>
      <c r="BL26" s="3"/>
      <c r="BM26" s="2"/>
      <c r="BN26" s="2"/>
      <c r="BO26" s="2"/>
      <c r="BP26" s="2"/>
      <c r="BQ26" s="2"/>
      <c r="BR26" s="3"/>
      <c r="BS26" s="3"/>
      <c r="BT26" s="3"/>
      <c r="BU26" s="3"/>
      <c r="BV26" s="3"/>
      <c r="BW26" s="3"/>
      <c r="BX26" s="3"/>
      <c r="BY26" s="2"/>
    </row>
    <row r="27" spans="1:77" x14ac:dyDescent="0.2">
      <c r="B27" s="3" t="s">
        <v>104</v>
      </c>
      <c r="C27" s="3" t="s">
        <v>105</v>
      </c>
      <c r="D27" s="3" t="s">
        <v>106</v>
      </c>
      <c r="E27" s="3">
        <v>3</v>
      </c>
      <c r="F27" s="3" t="s">
        <v>97</v>
      </c>
      <c r="G27" s="3">
        <v>3</v>
      </c>
      <c r="H27" s="2" t="str">
        <f t="shared" si="1"/>
        <v>Correct</v>
      </c>
      <c r="I27" s="3">
        <v>0.972106082997925</v>
      </c>
      <c r="J27" s="2"/>
      <c r="K27" s="2"/>
      <c r="L27" s="3"/>
      <c r="M27" s="3">
        <f>M25/M26*100</f>
        <v>100</v>
      </c>
      <c r="N27" t="s">
        <v>156</v>
      </c>
      <c r="O27" s="2"/>
      <c r="P27" s="2"/>
      <c r="Q27" s="2"/>
      <c r="R27" s="2"/>
      <c r="S27" s="3"/>
      <c r="T27" s="3"/>
      <c r="U27" s="3"/>
      <c r="V27" s="3"/>
      <c r="W27" s="3"/>
      <c r="X27" s="2"/>
      <c r="Y27" s="2"/>
      <c r="Z27" s="2"/>
      <c r="AA27" s="2"/>
      <c r="AB27" s="2"/>
      <c r="AC27" s="2"/>
      <c r="AD27" s="2"/>
      <c r="AE27" s="2"/>
      <c r="AF27" s="2"/>
      <c r="AG27" s="2"/>
      <c r="AH27" s="2"/>
      <c r="AI27" s="3"/>
      <c r="AJ27" s="2"/>
      <c r="AK27" s="2"/>
      <c r="AL27" s="2"/>
      <c r="AM27" s="2"/>
      <c r="AN27" s="2"/>
      <c r="AO27" s="2"/>
      <c r="AP27" s="2"/>
      <c r="AQ27" s="2"/>
      <c r="AR27" s="2"/>
      <c r="AS27" s="2"/>
      <c r="AT27" s="2"/>
      <c r="AU27" s="2"/>
      <c r="AV27" s="2"/>
      <c r="AW27" s="2"/>
      <c r="AX27" s="2"/>
      <c r="AY27" s="2"/>
      <c r="AZ27" s="2"/>
      <c r="BA27" s="3"/>
      <c r="BB27" s="3"/>
      <c r="BC27" s="3"/>
      <c r="BD27" s="3"/>
      <c r="BE27" s="3"/>
      <c r="BF27" s="3"/>
      <c r="BG27" s="3"/>
      <c r="BH27" s="3"/>
      <c r="BI27" s="3"/>
      <c r="BJ27" s="3"/>
      <c r="BK27" s="3"/>
      <c r="BL27" s="3"/>
      <c r="BM27" s="3"/>
      <c r="BN27" s="2"/>
      <c r="BO27" s="2"/>
      <c r="BP27" s="2"/>
      <c r="BQ27" s="2"/>
      <c r="BR27" s="3"/>
      <c r="BS27" s="3"/>
      <c r="BT27" s="3"/>
      <c r="BU27" s="3"/>
      <c r="BV27" s="3"/>
      <c r="BW27" s="3"/>
      <c r="BX27" s="3"/>
      <c r="BY27" s="2"/>
    </row>
    <row r="28" spans="1:77" x14ac:dyDescent="0.2">
      <c r="B28" s="3" t="s">
        <v>123</v>
      </c>
      <c r="C28" s="3" t="s">
        <v>124</v>
      </c>
      <c r="D28" s="3" t="s">
        <v>125</v>
      </c>
      <c r="E28" s="3">
        <v>2</v>
      </c>
      <c r="F28" s="3" t="s">
        <v>97</v>
      </c>
      <c r="G28" s="3">
        <v>2</v>
      </c>
      <c r="H28" s="2" t="str">
        <f t="shared" si="1"/>
        <v>Correct</v>
      </c>
      <c r="I28" s="3">
        <v>0.84724352500052202</v>
      </c>
      <c r="J28" s="2"/>
      <c r="K28" s="2"/>
      <c r="L28" s="3"/>
      <c r="M28" s="3">
        <f>100-M27</f>
        <v>0</v>
      </c>
      <c r="N28" t="s">
        <v>155</v>
      </c>
      <c r="O28" s="2"/>
      <c r="P28" s="2"/>
      <c r="Q28" s="2"/>
      <c r="R28" s="2"/>
      <c r="S28" s="3"/>
      <c r="T28" s="3"/>
      <c r="U28" s="3"/>
      <c r="V28" s="3"/>
      <c r="W28" s="3"/>
      <c r="X28" s="2"/>
      <c r="Y28" s="2"/>
      <c r="Z28" s="2"/>
      <c r="AA28" s="2"/>
      <c r="AB28" s="2"/>
      <c r="AC28" s="2"/>
      <c r="AD28" s="2"/>
      <c r="AE28" s="2"/>
      <c r="AF28" s="2"/>
      <c r="AG28" s="2"/>
      <c r="AH28" s="2"/>
      <c r="AI28" s="3"/>
      <c r="AJ28" s="2"/>
      <c r="AK28" s="2"/>
      <c r="AL28" s="2"/>
      <c r="AM28" s="2"/>
      <c r="AN28" s="2"/>
      <c r="AO28" s="2"/>
      <c r="AP28" s="2"/>
      <c r="AQ28" s="2"/>
      <c r="AR28" s="2"/>
      <c r="AS28" s="2"/>
      <c r="AT28" s="2"/>
      <c r="AU28" s="2"/>
      <c r="AV28" s="2"/>
      <c r="AW28" s="2"/>
      <c r="AX28" s="2"/>
      <c r="AY28" s="2"/>
      <c r="AZ28" s="2"/>
      <c r="BA28" s="3"/>
      <c r="BB28" s="3"/>
      <c r="BC28" s="3"/>
      <c r="BD28" s="3"/>
      <c r="BE28" s="3"/>
      <c r="BF28" s="3"/>
      <c r="BG28" s="3"/>
      <c r="BH28" s="3"/>
      <c r="BI28" s="3"/>
      <c r="BJ28" s="3"/>
      <c r="BK28" s="3"/>
      <c r="BL28" s="3"/>
      <c r="BM28" s="3"/>
      <c r="BN28" s="2"/>
      <c r="BO28" s="2"/>
      <c r="BP28" s="2"/>
      <c r="BQ28" s="2"/>
      <c r="BR28" s="3"/>
      <c r="BS28" s="3"/>
      <c r="BT28" s="3"/>
      <c r="BU28" s="3"/>
      <c r="BV28" s="3"/>
      <c r="BW28" s="3"/>
      <c r="BX28" s="3"/>
      <c r="BY28" s="2"/>
    </row>
    <row r="29" spans="1:77" x14ac:dyDescent="0.2">
      <c r="B29" s="3" t="s">
        <v>94</v>
      </c>
      <c r="C29" s="3" t="s">
        <v>95</v>
      </c>
      <c r="D29" s="3" t="s">
        <v>96</v>
      </c>
      <c r="E29" s="3">
        <v>2</v>
      </c>
      <c r="F29" s="3" t="s">
        <v>97</v>
      </c>
      <c r="G29" s="3">
        <v>2</v>
      </c>
      <c r="H29" s="2" t="str">
        <f t="shared" si="1"/>
        <v>Correct</v>
      </c>
      <c r="I29" s="3">
        <v>2.4277285709977199</v>
      </c>
      <c r="J29" s="2"/>
      <c r="K29" s="2"/>
      <c r="L29" s="3"/>
      <c r="M29" s="3"/>
      <c r="N29" s="2"/>
      <c r="O29" s="2"/>
      <c r="P29" s="2"/>
      <c r="Q29" s="2"/>
      <c r="R29" s="2"/>
      <c r="S29" s="3"/>
      <c r="T29" s="3"/>
      <c r="U29" s="3"/>
      <c r="V29" s="3"/>
      <c r="W29" s="3"/>
      <c r="X29" s="2"/>
      <c r="Y29" s="2"/>
      <c r="Z29" s="2"/>
      <c r="AA29" s="2"/>
      <c r="AB29" s="2"/>
      <c r="AC29" s="2"/>
      <c r="AD29" s="2"/>
      <c r="AE29" s="2"/>
      <c r="AF29" s="2"/>
      <c r="AG29" s="2"/>
      <c r="AH29" s="2"/>
      <c r="AI29" s="3"/>
      <c r="AJ29" s="2"/>
      <c r="AK29" s="2"/>
      <c r="AL29" s="2"/>
      <c r="AM29" s="2"/>
      <c r="AN29" s="2"/>
      <c r="AO29" s="2"/>
      <c r="AP29" s="2"/>
      <c r="AQ29" s="2"/>
      <c r="AR29" s="2"/>
      <c r="AS29" s="2"/>
      <c r="AT29" s="2"/>
      <c r="AU29" s="2"/>
      <c r="AV29" s="2"/>
      <c r="AW29" s="2"/>
      <c r="AX29" s="2"/>
      <c r="AY29" s="2"/>
      <c r="AZ29" s="2"/>
      <c r="BA29" s="3"/>
      <c r="BB29" s="3"/>
      <c r="BC29" s="3"/>
      <c r="BD29" s="3"/>
      <c r="BE29" s="3"/>
      <c r="BF29" s="3"/>
      <c r="BG29" s="3"/>
      <c r="BH29" s="3"/>
      <c r="BI29" s="3"/>
      <c r="BJ29" s="3"/>
      <c r="BK29" s="3"/>
      <c r="BL29" s="3"/>
      <c r="BM29" s="3"/>
      <c r="BN29" s="2"/>
      <c r="BO29" s="2"/>
      <c r="BP29" s="2"/>
      <c r="BQ29" s="2"/>
      <c r="BR29" s="3"/>
      <c r="BS29" s="3"/>
      <c r="BT29" s="3"/>
      <c r="BU29" s="3"/>
      <c r="BV29" s="3"/>
      <c r="BW29" s="3"/>
      <c r="BX29" s="3"/>
      <c r="BY29" s="2"/>
    </row>
    <row r="30" spans="1:77" x14ac:dyDescent="0.2">
      <c r="B30" s="3" t="s">
        <v>107</v>
      </c>
      <c r="C30" s="3" t="s">
        <v>108</v>
      </c>
      <c r="D30" s="3" t="s">
        <v>109</v>
      </c>
      <c r="E30" s="3">
        <v>2</v>
      </c>
      <c r="F30" s="3" t="s">
        <v>93</v>
      </c>
      <c r="G30" s="3">
        <v>2</v>
      </c>
      <c r="H30" s="2" t="str">
        <f t="shared" si="1"/>
        <v>Correct</v>
      </c>
      <c r="I30" s="3">
        <v>3.5363145490046</v>
      </c>
      <c r="J30" s="2">
        <f>AVERAGE(I30:I34)</f>
        <v>1.8032137902031526</v>
      </c>
      <c r="K30" s="2"/>
      <c r="L30" s="11" t="s">
        <v>144</v>
      </c>
      <c r="M30" s="3">
        <f>COUNTIF(H30:H34, "correct")</f>
        <v>5</v>
      </c>
      <c r="N30" t="s">
        <v>142</v>
      </c>
      <c r="O30" s="2"/>
      <c r="P30" s="2"/>
      <c r="Q30" s="2"/>
      <c r="R30" s="2"/>
      <c r="S30" s="3"/>
      <c r="T30" s="3"/>
      <c r="U30" s="3"/>
      <c r="V30" s="3"/>
      <c r="W30" s="3"/>
      <c r="X30" s="2"/>
      <c r="Y30" s="2"/>
      <c r="Z30" s="2"/>
      <c r="AA30" s="2"/>
      <c r="AB30" s="2"/>
      <c r="AC30" s="2"/>
      <c r="AD30" s="2"/>
      <c r="AE30" s="2"/>
      <c r="AF30" s="2"/>
      <c r="AG30" s="2"/>
      <c r="AH30" s="2"/>
      <c r="AI30" s="3"/>
      <c r="AJ30" s="2"/>
      <c r="AK30" s="2"/>
      <c r="AL30" s="2"/>
      <c r="AM30" s="2"/>
      <c r="AN30" s="2"/>
      <c r="AO30" s="2"/>
      <c r="AP30" s="2"/>
      <c r="AQ30" s="2"/>
      <c r="AR30" s="2"/>
      <c r="AS30" s="2"/>
      <c r="AT30" s="2"/>
      <c r="AU30" s="2"/>
      <c r="AV30" s="2"/>
      <c r="AW30" s="2"/>
      <c r="AX30" s="2"/>
      <c r="AY30" s="2"/>
      <c r="AZ30" s="2"/>
      <c r="BA30" s="3"/>
      <c r="BB30" s="3"/>
      <c r="BC30" s="3"/>
      <c r="BD30" s="3"/>
      <c r="BE30" s="3"/>
      <c r="BF30" s="3"/>
      <c r="BG30" s="3"/>
      <c r="BH30" s="3"/>
      <c r="BI30" s="3"/>
      <c r="BJ30" s="3"/>
      <c r="BK30" s="3"/>
      <c r="BL30" s="3"/>
      <c r="BM30" s="2"/>
      <c r="BN30" s="2"/>
      <c r="BO30" s="2"/>
      <c r="BP30" s="2"/>
      <c r="BQ30" s="2"/>
      <c r="BR30" s="3"/>
      <c r="BS30" s="3"/>
      <c r="BT30" s="3"/>
      <c r="BU30" s="3"/>
      <c r="BV30" s="3"/>
      <c r="BW30" s="3"/>
      <c r="BX30" s="3"/>
      <c r="BY30" s="2"/>
    </row>
    <row r="31" spans="1:77" x14ac:dyDescent="0.2">
      <c r="B31" s="3" t="s">
        <v>116</v>
      </c>
      <c r="C31" s="3" t="s">
        <v>126</v>
      </c>
      <c r="D31" s="3" t="s">
        <v>127</v>
      </c>
      <c r="E31" s="3">
        <v>3</v>
      </c>
      <c r="F31" s="3" t="s">
        <v>93</v>
      </c>
      <c r="G31" s="3">
        <v>3</v>
      </c>
      <c r="H31" s="2" t="str">
        <f t="shared" si="1"/>
        <v>Correct</v>
      </c>
      <c r="I31" s="3">
        <v>1.7947795889995199</v>
      </c>
      <c r="J31" s="2"/>
      <c r="K31" s="2"/>
      <c r="L31" s="11"/>
      <c r="M31" s="3">
        <f>COUNTA(H30:H34)</f>
        <v>5</v>
      </c>
      <c r="N31" t="s">
        <v>141</v>
      </c>
      <c r="O31" s="2"/>
      <c r="P31" s="2"/>
      <c r="Q31" s="2"/>
      <c r="R31" s="2"/>
      <c r="S31" s="3"/>
      <c r="T31" s="3"/>
      <c r="U31" s="3"/>
      <c r="V31" s="3"/>
      <c r="W31" s="3"/>
      <c r="X31" s="2"/>
      <c r="Y31" s="2"/>
      <c r="Z31" s="2"/>
      <c r="AA31" s="2"/>
      <c r="AB31" s="2"/>
      <c r="AC31" s="2"/>
      <c r="AD31" s="2"/>
      <c r="AE31" s="2"/>
      <c r="AF31" s="2"/>
      <c r="AG31" s="2"/>
      <c r="AH31" s="2"/>
      <c r="AI31" s="3"/>
      <c r="AJ31" s="2"/>
      <c r="AK31" s="2"/>
      <c r="AL31" s="2"/>
      <c r="AM31" s="2"/>
      <c r="AN31" s="2"/>
      <c r="AO31" s="2"/>
      <c r="AP31" s="2"/>
      <c r="AQ31" s="2"/>
      <c r="AR31" s="2"/>
      <c r="AS31" s="2"/>
      <c r="AT31" s="2"/>
      <c r="AU31" s="2"/>
      <c r="AV31" s="2"/>
      <c r="AW31" s="2"/>
      <c r="AX31" s="2"/>
      <c r="AY31" s="2"/>
      <c r="AZ31" s="2"/>
      <c r="BA31" s="3"/>
      <c r="BB31" s="3"/>
      <c r="BC31" s="3"/>
      <c r="BD31" s="3"/>
      <c r="BE31" s="3"/>
      <c r="BF31" s="3"/>
      <c r="BG31" s="3"/>
      <c r="BH31" s="3"/>
      <c r="BI31" s="3"/>
      <c r="BJ31" s="3"/>
      <c r="BK31" s="3"/>
      <c r="BL31" s="3"/>
      <c r="BM31" s="3"/>
      <c r="BN31" s="2"/>
      <c r="BO31" s="2"/>
      <c r="BP31" s="2"/>
      <c r="BQ31" s="2"/>
      <c r="BR31" s="3"/>
      <c r="BS31" s="3"/>
      <c r="BT31" s="3"/>
      <c r="BU31" s="3"/>
      <c r="BV31" s="3"/>
      <c r="BW31" s="3"/>
      <c r="BX31" s="3"/>
      <c r="BY31" s="2"/>
    </row>
    <row r="32" spans="1:77" x14ac:dyDescent="0.2">
      <c r="B32" s="3" t="s">
        <v>90</v>
      </c>
      <c r="C32" s="3" t="s">
        <v>91</v>
      </c>
      <c r="D32" s="3" t="s">
        <v>92</v>
      </c>
      <c r="E32" s="3">
        <v>3</v>
      </c>
      <c r="F32" s="3" t="s">
        <v>93</v>
      </c>
      <c r="G32" s="3">
        <v>3</v>
      </c>
      <c r="H32" s="2" t="str">
        <f t="shared" si="1"/>
        <v>Correct</v>
      </c>
      <c r="I32" s="3">
        <v>1.55723352200584</v>
      </c>
      <c r="J32" s="2"/>
      <c r="K32" s="2"/>
      <c r="L32" s="11"/>
      <c r="M32" s="3">
        <f>M30/M31*100</f>
        <v>100</v>
      </c>
      <c r="N32" t="s">
        <v>156</v>
      </c>
      <c r="O32" s="2"/>
      <c r="P32" s="2"/>
      <c r="Q32" s="2"/>
      <c r="R32" s="2"/>
      <c r="S32" s="3"/>
      <c r="T32" s="3"/>
      <c r="U32" s="3"/>
      <c r="V32" s="3"/>
      <c r="W32" s="3"/>
      <c r="X32" s="2"/>
      <c r="Y32" s="2"/>
      <c r="Z32" s="2"/>
      <c r="AA32" s="2"/>
      <c r="AB32" s="2"/>
      <c r="AC32" s="2"/>
      <c r="AD32" s="2"/>
      <c r="AE32" s="2"/>
      <c r="AF32" s="2"/>
      <c r="AG32" s="2"/>
      <c r="AH32" s="2"/>
      <c r="AI32" s="3"/>
      <c r="AJ32" s="2"/>
      <c r="AK32" s="2"/>
      <c r="AL32" s="2"/>
      <c r="AM32" s="2"/>
      <c r="AN32" s="2"/>
      <c r="AO32" s="2"/>
      <c r="AP32" s="2"/>
      <c r="AQ32" s="2"/>
      <c r="AR32" s="2"/>
      <c r="AS32" s="2"/>
      <c r="AT32" s="2"/>
      <c r="AU32" s="2"/>
      <c r="AV32" s="2"/>
      <c r="AW32" s="2"/>
      <c r="AX32" s="2"/>
      <c r="AY32" s="2"/>
      <c r="AZ32" s="2"/>
      <c r="BA32" s="3"/>
      <c r="BB32" s="3"/>
      <c r="BC32" s="3"/>
      <c r="BD32" s="3"/>
      <c r="BE32" s="3"/>
      <c r="BF32" s="3"/>
      <c r="BG32" s="3"/>
      <c r="BH32" s="3"/>
      <c r="BI32" s="3"/>
      <c r="BJ32" s="3"/>
      <c r="BK32" s="3"/>
      <c r="BL32" s="3"/>
      <c r="BM32" s="3"/>
      <c r="BN32" s="2"/>
      <c r="BO32" s="2"/>
      <c r="BP32" s="2"/>
      <c r="BQ32" s="2"/>
      <c r="BR32" s="3"/>
      <c r="BS32" s="3"/>
      <c r="BT32" s="3"/>
      <c r="BU32" s="3"/>
      <c r="BV32" s="3"/>
      <c r="BW32" s="3"/>
      <c r="BX32" s="3"/>
      <c r="BY32" s="2"/>
    </row>
    <row r="33" spans="1:77" x14ac:dyDescent="0.2">
      <c r="B33" s="3" t="s">
        <v>117</v>
      </c>
      <c r="C33" s="3" t="s">
        <v>118</v>
      </c>
      <c r="D33" s="3" t="s">
        <v>119</v>
      </c>
      <c r="E33" s="3">
        <v>3</v>
      </c>
      <c r="F33" s="3" t="s">
        <v>93</v>
      </c>
      <c r="G33" s="3">
        <v>3</v>
      </c>
      <c r="H33" s="2" t="str">
        <f t="shared" si="1"/>
        <v>Correct</v>
      </c>
      <c r="I33" s="3">
        <v>0.93387613300001304</v>
      </c>
      <c r="J33" s="2"/>
      <c r="K33" s="2"/>
      <c r="L33" s="11"/>
      <c r="M33" s="3">
        <f>100-M32</f>
        <v>0</v>
      </c>
      <c r="N33" t="s">
        <v>155</v>
      </c>
      <c r="O33" s="2"/>
      <c r="P33" s="2"/>
      <c r="Q33" s="2"/>
      <c r="R33" s="2"/>
      <c r="S33" s="3"/>
      <c r="T33" s="3"/>
      <c r="U33" s="3"/>
      <c r="V33" s="3"/>
      <c r="W33" s="3"/>
      <c r="X33" s="2"/>
      <c r="Y33" s="2"/>
      <c r="Z33" s="2"/>
      <c r="AA33" s="2"/>
      <c r="AB33" s="2"/>
      <c r="AC33" s="2"/>
      <c r="AD33" s="2"/>
      <c r="AE33" s="2"/>
      <c r="AF33" s="2"/>
      <c r="AG33" s="2"/>
      <c r="AH33" s="2"/>
      <c r="AI33" s="3"/>
      <c r="AJ33" s="2"/>
      <c r="AK33" s="2"/>
      <c r="AL33" s="2"/>
      <c r="AM33" s="2"/>
      <c r="AN33" s="2"/>
      <c r="AO33" s="2"/>
      <c r="AP33" s="2"/>
      <c r="AQ33" s="2"/>
      <c r="AR33" s="2"/>
      <c r="AS33" s="2"/>
      <c r="AT33" s="2"/>
      <c r="AU33" s="2"/>
      <c r="AV33" s="2"/>
      <c r="AW33" s="2"/>
      <c r="AX33" s="2"/>
      <c r="AY33" s="2"/>
      <c r="AZ33" s="2"/>
      <c r="BA33" s="3"/>
      <c r="BB33" s="3"/>
      <c r="BC33" s="3"/>
      <c r="BD33" s="3"/>
      <c r="BE33" s="3"/>
      <c r="BF33" s="3"/>
      <c r="BG33" s="3"/>
      <c r="BH33" s="3"/>
      <c r="BI33" s="3"/>
      <c r="BJ33" s="3"/>
      <c r="BK33" s="3"/>
      <c r="BL33" s="3"/>
      <c r="BM33" s="3"/>
      <c r="BN33" s="2"/>
      <c r="BO33" s="2"/>
      <c r="BP33" s="2"/>
      <c r="BQ33" s="2"/>
      <c r="BR33" s="3"/>
      <c r="BS33" s="3"/>
      <c r="BT33" s="3"/>
      <c r="BU33" s="3"/>
      <c r="BV33" s="3"/>
      <c r="BW33" s="3"/>
      <c r="BX33" s="3"/>
      <c r="BY33" s="2"/>
    </row>
    <row r="34" spans="1:77" x14ac:dyDescent="0.2">
      <c r="B34" s="3" t="s">
        <v>113</v>
      </c>
      <c r="C34" s="3" t="s">
        <v>114</v>
      </c>
      <c r="D34" s="3" t="s">
        <v>115</v>
      </c>
      <c r="E34" s="3">
        <v>3</v>
      </c>
      <c r="F34" s="3" t="s">
        <v>93</v>
      </c>
      <c r="G34" s="3">
        <v>3</v>
      </c>
      <c r="H34" s="2" t="str">
        <f t="shared" si="1"/>
        <v>Correct</v>
      </c>
      <c r="I34" s="3">
        <v>1.19386515800579</v>
      </c>
      <c r="J34" s="2"/>
      <c r="K34" s="2"/>
      <c r="L34" s="3"/>
      <c r="M34" s="3"/>
      <c r="N34" s="3"/>
      <c r="O34" s="2"/>
      <c r="P34" s="2"/>
      <c r="Q34" s="2"/>
      <c r="R34" s="2"/>
      <c r="S34" s="3"/>
      <c r="T34" s="3"/>
      <c r="U34" s="3"/>
      <c r="V34" s="3"/>
      <c r="W34" s="3"/>
      <c r="X34" s="2"/>
      <c r="Y34" s="2"/>
      <c r="Z34" s="2"/>
      <c r="AA34" s="2"/>
      <c r="AB34" s="2"/>
      <c r="AC34" s="2"/>
      <c r="AD34" s="2"/>
      <c r="AE34" s="2"/>
      <c r="AF34" s="2"/>
      <c r="AG34" s="2"/>
      <c r="AH34" s="2"/>
      <c r="AI34" s="3"/>
      <c r="AJ34" s="2"/>
      <c r="AK34" s="2"/>
      <c r="AL34" s="2"/>
      <c r="AM34" s="2"/>
      <c r="AN34" s="2"/>
      <c r="AO34" s="2"/>
      <c r="AP34" s="2"/>
      <c r="AQ34" s="2"/>
      <c r="AR34" s="2"/>
      <c r="AS34" s="2"/>
      <c r="AT34" s="2"/>
      <c r="AU34" s="2"/>
      <c r="AV34" s="2"/>
      <c r="AW34" s="2"/>
      <c r="AX34" s="2"/>
      <c r="AY34" s="2"/>
      <c r="AZ34" s="2"/>
      <c r="BA34" s="3"/>
      <c r="BB34" s="3"/>
      <c r="BC34" s="3"/>
      <c r="BD34" s="3"/>
      <c r="BE34" s="3"/>
      <c r="BF34" s="3"/>
      <c r="BG34" s="3"/>
      <c r="BH34" s="3"/>
      <c r="BI34" s="3"/>
      <c r="BJ34" s="3"/>
      <c r="BK34" s="3"/>
      <c r="BL34" s="3"/>
      <c r="BM34" s="3"/>
      <c r="BN34" s="2"/>
      <c r="BO34" s="2"/>
      <c r="BP34" s="2"/>
      <c r="BQ34" s="2"/>
      <c r="BR34" s="3"/>
      <c r="BS34" s="3"/>
      <c r="BT34" s="3"/>
      <c r="BU34" s="3"/>
      <c r="BV34" s="3"/>
      <c r="BW34" s="3"/>
      <c r="BX34" s="3"/>
      <c r="BY34" s="2"/>
    </row>
    <row r="35" spans="1:77" x14ac:dyDescent="0.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3"/>
      <c r="BO35" s="3"/>
      <c r="BP35" s="3"/>
      <c r="BQ35" s="3"/>
      <c r="BR35" s="3"/>
      <c r="BS35" s="3"/>
      <c r="BT35" s="3"/>
      <c r="BU35" s="3"/>
      <c r="BV35" s="3"/>
      <c r="BW35" s="3"/>
      <c r="BX35" s="3"/>
      <c r="BY35" s="2"/>
    </row>
    <row r="39" spans="1:77" x14ac:dyDescent="0.2">
      <c r="A39" s="4" t="s">
        <v>161</v>
      </c>
      <c r="B39" t="s">
        <v>171</v>
      </c>
      <c r="J39" s="3"/>
      <c r="K39" s="3"/>
      <c r="L39" s="3"/>
      <c r="M39" s="3"/>
      <c r="N39" s="3"/>
      <c r="O39" s="3"/>
      <c r="P39" s="2"/>
      <c r="Q39" s="3"/>
    </row>
  </sheetData>
  <sortState xmlns:xlrd2="http://schemas.microsoft.com/office/spreadsheetml/2017/richdata2" ref="B21:I34">
    <sortCondition ref="F21:F34"/>
  </sortStat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F36F-F3EC-1C4A-BE5E-E01DF1F8650E}">
  <dimension ref="A1:P47"/>
  <sheetViews>
    <sheetView zoomScale="67" workbookViewId="0">
      <selection activeCell="G47" sqref="G47"/>
    </sheetView>
  </sheetViews>
  <sheetFormatPr baseColWidth="10" defaultRowHeight="16" x14ac:dyDescent="0.2"/>
  <cols>
    <col min="7" max="7" width="14.33203125" customWidth="1"/>
    <col min="8" max="8" width="14.83203125" customWidth="1"/>
    <col min="9" max="9" width="17.33203125" customWidth="1"/>
    <col min="10" max="10" width="38.6640625" customWidth="1"/>
    <col min="11" max="11" width="16.6640625" customWidth="1"/>
    <col min="12" max="12" width="17.83203125" customWidth="1"/>
    <col min="13" max="13" width="34.33203125" customWidth="1"/>
    <col min="14" max="14" width="22.1640625" customWidth="1"/>
  </cols>
  <sheetData>
    <row r="1" spans="1:14" x14ac:dyDescent="0.2">
      <c r="A1" s="5" t="s">
        <v>152</v>
      </c>
      <c r="B1" s="1" t="s">
        <v>0</v>
      </c>
      <c r="C1" s="1" t="s">
        <v>1</v>
      </c>
      <c r="D1" s="1" t="s">
        <v>2</v>
      </c>
      <c r="E1" s="1" t="s">
        <v>3</v>
      </c>
      <c r="F1" s="1" t="s">
        <v>4</v>
      </c>
      <c r="G1" s="1" t="s">
        <v>8</v>
      </c>
      <c r="H1" s="1" t="s">
        <v>151</v>
      </c>
      <c r="I1" s="1" t="s">
        <v>9</v>
      </c>
      <c r="J1" s="1" t="s">
        <v>160</v>
      </c>
      <c r="L1" s="9" t="s">
        <v>159</v>
      </c>
      <c r="M1" s="8" t="s">
        <v>157</v>
      </c>
    </row>
    <row r="2" spans="1:14" x14ac:dyDescent="0.2">
      <c r="A2" s="4" t="s">
        <v>153</v>
      </c>
      <c r="B2" s="3" t="s">
        <v>82</v>
      </c>
      <c r="C2" s="3" t="s">
        <v>83</v>
      </c>
      <c r="D2" s="3" t="s">
        <v>84</v>
      </c>
      <c r="E2" s="3">
        <v>1</v>
      </c>
      <c r="F2" s="3" t="s">
        <v>85</v>
      </c>
      <c r="G2" s="3">
        <v>1</v>
      </c>
      <c r="H2" t="str">
        <f t="shared" ref="H2:H16" si="0">IF(G2=E2, "Correct", "Incorrect")</f>
        <v>Correct</v>
      </c>
      <c r="I2" s="3">
        <v>0.81088400499720603</v>
      </c>
      <c r="J2">
        <f>AVERAGE(I2:I6)</f>
        <v>1.1741178778000172</v>
      </c>
      <c r="L2" s="10" t="s">
        <v>143</v>
      </c>
      <c r="M2" s="2">
        <f>COUNTIF(H2:H6, "correct")</f>
        <v>4</v>
      </c>
      <c r="N2" t="s">
        <v>142</v>
      </c>
    </row>
    <row r="3" spans="1:14" x14ac:dyDescent="0.2">
      <c r="B3" s="3" t="s">
        <v>120</v>
      </c>
      <c r="C3" s="3" t="s">
        <v>121</v>
      </c>
      <c r="D3" s="3" t="s">
        <v>122</v>
      </c>
      <c r="E3" s="3">
        <v>2</v>
      </c>
      <c r="F3" s="3" t="s">
        <v>85</v>
      </c>
      <c r="G3" s="3">
        <v>2</v>
      </c>
      <c r="H3" t="str">
        <f t="shared" si="0"/>
        <v>Correct</v>
      </c>
      <c r="I3" s="3">
        <v>1.1831619330005201</v>
      </c>
      <c r="L3" s="10"/>
      <c r="M3" s="2">
        <f>COUNTA(H2:H6)</f>
        <v>5</v>
      </c>
      <c r="N3" t="s">
        <v>141</v>
      </c>
    </row>
    <row r="4" spans="1:14" x14ac:dyDescent="0.2">
      <c r="B4" s="3" t="s">
        <v>95</v>
      </c>
      <c r="C4" s="3" t="s">
        <v>116</v>
      </c>
      <c r="D4" s="3" t="s">
        <v>94</v>
      </c>
      <c r="E4" s="3">
        <v>2</v>
      </c>
      <c r="F4" s="3" t="s">
        <v>85</v>
      </c>
      <c r="G4" s="3">
        <v>2</v>
      </c>
      <c r="H4" t="str">
        <f t="shared" si="0"/>
        <v>Correct</v>
      </c>
      <c r="I4" s="3">
        <v>1.1807607430018801</v>
      </c>
      <c r="L4" s="10"/>
      <c r="M4" s="2">
        <f>M2/M3*100</f>
        <v>80</v>
      </c>
      <c r="N4" t="s">
        <v>156</v>
      </c>
    </row>
    <row r="5" spans="1:14" x14ac:dyDescent="0.2">
      <c r="B5" s="3" t="s">
        <v>87</v>
      </c>
      <c r="C5" s="3" t="s">
        <v>88</v>
      </c>
      <c r="D5" s="3" t="s">
        <v>89</v>
      </c>
      <c r="E5" s="3">
        <v>3</v>
      </c>
      <c r="F5" s="3" t="s">
        <v>85</v>
      </c>
      <c r="G5" s="3">
        <v>3</v>
      </c>
      <c r="H5" t="str">
        <f t="shared" si="0"/>
        <v>Correct</v>
      </c>
      <c r="I5" s="3">
        <v>1.19623552499979</v>
      </c>
      <c r="L5" s="10"/>
      <c r="M5" s="2">
        <f>100-M4</f>
        <v>20</v>
      </c>
      <c r="N5" t="s">
        <v>155</v>
      </c>
    </row>
    <row r="6" spans="1:14" x14ac:dyDescent="0.2">
      <c r="B6" s="3" t="s">
        <v>110</v>
      </c>
      <c r="C6" s="3" t="s">
        <v>111</v>
      </c>
      <c r="D6" s="3" t="s">
        <v>112</v>
      </c>
      <c r="E6" s="3">
        <v>2</v>
      </c>
      <c r="F6" s="3" t="s">
        <v>85</v>
      </c>
      <c r="G6" s="3">
        <v>3</v>
      </c>
      <c r="H6" t="str">
        <f t="shared" si="0"/>
        <v>Incorrect</v>
      </c>
      <c r="I6" s="3">
        <v>1.4995471830006899</v>
      </c>
      <c r="L6" s="3"/>
      <c r="M6" s="2"/>
      <c r="N6" s="2"/>
    </row>
    <row r="7" spans="1:14" x14ac:dyDescent="0.2">
      <c r="B7" s="3" t="s">
        <v>123</v>
      </c>
      <c r="C7" s="3" t="s">
        <v>124</v>
      </c>
      <c r="D7" s="3" t="s">
        <v>125</v>
      </c>
      <c r="E7" s="3">
        <v>2</v>
      </c>
      <c r="F7" s="3" t="s">
        <v>97</v>
      </c>
      <c r="G7" s="3" t="s">
        <v>77</v>
      </c>
      <c r="H7" t="str">
        <f t="shared" si="0"/>
        <v>Incorrect</v>
      </c>
      <c r="I7" s="2"/>
      <c r="J7">
        <f>AVERAGE(I7:I11)</f>
        <v>1.2650795070003333</v>
      </c>
      <c r="L7" s="3" t="s">
        <v>145</v>
      </c>
      <c r="M7" s="2">
        <f>COUNTIF(H7:H11, "correct")</f>
        <v>2</v>
      </c>
      <c r="N7" t="s">
        <v>142</v>
      </c>
    </row>
    <row r="8" spans="1:14" x14ac:dyDescent="0.2">
      <c r="B8" s="3" t="s">
        <v>98</v>
      </c>
      <c r="C8" s="3" t="s">
        <v>99</v>
      </c>
      <c r="D8" s="3" t="s">
        <v>100</v>
      </c>
      <c r="E8" s="3">
        <v>1</v>
      </c>
      <c r="F8" s="3" t="s">
        <v>97</v>
      </c>
      <c r="G8" s="3">
        <v>2</v>
      </c>
      <c r="H8" t="str">
        <f t="shared" si="0"/>
        <v>Incorrect</v>
      </c>
      <c r="I8" s="3">
        <v>1.4599453840019101</v>
      </c>
      <c r="L8" s="3"/>
      <c r="M8" s="2">
        <f>COUNTA(H7:H11)</f>
        <v>5</v>
      </c>
      <c r="N8" t="s">
        <v>141</v>
      </c>
    </row>
    <row r="9" spans="1:14" x14ac:dyDescent="0.2">
      <c r="B9" s="3" t="s">
        <v>104</v>
      </c>
      <c r="C9" s="3" t="s">
        <v>105</v>
      </c>
      <c r="D9" s="3" t="s">
        <v>106</v>
      </c>
      <c r="E9" s="3">
        <v>3</v>
      </c>
      <c r="F9" s="3" t="s">
        <v>97</v>
      </c>
      <c r="G9" s="3" t="s">
        <v>77</v>
      </c>
      <c r="H9" t="str">
        <f t="shared" si="0"/>
        <v>Incorrect</v>
      </c>
      <c r="I9" s="2"/>
      <c r="L9" s="3"/>
      <c r="M9" s="2">
        <f>M7/M8*100</f>
        <v>40</v>
      </c>
      <c r="N9" t="s">
        <v>156</v>
      </c>
    </row>
    <row r="10" spans="1:14" x14ac:dyDescent="0.2">
      <c r="B10" s="3" t="s">
        <v>101</v>
      </c>
      <c r="C10" s="3" t="s">
        <v>102</v>
      </c>
      <c r="D10" s="3" t="s">
        <v>103</v>
      </c>
      <c r="E10" s="3">
        <v>2</v>
      </c>
      <c r="F10" s="3" t="s">
        <v>97</v>
      </c>
      <c r="G10" s="3">
        <v>2</v>
      </c>
      <c r="H10" t="str">
        <f t="shared" si="0"/>
        <v>Correct</v>
      </c>
      <c r="I10" s="3">
        <v>1.2878080709997399</v>
      </c>
      <c r="L10" s="3"/>
      <c r="M10" s="2">
        <f>100-M9</f>
        <v>60</v>
      </c>
      <c r="N10" t="s">
        <v>155</v>
      </c>
    </row>
    <row r="11" spans="1:14" x14ac:dyDescent="0.2">
      <c r="B11" s="3" t="s">
        <v>94</v>
      </c>
      <c r="C11" s="3" t="s">
        <v>95</v>
      </c>
      <c r="D11" s="3" t="s">
        <v>96</v>
      </c>
      <c r="E11" s="3">
        <v>2</v>
      </c>
      <c r="F11" s="3" t="s">
        <v>97</v>
      </c>
      <c r="G11" s="3">
        <v>2</v>
      </c>
      <c r="H11" t="str">
        <f t="shared" si="0"/>
        <v>Correct</v>
      </c>
      <c r="I11" s="3">
        <v>1.04748506599935</v>
      </c>
      <c r="L11" s="3"/>
      <c r="M11" s="2"/>
      <c r="N11" s="2"/>
    </row>
    <row r="12" spans="1:14" x14ac:dyDescent="0.2">
      <c r="B12" s="3" t="s">
        <v>90</v>
      </c>
      <c r="C12" s="3" t="s">
        <v>91</v>
      </c>
      <c r="D12" s="3" t="s">
        <v>92</v>
      </c>
      <c r="E12" s="3">
        <v>3</v>
      </c>
      <c r="F12" s="3" t="s">
        <v>93</v>
      </c>
      <c r="G12" s="3">
        <v>1</v>
      </c>
      <c r="H12" t="str">
        <f t="shared" si="0"/>
        <v>Incorrect</v>
      </c>
      <c r="I12" s="3">
        <v>1.75420030200257</v>
      </c>
      <c r="J12">
        <f>AVERAGE(I12:I16)</f>
        <v>1.3858162935011926</v>
      </c>
      <c r="L12" s="11" t="s">
        <v>144</v>
      </c>
      <c r="M12" s="2">
        <f>COUNTIF(H12:H16, "correct")</f>
        <v>3</v>
      </c>
      <c r="N12" t="s">
        <v>142</v>
      </c>
    </row>
    <row r="13" spans="1:14" x14ac:dyDescent="0.2">
      <c r="B13" s="3" t="s">
        <v>117</v>
      </c>
      <c r="C13" s="3" t="s">
        <v>118</v>
      </c>
      <c r="D13" s="3" t="s">
        <v>119</v>
      </c>
      <c r="E13" s="3">
        <v>3</v>
      </c>
      <c r="F13" s="3" t="s">
        <v>93</v>
      </c>
      <c r="G13" s="3" t="s">
        <v>77</v>
      </c>
      <c r="H13" t="str">
        <f t="shared" si="0"/>
        <v>Incorrect</v>
      </c>
      <c r="I13" s="2"/>
      <c r="L13" s="3"/>
      <c r="M13" s="2">
        <f>COUNTA(H12:H16)</f>
        <v>5</v>
      </c>
      <c r="N13" t="s">
        <v>141</v>
      </c>
    </row>
    <row r="14" spans="1:14" x14ac:dyDescent="0.2">
      <c r="B14" s="3" t="s">
        <v>113</v>
      </c>
      <c r="C14" s="3" t="s">
        <v>114</v>
      </c>
      <c r="D14" s="3" t="s">
        <v>115</v>
      </c>
      <c r="E14" s="3">
        <v>3</v>
      </c>
      <c r="F14" s="3" t="s">
        <v>93</v>
      </c>
      <c r="G14" s="3">
        <v>3</v>
      </c>
      <c r="H14" t="str">
        <f t="shared" si="0"/>
        <v>Correct</v>
      </c>
      <c r="I14" s="3">
        <v>1.10844825599997</v>
      </c>
      <c r="L14" s="3"/>
      <c r="M14" s="2">
        <f>M12/M13*100</f>
        <v>60</v>
      </c>
      <c r="N14" t="s">
        <v>156</v>
      </c>
    </row>
    <row r="15" spans="1:14" x14ac:dyDescent="0.2">
      <c r="B15" s="3" t="s">
        <v>116</v>
      </c>
      <c r="C15" s="3" t="s">
        <v>126</v>
      </c>
      <c r="D15" s="3" t="s">
        <v>127</v>
      </c>
      <c r="E15" s="3">
        <v>3</v>
      </c>
      <c r="F15" s="3" t="s">
        <v>93</v>
      </c>
      <c r="G15" s="3">
        <v>3</v>
      </c>
      <c r="H15" t="str">
        <f t="shared" si="0"/>
        <v>Correct</v>
      </c>
      <c r="I15" s="3">
        <v>1.0165543290022501</v>
      </c>
      <c r="L15" s="3"/>
      <c r="M15" s="2">
        <f>100-M14</f>
        <v>40</v>
      </c>
      <c r="N15" t="s">
        <v>155</v>
      </c>
    </row>
    <row r="16" spans="1:14" x14ac:dyDescent="0.2">
      <c r="B16" s="3" t="s">
        <v>107</v>
      </c>
      <c r="C16" s="3" t="s">
        <v>108</v>
      </c>
      <c r="D16" s="3" t="s">
        <v>109</v>
      </c>
      <c r="E16" s="3">
        <v>2</v>
      </c>
      <c r="F16" s="3" t="s">
        <v>93</v>
      </c>
      <c r="G16" s="3">
        <v>2</v>
      </c>
      <c r="H16" t="str">
        <f t="shared" si="0"/>
        <v>Correct</v>
      </c>
      <c r="I16" s="3">
        <v>1.6640622869999799</v>
      </c>
      <c r="L16" s="3"/>
      <c r="M16" s="2"/>
      <c r="N16" s="2"/>
    </row>
    <row r="17" spans="1:14" x14ac:dyDescent="0.2">
      <c r="L17" s="3"/>
      <c r="M17" s="2"/>
      <c r="N17" s="2"/>
    </row>
    <row r="18" spans="1:14" x14ac:dyDescent="0.2">
      <c r="L18" s="11"/>
      <c r="M18" s="2"/>
      <c r="N18" s="2"/>
    </row>
    <row r="19" spans="1:14" x14ac:dyDescent="0.2">
      <c r="G19" s="1" t="s">
        <v>11</v>
      </c>
      <c r="I19" s="1" t="s">
        <v>12</v>
      </c>
      <c r="J19" s="1" t="s">
        <v>160</v>
      </c>
      <c r="L19" s="9" t="s">
        <v>159</v>
      </c>
      <c r="M19" s="8" t="s">
        <v>158</v>
      </c>
      <c r="N19" s="2"/>
    </row>
    <row r="20" spans="1:14" x14ac:dyDescent="0.2">
      <c r="A20" s="4" t="s">
        <v>154</v>
      </c>
      <c r="B20" s="3" t="s">
        <v>120</v>
      </c>
      <c r="C20" s="3" t="s">
        <v>121</v>
      </c>
      <c r="D20" s="3" t="s">
        <v>122</v>
      </c>
      <c r="E20" s="3">
        <v>2</v>
      </c>
      <c r="F20" s="3" t="s">
        <v>85</v>
      </c>
      <c r="G20" s="3">
        <v>2</v>
      </c>
      <c r="H20" t="str">
        <f t="shared" ref="H20:H34" si="1">IF(G20=E20, "Correct", "Incorrect")</f>
        <v>Correct</v>
      </c>
      <c r="I20" s="3">
        <v>1.5951819460024099</v>
      </c>
      <c r="J20">
        <f>AVERAGE(I20:I24)</f>
        <v>2.4893327140009203</v>
      </c>
      <c r="L20" s="10" t="s">
        <v>143</v>
      </c>
      <c r="M20">
        <f>COUNTIF(H20:H24, "correct")</f>
        <v>5</v>
      </c>
      <c r="N20" t="s">
        <v>142</v>
      </c>
    </row>
    <row r="21" spans="1:14" x14ac:dyDescent="0.2">
      <c r="B21" s="3" t="s">
        <v>82</v>
      </c>
      <c r="C21" s="3" t="s">
        <v>83</v>
      </c>
      <c r="D21" s="3" t="s">
        <v>84</v>
      </c>
      <c r="E21" s="3">
        <v>1</v>
      </c>
      <c r="F21" s="3" t="s">
        <v>85</v>
      </c>
      <c r="G21" s="3">
        <v>1</v>
      </c>
      <c r="H21" t="str">
        <f t="shared" si="1"/>
        <v>Correct</v>
      </c>
      <c r="I21" s="3">
        <v>2.9831828800015501</v>
      </c>
      <c r="L21" s="10"/>
      <c r="M21">
        <f>COUNTA(H25:H29)</f>
        <v>5</v>
      </c>
      <c r="N21" t="s">
        <v>141</v>
      </c>
    </row>
    <row r="22" spans="1:14" x14ac:dyDescent="0.2">
      <c r="B22" s="3" t="s">
        <v>110</v>
      </c>
      <c r="C22" s="3" t="s">
        <v>111</v>
      </c>
      <c r="D22" s="3" t="s">
        <v>112</v>
      </c>
      <c r="E22" s="3">
        <v>2</v>
      </c>
      <c r="F22" s="3" t="s">
        <v>85</v>
      </c>
      <c r="G22" s="3">
        <v>2</v>
      </c>
      <c r="H22" t="str">
        <f t="shared" si="1"/>
        <v>Correct</v>
      </c>
      <c r="I22" s="3">
        <v>4.3604420650008304</v>
      </c>
      <c r="L22" s="10"/>
      <c r="M22">
        <f>M20/M21*100</f>
        <v>100</v>
      </c>
      <c r="N22" t="s">
        <v>156</v>
      </c>
    </row>
    <row r="23" spans="1:14" x14ac:dyDescent="0.2">
      <c r="B23" s="3" t="s">
        <v>95</v>
      </c>
      <c r="C23" s="3" t="s">
        <v>116</v>
      </c>
      <c r="D23" s="3" t="s">
        <v>94</v>
      </c>
      <c r="E23" s="3">
        <v>2</v>
      </c>
      <c r="F23" s="3" t="s">
        <v>85</v>
      </c>
      <c r="G23" s="3">
        <v>2</v>
      </c>
      <c r="H23" t="str">
        <f t="shared" si="1"/>
        <v>Correct</v>
      </c>
      <c r="I23" s="3">
        <v>2.1288739810006501</v>
      </c>
      <c r="L23" s="10"/>
      <c r="M23">
        <f>100-100</f>
        <v>0</v>
      </c>
      <c r="N23" t="s">
        <v>155</v>
      </c>
    </row>
    <row r="24" spans="1:14" x14ac:dyDescent="0.2">
      <c r="B24" s="3" t="s">
        <v>87</v>
      </c>
      <c r="C24" s="3" t="s">
        <v>88</v>
      </c>
      <c r="D24" s="3" t="s">
        <v>89</v>
      </c>
      <c r="E24" s="3">
        <v>3</v>
      </c>
      <c r="F24" s="3" t="s">
        <v>85</v>
      </c>
      <c r="G24" s="3">
        <v>3</v>
      </c>
      <c r="H24" t="str">
        <f t="shared" si="1"/>
        <v>Correct</v>
      </c>
      <c r="I24" s="3">
        <v>1.37898269799916</v>
      </c>
      <c r="L24" s="3"/>
      <c r="N24" s="2"/>
    </row>
    <row r="25" spans="1:14" x14ac:dyDescent="0.2">
      <c r="B25" s="3" t="s">
        <v>94</v>
      </c>
      <c r="C25" s="3" t="s">
        <v>95</v>
      </c>
      <c r="D25" s="3" t="s">
        <v>96</v>
      </c>
      <c r="E25" s="3">
        <v>2</v>
      </c>
      <c r="F25" s="3" t="s">
        <v>97</v>
      </c>
      <c r="G25" s="3">
        <v>1</v>
      </c>
      <c r="H25" t="str">
        <f t="shared" si="1"/>
        <v>Incorrect</v>
      </c>
      <c r="I25" s="3">
        <v>4.6262808250030503</v>
      </c>
      <c r="J25">
        <f>AVERAGE(I25:I29)</f>
        <v>4.3907611476010064</v>
      </c>
      <c r="L25" s="3" t="s">
        <v>145</v>
      </c>
      <c r="M25">
        <f>COUNTIF(H25:H29, "correct")</f>
        <v>4</v>
      </c>
      <c r="N25" t="s">
        <v>142</v>
      </c>
    </row>
    <row r="26" spans="1:14" x14ac:dyDescent="0.2">
      <c r="B26" s="3" t="s">
        <v>101</v>
      </c>
      <c r="C26" s="3" t="s">
        <v>102</v>
      </c>
      <c r="D26" s="3" t="s">
        <v>103</v>
      </c>
      <c r="E26" s="3">
        <v>2</v>
      </c>
      <c r="F26" s="3" t="s">
        <v>97</v>
      </c>
      <c r="G26" s="3">
        <v>2</v>
      </c>
      <c r="H26" t="str">
        <f t="shared" si="1"/>
        <v>Correct</v>
      </c>
      <c r="I26" s="3">
        <v>6.0064828120011997</v>
      </c>
      <c r="L26" s="3"/>
      <c r="M26">
        <f>COUNTA(H25:H29)</f>
        <v>5</v>
      </c>
      <c r="N26" t="s">
        <v>141</v>
      </c>
    </row>
    <row r="27" spans="1:14" x14ac:dyDescent="0.2">
      <c r="B27" s="3" t="s">
        <v>98</v>
      </c>
      <c r="C27" s="3" t="s">
        <v>99</v>
      </c>
      <c r="D27" s="3" t="s">
        <v>100</v>
      </c>
      <c r="E27" s="3">
        <v>1</v>
      </c>
      <c r="F27" s="3" t="s">
        <v>97</v>
      </c>
      <c r="G27" s="3">
        <v>1</v>
      </c>
      <c r="H27" t="str">
        <f t="shared" si="1"/>
        <v>Correct</v>
      </c>
      <c r="I27" s="3">
        <v>1.5906419250022701</v>
      </c>
      <c r="L27" s="3"/>
      <c r="M27">
        <f>M25/M26*100</f>
        <v>80</v>
      </c>
      <c r="N27" t="s">
        <v>156</v>
      </c>
    </row>
    <row r="28" spans="1:14" x14ac:dyDescent="0.2">
      <c r="B28" s="3" t="s">
        <v>123</v>
      </c>
      <c r="C28" s="3" t="s">
        <v>124</v>
      </c>
      <c r="D28" s="3" t="s">
        <v>125</v>
      </c>
      <c r="E28" s="3">
        <v>2</v>
      </c>
      <c r="F28" s="3" t="s">
        <v>97</v>
      </c>
      <c r="G28" s="3">
        <v>2</v>
      </c>
      <c r="H28" t="str">
        <f t="shared" si="1"/>
        <v>Correct</v>
      </c>
      <c r="I28" s="3">
        <v>2.39624698099942</v>
      </c>
      <c r="L28" s="3"/>
      <c r="M28">
        <f>100-M27</f>
        <v>20</v>
      </c>
      <c r="N28" t="s">
        <v>155</v>
      </c>
    </row>
    <row r="29" spans="1:14" x14ac:dyDescent="0.2">
      <c r="B29" s="3" t="s">
        <v>104</v>
      </c>
      <c r="C29" s="3" t="s">
        <v>105</v>
      </c>
      <c r="D29" s="3" t="s">
        <v>106</v>
      </c>
      <c r="E29" s="3">
        <v>3</v>
      </c>
      <c r="F29" s="3" t="s">
        <v>97</v>
      </c>
      <c r="G29" s="3">
        <v>3</v>
      </c>
      <c r="H29" t="str">
        <f t="shared" si="1"/>
        <v>Correct</v>
      </c>
      <c r="I29" s="3">
        <v>7.3341531949990904</v>
      </c>
      <c r="L29" s="3"/>
      <c r="N29" s="2"/>
    </row>
    <row r="30" spans="1:14" x14ac:dyDescent="0.2">
      <c r="B30" s="3" t="s">
        <v>113</v>
      </c>
      <c r="C30" s="3" t="s">
        <v>114</v>
      </c>
      <c r="D30" s="3" t="s">
        <v>115</v>
      </c>
      <c r="E30" s="3">
        <v>3</v>
      </c>
      <c r="F30" s="3" t="s">
        <v>93</v>
      </c>
      <c r="G30" s="3">
        <v>3</v>
      </c>
      <c r="H30" t="str">
        <f t="shared" si="1"/>
        <v>Correct</v>
      </c>
      <c r="I30" s="3">
        <v>2.8292998509968998</v>
      </c>
      <c r="J30">
        <f>AVERAGE(I30:I34)</f>
        <v>3.3749289971994587</v>
      </c>
      <c r="L30" s="11" t="s">
        <v>144</v>
      </c>
      <c r="M30">
        <f>COUNTIF(H30:H34, "correct")</f>
        <v>5</v>
      </c>
      <c r="N30" t="s">
        <v>142</v>
      </c>
    </row>
    <row r="31" spans="1:14" x14ac:dyDescent="0.2">
      <c r="B31" s="3" t="s">
        <v>117</v>
      </c>
      <c r="C31" s="3" t="s">
        <v>118</v>
      </c>
      <c r="D31" s="3" t="s">
        <v>119</v>
      </c>
      <c r="E31" s="3">
        <v>3</v>
      </c>
      <c r="F31" s="3" t="s">
        <v>93</v>
      </c>
      <c r="G31" s="3">
        <v>3</v>
      </c>
      <c r="H31" t="str">
        <f t="shared" si="1"/>
        <v>Correct</v>
      </c>
      <c r="I31" s="3">
        <v>4.1660155040008302</v>
      </c>
      <c r="L31" s="11"/>
      <c r="M31">
        <f>COUNTA(H30:H34)</f>
        <v>5</v>
      </c>
      <c r="N31" t="s">
        <v>141</v>
      </c>
    </row>
    <row r="32" spans="1:14" x14ac:dyDescent="0.2">
      <c r="B32" s="3" t="s">
        <v>90</v>
      </c>
      <c r="C32" s="3" t="s">
        <v>91</v>
      </c>
      <c r="D32" s="3" t="s">
        <v>92</v>
      </c>
      <c r="E32" s="3">
        <v>3</v>
      </c>
      <c r="F32" s="3" t="s">
        <v>93</v>
      </c>
      <c r="G32" s="3">
        <v>3</v>
      </c>
      <c r="H32" t="str">
        <f t="shared" si="1"/>
        <v>Correct</v>
      </c>
      <c r="I32" s="3">
        <v>2.7692842040014498</v>
      </c>
      <c r="L32" s="11"/>
      <c r="M32">
        <f>M30/M31*100</f>
        <v>100</v>
      </c>
      <c r="N32" t="s">
        <v>156</v>
      </c>
    </row>
    <row r="33" spans="1:16" x14ac:dyDescent="0.2">
      <c r="B33" s="3" t="s">
        <v>107</v>
      </c>
      <c r="C33" s="3" t="s">
        <v>108</v>
      </c>
      <c r="D33" s="3" t="s">
        <v>109</v>
      </c>
      <c r="E33" s="3">
        <v>2</v>
      </c>
      <c r="F33" s="3" t="s">
        <v>93</v>
      </c>
      <c r="G33" s="3">
        <v>2</v>
      </c>
      <c r="H33" t="str">
        <f t="shared" si="1"/>
        <v>Correct</v>
      </c>
      <c r="I33" s="3">
        <v>2.9830520479990801</v>
      </c>
      <c r="L33" s="11"/>
      <c r="M33">
        <f>100-M32</f>
        <v>0</v>
      </c>
      <c r="N33" t="s">
        <v>155</v>
      </c>
    </row>
    <row r="34" spans="1:16" x14ac:dyDescent="0.2">
      <c r="B34" s="3" t="s">
        <v>116</v>
      </c>
      <c r="C34" s="3" t="s">
        <v>126</v>
      </c>
      <c r="D34" s="3" t="s">
        <v>127</v>
      </c>
      <c r="E34" s="3">
        <v>3</v>
      </c>
      <c r="F34" s="3" t="s">
        <v>93</v>
      </c>
      <c r="G34" s="3">
        <v>3</v>
      </c>
      <c r="H34" t="str">
        <f t="shared" si="1"/>
        <v>Correct</v>
      </c>
      <c r="I34" s="3">
        <v>4.1269933789990301</v>
      </c>
    </row>
    <row r="35" spans="1:16" x14ac:dyDescent="0.2">
      <c r="B35" s="2"/>
      <c r="C35" s="2"/>
      <c r="D35" s="2"/>
      <c r="E35" s="2"/>
      <c r="F35" s="2"/>
      <c r="G35" s="2"/>
    </row>
    <row r="39" spans="1:16" x14ac:dyDescent="0.2">
      <c r="A39" s="4" t="s">
        <v>161</v>
      </c>
      <c r="B39" t="s">
        <v>172</v>
      </c>
    </row>
    <row r="47" spans="1:16" x14ac:dyDescent="0.2">
      <c r="I47" s="3"/>
      <c r="J47" s="3"/>
      <c r="K47" s="3"/>
      <c r="L47" s="3"/>
      <c r="M47" s="3"/>
      <c r="N47" s="3"/>
      <c r="P47" s="3"/>
    </row>
  </sheetData>
  <sortState xmlns:xlrd2="http://schemas.microsoft.com/office/spreadsheetml/2017/richdata2" ref="B21:I34">
    <sortCondition ref="F21:F3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0DBAE-6A70-014F-B020-972166A8E606}">
  <dimension ref="A1:K42"/>
  <sheetViews>
    <sheetView tabSelected="1" zoomScale="63" workbookViewId="0">
      <selection activeCell="K54" sqref="K54"/>
    </sheetView>
  </sheetViews>
  <sheetFormatPr baseColWidth="10" defaultRowHeight="16" x14ac:dyDescent="0.2"/>
  <cols>
    <col min="1" max="1" width="25.83203125" customWidth="1"/>
    <col min="2" max="2" width="40" customWidth="1"/>
    <col min="3" max="3" width="28.83203125" customWidth="1"/>
    <col min="5" max="5" width="21.5" customWidth="1"/>
    <col min="7" max="7" width="23.1640625" customWidth="1"/>
    <col min="9" max="9" width="27" customWidth="1"/>
    <col min="11" max="11" width="24.33203125" customWidth="1"/>
  </cols>
  <sheetData>
    <row r="1" spans="1:11" x14ac:dyDescent="0.2">
      <c r="A1" s="6" t="s">
        <v>174</v>
      </c>
      <c r="C1" s="5" t="s">
        <v>146</v>
      </c>
      <c r="E1" s="5" t="s">
        <v>147</v>
      </c>
      <c r="G1" s="5" t="s">
        <v>148</v>
      </c>
      <c r="I1" s="5" t="s">
        <v>149</v>
      </c>
      <c r="K1" s="5" t="s">
        <v>150</v>
      </c>
    </row>
    <row r="2" spans="1:11" x14ac:dyDescent="0.2">
      <c r="B2" s="5" t="s">
        <v>142</v>
      </c>
      <c r="C2">
        <v>2</v>
      </c>
      <c r="E2">
        <v>3</v>
      </c>
      <c r="G2">
        <v>3</v>
      </c>
      <c r="I2">
        <v>4</v>
      </c>
      <c r="K2">
        <v>4</v>
      </c>
    </row>
    <row r="3" spans="1:11" x14ac:dyDescent="0.2">
      <c r="B3" s="5" t="s">
        <v>141</v>
      </c>
      <c r="C3">
        <v>5</v>
      </c>
      <c r="E3">
        <v>5</v>
      </c>
      <c r="G3">
        <v>5</v>
      </c>
      <c r="I3">
        <v>5</v>
      </c>
      <c r="K3">
        <v>5</v>
      </c>
    </row>
    <row r="4" spans="1:11" x14ac:dyDescent="0.2">
      <c r="A4" s="5" t="s">
        <v>173</v>
      </c>
      <c r="B4" s="5" t="s">
        <v>156</v>
      </c>
      <c r="C4">
        <v>40</v>
      </c>
      <c r="E4">
        <v>60</v>
      </c>
      <c r="G4">
        <v>60</v>
      </c>
      <c r="I4">
        <v>80</v>
      </c>
      <c r="K4">
        <v>80</v>
      </c>
    </row>
    <row r="5" spans="1:11" x14ac:dyDescent="0.2">
      <c r="B5" s="5" t="s">
        <v>155</v>
      </c>
      <c r="C5">
        <v>60</v>
      </c>
      <c r="E5">
        <v>40</v>
      </c>
      <c r="G5">
        <v>40</v>
      </c>
      <c r="I5">
        <v>20</v>
      </c>
      <c r="K5">
        <v>20</v>
      </c>
    </row>
    <row r="6" spans="1:11" x14ac:dyDescent="0.2">
      <c r="B6" s="5" t="s">
        <v>175</v>
      </c>
      <c r="C6">
        <f>AVERAGE('PARTICIPANT 1 RESULT'!I2:I6)</f>
        <v>1.4569088746648067</v>
      </c>
      <c r="E6">
        <f>AVERAGE('PARTICIPANT 2 RESULT'!I2:I6)</f>
        <v>1.3101434652498951</v>
      </c>
      <c r="G6">
        <f>AVERAGE('PARTICIPANT 3 RESULT'!I2:I6)</f>
        <v>1.2675104927502621</v>
      </c>
      <c r="I6">
        <f>AVERAGE('PARTICIPANT 4 RESULT'!I2:I6)</f>
        <v>1.5505256007527359</v>
      </c>
      <c r="K6">
        <f>AVERAGE('PARTICIPANT 5 RESULT'!I2:I6)</f>
        <v>1.1741178778000172</v>
      </c>
    </row>
    <row r="7" spans="1:11" x14ac:dyDescent="0.2">
      <c r="B7" s="5"/>
      <c r="C7" s="2"/>
    </row>
    <row r="8" spans="1:11" x14ac:dyDescent="0.2">
      <c r="B8" s="5"/>
      <c r="C8" s="2"/>
    </row>
    <row r="9" spans="1:11" x14ac:dyDescent="0.2">
      <c r="B9" s="5" t="s">
        <v>142</v>
      </c>
      <c r="C9" s="2">
        <v>4</v>
      </c>
      <c r="E9">
        <v>0</v>
      </c>
      <c r="G9">
        <v>1</v>
      </c>
      <c r="I9">
        <v>4</v>
      </c>
      <c r="K9">
        <v>2</v>
      </c>
    </row>
    <row r="10" spans="1:11" x14ac:dyDescent="0.2">
      <c r="B10" s="5" t="s">
        <v>141</v>
      </c>
      <c r="C10" s="2">
        <v>5</v>
      </c>
      <c r="E10">
        <v>5</v>
      </c>
      <c r="G10">
        <v>5</v>
      </c>
      <c r="I10">
        <v>5</v>
      </c>
      <c r="K10">
        <v>5</v>
      </c>
    </row>
    <row r="11" spans="1:11" x14ac:dyDescent="0.2">
      <c r="A11" s="5" t="s">
        <v>176</v>
      </c>
      <c r="B11" s="5" t="s">
        <v>156</v>
      </c>
      <c r="C11" s="2">
        <v>80</v>
      </c>
      <c r="E11">
        <v>0</v>
      </c>
      <c r="G11">
        <v>20</v>
      </c>
      <c r="I11">
        <v>80</v>
      </c>
      <c r="K11">
        <v>40</v>
      </c>
    </row>
    <row r="12" spans="1:11" x14ac:dyDescent="0.2">
      <c r="B12" s="5" t="s">
        <v>155</v>
      </c>
      <c r="C12" s="2">
        <v>20</v>
      </c>
      <c r="E12">
        <v>100</v>
      </c>
      <c r="G12">
        <v>80</v>
      </c>
      <c r="I12">
        <v>20</v>
      </c>
      <c r="K12">
        <v>60</v>
      </c>
    </row>
    <row r="13" spans="1:11" x14ac:dyDescent="0.2">
      <c r="B13" s="5" t="s">
        <v>175</v>
      </c>
      <c r="C13" s="2">
        <f>AVERAGE('PARTICIPANT 1 RESULT'!I12:I16)</f>
        <v>1.6634501853356267</v>
      </c>
      <c r="E13">
        <f>AVERAGE('PARTICIPANT 2 RESULT'!I12:I16)</f>
        <v>1.3355093287500475</v>
      </c>
      <c r="G13">
        <f>AVERAGE('PARTICIPANT 3 RESULT'!I12:I16)</f>
        <v>1.4716506887507448</v>
      </c>
      <c r="I13">
        <f>AVERAGE('PARTICIPANT 4 RESULT'!I12:I16)</f>
        <v>1.2494659490015103</v>
      </c>
      <c r="K13">
        <f>AVERAGE('PARTICIPANT 5 RESULT'!I12:I16)</f>
        <v>1.3858162935011926</v>
      </c>
    </row>
    <row r="14" spans="1:11" x14ac:dyDescent="0.2">
      <c r="B14" s="5"/>
      <c r="C14" s="2"/>
    </row>
    <row r="15" spans="1:11" x14ac:dyDescent="0.2">
      <c r="B15" s="5"/>
      <c r="C15" s="2"/>
    </row>
    <row r="16" spans="1:11" x14ac:dyDescent="0.2">
      <c r="B16" s="5" t="s">
        <v>142</v>
      </c>
      <c r="C16">
        <v>3</v>
      </c>
      <c r="E16">
        <v>2</v>
      </c>
      <c r="G16">
        <v>3</v>
      </c>
      <c r="I16">
        <v>3</v>
      </c>
      <c r="K16">
        <v>3</v>
      </c>
    </row>
    <row r="17" spans="1:11" x14ac:dyDescent="0.2">
      <c r="B17" s="5" t="s">
        <v>141</v>
      </c>
      <c r="C17">
        <v>5</v>
      </c>
      <c r="E17">
        <v>5</v>
      </c>
      <c r="G17">
        <v>5</v>
      </c>
      <c r="I17">
        <v>5</v>
      </c>
      <c r="K17">
        <v>5</v>
      </c>
    </row>
    <row r="18" spans="1:11" x14ac:dyDescent="0.2">
      <c r="A18" s="5" t="s">
        <v>177</v>
      </c>
      <c r="B18" s="5" t="s">
        <v>156</v>
      </c>
      <c r="C18">
        <v>60</v>
      </c>
      <c r="E18">
        <v>40</v>
      </c>
      <c r="G18">
        <v>60</v>
      </c>
      <c r="I18">
        <v>60</v>
      </c>
      <c r="K18">
        <v>60</v>
      </c>
    </row>
    <row r="19" spans="1:11" x14ac:dyDescent="0.2">
      <c r="B19" s="5" t="s">
        <v>155</v>
      </c>
      <c r="C19">
        <v>40</v>
      </c>
      <c r="E19">
        <v>60</v>
      </c>
      <c r="G19">
        <v>40</v>
      </c>
      <c r="I19">
        <v>40</v>
      </c>
      <c r="K19">
        <v>40</v>
      </c>
    </row>
    <row r="20" spans="1:11" x14ac:dyDescent="0.2">
      <c r="B20" s="5" t="s">
        <v>175</v>
      </c>
      <c r="C20">
        <f>AVERAGE('PARTICIPANT 1 RESULT'!I7:I11)</f>
        <v>1.2336027242472474</v>
      </c>
      <c r="E20">
        <f>AVERAGE('PARTICIPANT 2 RESULT'!I7:I11)</f>
        <v>1.4516917090004433</v>
      </c>
      <c r="G20">
        <f>AVERAGE('PARTICIPANT 3 RESULT'!I7:I11)</f>
        <v>1.1871919774985125</v>
      </c>
      <c r="I20">
        <f>AVERAGE('PARTICIPANT 4 RESULT'!I7:I11)</f>
        <v>1.0129347594993303</v>
      </c>
      <c r="K20">
        <f>AVERAGE('PARTICIPANT 5 RESULT'!I7:I11)</f>
        <v>1.2650795070003333</v>
      </c>
    </row>
    <row r="21" spans="1:11" x14ac:dyDescent="0.2">
      <c r="B21" s="5"/>
    </row>
    <row r="22" spans="1:11" x14ac:dyDescent="0.2">
      <c r="B22" s="5"/>
    </row>
    <row r="23" spans="1:11" x14ac:dyDescent="0.2">
      <c r="A23" s="6" t="s">
        <v>178</v>
      </c>
      <c r="B23" s="5"/>
    </row>
    <row r="24" spans="1:11" x14ac:dyDescent="0.2">
      <c r="B24" s="5" t="s">
        <v>142</v>
      </c>
      <c r="C24">
        <v>4</v>
      </c>
      <c r="E24">
        <v>5</v>
      </c>
      <c r="G24">
        <v>5</v>
      </c>
      <c r="I24">
        <v>4</v>
      </c>
      <c r="K24">
        <v>5</v>
      </c>
    </row>
    <row r="25" spans="1:11" x14ac:dyDescent="0.2">
      <c r="B25" s="5" t="s">
        <v>141</v>
      </c>
      <c r="C25">
        <v>5</v>
      </c>
      <c r="E25">
        <v>5</v>
      </c>
      <c r="G25">
        <v>5</v>
      </c>
      <c r="I25">
        <v>5</v>
      </c>
      <c r="K25">
        <v>5</v>
      </c>
    </row>
    <row r="26" spans="1:11" x14ac:dyDescent="0.2">
      <c r="A26" s="5" t="s">
        <v>173</v>
      </c>
      <c r="B26" s="5" t="s">
        <v>156</v>
      </c>
      <c r="C26">
        <v>80</v>
      </c>
      <c r="E26">
        <v>100</v>
      </c>
      <c r="G26">
        <v>100</v>
      </c>
      <c r="I26">
        <v>80</v>
      </c>
      <c r="K26">
        <v>100</v>
      </c>
    </row>
    <row r="27" spans="1:11" x14ac:dyDescent="0.2">
      <c r="B27" s="5" t="s">
        <v>155</v>
      </c>
      <c r="C27">
        <v>20</v>
      </c>
      <c r="E27">
        <v>0</v>
      </c>
      <c r="G27">
        <v>0</v>
      </c>
      <c r="I27">
        <v>20</v>
      </c>
      <c r="K27">
        <v>0</v>
      </c>
    </row>
    <row r="28" spans="1:11" x14ac:dyDescent="0.2">
      <c r="B28" s="5" t="s">
        <v>175</v>
      </c>
      <c r="C28">
        <f>AVERAGE('PARTICIPANT 1 RESULT'!I20:I24)</f>
        <v>3.5756429346001815</v>
      </c>
      <c r="E28">
        <f>AVERAGE('PARTICIPANT 2 RESULT'!I20:I24)</f>
        <v>1.5754303741996387</v>
      </c>
      <c r="G28">
        <f>AVERAGE('PARTICIPANT 3 RESULT'!I20:I23)</f>
        <v>3.2854641087506025</v>
      </c>
      <c r="I28">
        <f>AVERAGE('PARTICIPANT 4 RESULT'!I20:I24)</f>
        <v>2.0743309942030477</v>
      </c>
      <c r="K28">
        <f>AVERAGE('PARTICIPANT 5 RESULT'!I20:I24)</f>
        <v>2.4893327140009203</v>
      </c>
    </row>
    <row r="29" spans="1:11" x14ac:dyDescent="0.2">
      <c r="B29" s="5"/>
    </row>
    <row r="30" spans="1:11" x14ac:dyDescent="0.2">
      <c r="B30" s="5"/>
    </row>
    <row r="31" spans="1:11" x14ac:dyDescent="0.2">
      <c r="B31" s="5" t="s">
        <v>142</v>
      </c>
      <c r="C31">
        <v>5</v>
      </c>
      <c r="E31">
        <v>5</v>
      </c>
      <c r="G31">
        <v>4</v>
      </c>
      <c r="I31">
        <v>5</v>
      </c>
      <c r="K31">
        <v>4</v>
      </c>
    </row>
    <row r="32" spans="1:11" x14ac:dyDescent="0.2">
      <c r="B32" s="5" t="s">
        <v>141</v>
      </c>
      <c r="C32">
        <v>5</v>
      </c>
      <c r="E32">
        <v>5</v>
      </c>
      <c r="G32">
        <v>5</v>
      </c>
      <c r="I32">
        <v>5</v>
      </c>
      <c r="K32">
        <v>5</v>
      </c>
    </row>
    <row r="33" spans="1:11" x14ac:dyDescent="0.2">
      <c r="A33" s="5" t="s">
        <v>176</v>
      </c>
      <c r="B33" s="5" t="s">
        <v>156</v>
      </c>
      <c r="C33">
        <v>100</v>
      </c>
      <c r="E33">
        <v>100</v>
      </c>
      <c r="G33">
        <v>80</v>
      </c>
      <c r="I33">
        <v>100</v>
      </c>
      <c r="K33">
        <v>80</v>
      </c>
    </row>
    <row r="34" spans="1:11" x14ac:dyDescent="0.2">
      <c r="B34" s="5" t="s">
        <v>155</v>
      </c>
      <c r="C34">
        <v>0</v>
      </c>
      <c r="E34">
        <v>0</v>
      </c>
      <c r="G34">
        <v>20</v>
      </c>
      <c r="I34">
        <v>0</v>
      </c>
      <c r="K34">
        <v>20</v>
      </c>
    </row>
    <row r="35" spans="1:11" x14ac:dyDescent="0.2">
      <c r="B35" s="5" t="s">
        <v>175</v>
      </c>
      <c r="C35">
        <f>AVERAGE('PARTICIPANT 1 RESULT'!I30:I34)</f>
        <v>1.9090165926027118</v>
      </c>
      <c r="E35">
        <f>AVERAGE('PARTICIPANT 1 RESULT'!I30:I34)</f>
        <v>1.9090165926027118</v>
      </c>
      <c r="G35">
        <f>AVERAGE('PARTICIPANT 3 RESULT'!I30:I34)</f>
        <v>4.1115122539995363</v>
      </c>
      <c r="I35">
        <f>AVERAGE('PARTICIPANT 4 RESULT'!I30:I34)</f>
        <v>1.8032137902031526</v>
      </c>
      <c r="K35">
        <f>AVERAGE('PARTICIPANT 5 RESULT'!I30:I34)</f>
        <v>3.3749289971994587</v>
      </c>
    </row>
    <row r="36" spans="1:11" x14ac:dyDescent="0.2">
      <c r="B36" s="5"/>
    </row>
    <row r="37" spans="1:11" x14ac:dyDescent="0.2">
      <c r="B37" s="5"/>
    </row>
    <row r="38" spans="1:11" x14ac:dyDescent="0.2">
      <c r="B38" s="5" t="s">
        <v>142</v>
      </c>
      <c r="C38">
        <v>4</v>
      </c>
      <c r="E38">
        <v>4</v>
      </c>
      <c r="G38">
        <v>4</v>
      </c>
      <c r="I38">
        <v>5</v>
      </c>
      <c r="K38">
        <v>5</v>
      </c>
    </row>
    <row r="39" spans="1:11" x14ac:dyDescent="0.2">
      <c r="B39" s="5" t="s">
        <v>141</v>
      </c>
      <c r="C39">
        <v>5</v>
      </c>
      <c r="E39">
        <v>5</v>
      </c>
      <c r="G39">
        <v>5</v>
      </c>
      <c r="I39">
        <v>5</v>
      </c>
      <c r="K39">
        <v>5</v>
      </c>
    </row>
    <row r="40" spans="1:11" x14ac:dyDescent="0.2">
      <c r="A40" s="5" t="s">
        <v>177</v>
      </c>
      <c r="B40" s="5" t="s">
        <v>156</v>
      </c>
      <c r="C40">
        <v>80</v>
      </c>
      <c r="E40">
        <v>80</v>
      </c>
      <c r="G40">
        <v>80</v>
      </c>
      <c r="I40">
        <v>100</v>
      </c>
      <c r="K40">
        <v>100</v>
      </c>
    </row>
    <row r="41" spans="1:11" x14ac:dyDescent="0.2">
      <c r="B41" s="5" t="s">
        <v>155</v>
      </c>
      <c r="C41">
        <v>20</v>
      </c>
      <c r="E41">
        <v>20</v>
      </c>
      <c r="G41">
        <v>20</v>
      </c>
      <c r="I41">
        <v>0</v>
      </c>
      <c r="K41">
        <v>0</v>
      </c>
    </row>
    <row r="42" spans="1:11" x14ac:dyDescent="0.2">
      <c r="B42" s="5" t="s">
        <v>175</v>
      </c>
      <c r="C42">
        <f>AVERAGE('PARTICIPANT 1 RESULT'!I25:I29)</f>
        <v>2.5739648825998298</v>
      </c>
      <c r="E42">
        <f>AVERAGE('PARTICIPANT 2 RESULT'!I25:I29)</f>
        <v>2.3200895465997737</v>
      </c>
      <c r="G42">
        <f>AVERAGE('PARTICIPANT 3 RESULT'!I25:I29)</f>
        <v>4.0584562692012707</v>
      </c>
      <c r="I42">
        <f>AVERAGE('PARTICIPANT 4 RESULT'!I25:I29)</f>
        <v>1.1125342799990914</v>
      </c>
      <c r="K42">
        <f>AVERAGE('PARTICIPANT 5 RESULT'!I25:I29)</f>
        <v>4.3907611476010064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CUMULATIVE DATA </vt:lpstr>
      <vt:lpstr>PARTICIPANT 1 RESULT</vt:lpstr>
      <vt:lpstr>PARTICIPANT 2 RESULT</vt:lpstr>
      <vt:lpstr>PARTICIPANT 3 RESULT</vt:lpstr>
      <vt:lpstr>PARTICIPANT 4 RESULT</vt:lpstr>
      <vt:lpstr>PARTICIPANT 5 RESULT</vt:lpstr>
      <vt:lpstr>CUMULATIVE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Purva Jhunjhunwala</dc:creator>
  <cp:lastModifiedBy>Purva Jhunjhunwala</cp:lastModifiedBy>
  <dcterms:created xsi:type="dcterms:W3CDTF">2024-12-03T11:04:22Z</dcterms:created>
  <dcterms:modified xsi:type="dcterms:W3CDTF">2024-12-06T11:13:45Z</dcterms:modified>
</cp:coreProperties>
</file>