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HP\Desktop\Divya Data Analytics Course\Excel dashboards\sales dashboard\"/>
    </mc:Choice>
  </mc:AlternateContent>
  <xr:revisionPtr revIDLastSave="0" documentId="13_ncr:1_{D2F2B3DB-216A-4E73-87C5-F444985A0A26}" xr6:coauthVersionLast="47" xr6:coauthVersionMax="47" xr10:uidLastSave="{00000000-0000-0000-0000-000000000000}"/>
  <bookViews>
    <workbookView xWindow="-120" yWindow="-120" windowWidth="20730" windowHeight="11160" tabRatio="644" activeTab="1" xr2:uid="{81B131B8-40DA-4A81-A236-8E00830B305E}"/>
  </bookViews>
  <sheets>
    <sheet name="Dataset" sheetId="1" r:id="rId1"/>
    <sheet name="Dashboard" sheetId="2" r:id="rId2"/>
    <sheet name="Pivot" sheetId="3" r:id="rId3"/>
  </sheets>
  <definedNames>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1" i="3" l="1"/>
  <c r="U11" i="3" s="1"/>
  <c r="T12" i="3"/>
  <c r="U12" i="3" s="1"/>
  <c r="T13" i="3"/>
  <c r="V13" i="3" s="1"/>
  <c r="T10" i="3"/>
  <c r="V10" i="3" s="1"/>
  <c r="Q17" i="3"/>
  <c r="R17" i="3" s="1"/>
  <c r="Q16" i="3"/>
  <c r="R16" i="3" s="1"/>
  <c r="Q15" i="3"/>
  <c r="R15" i="3" s="1"/>
  <c r="Q14" i="3"/>
  <c r="R14" i="3" s="1"/>
  <c r="Q13" i="3"/>
  <c r="R13" i="3" s="1"/>
  <c r="Q12" i="3"/>
  <c r="R12" i="3" s="1"/>
  <c r="N20" i="3"/>
  <c r="O20" i="3" s="1"/>
  <c r="N21" i="3"/>
  <c r="O21" i="3" s="1"/>
  <c r="N22" i="3"/>
  <c r="O22" i="3" s="1"/>
  <c r="N23" i="3"/>
  <c r="O23" i="3" s="1"/>
  <c r="N24" i="3"/>
  <c r="O24" i="3" s="1"/>
  <c r="N25" i="3"/>
  <c r="O25" i="3" s="1"/>
  <c r="N26" i="3"/>
  <c r="O26" i="3" s="1"/>
  <c r="N27" i="3"/>
  <c r="O27" i="3" s="1"/>
  <c r="N28" i="3"/>
  <c r="O28" i="3" s="1"/>
  <c r="N29" i="3"/>
  <c r="O29" i="3" s="1"/>
  <c r="N30" i="3"/>
  <c r="O30" i="3" s="1"/>
  <c r="N31" i="3"/>
  <c r="O31" i="3" s="1"/>
  <c r="N19" i="3"/>
  <c r="O19" i="3" s="1"/>
  <c r="K12" i="3"/>
  <c r="L12" i="3" s="1"/>
  <c r="K16" i="3"/>
  <c r="L16" i="3" s="1"/>
  <c r="K15" i="3"/>
  <c r="L15" i="3" s="1"/>
  <c r="K14" i="3"/>
  <c r="L14" i="3" s="1"/>
  <c r="K13" i="3"/>
  <c r="L13" i="3" s="1"/>
  <c r="I17" i="3"/>
  <c r="H16" i="3"/>
  <c r="I16" i="3" s="1"/>
  <c r="H15" i="3"/>
  <c r="I15" i="3" s="1"/>
  <c r="H14" i="3"/>
  <c r="I14" i="3" s="1"/>
  <c r="H13" i="3"/>
  <c r="I13" i="3" s="1"/>
  <c r="H12" i="3"/>
  <c r="I12" i="3" s="1"/>
  <c r="E17" i="3"/>
  <c r="F17" i="3" s="1"/>
  <c r="E16" i="3"/>
  <c r="F16" i="3" s="1"/>
  <c r="E15" i="3"/>
  <c r="F15" i="3" s="1"/>
  <c r="E14" i="3"/>
  <c r="F14" i="3" s="1"/>
  <c r="E13" i="3"/>
  <c r="F11" i="3" s="1"/>
  <c r="E12" i="3"/>
  <c r="F10" i="3" s="1"/>
  <c r="A1" i="3"/>
  <c r="B16" i="3"/>
  <c r="C16" i="3" s="1"/>
  <c r="B13" i="3"/>
  <c r="C13" i="3" s="1"/>
  <c r="B14" i="3"/>
  <c r="C14" i="3" s="1"/>
  <c r="B15" i="3"/>
  <c r="C15" i="3" s="1"/>
  <c r="B12" i="3"/>
  <c r="C12" i="3" s="1"/>
  <c r="U13" i="3" l="1"/>
  <c r="F13" i="3"/>
  <c r="U10" i="3"/>
  <c r="V11" i="3"/>
  <c r="V12" i="3"/>
  <c r="F12" i="3"/>
</calcChain>
</file>

<file path=xl/sharedStrings.xml><?xml version="1.0" encoding="utf-8"?>
<sst xmlns="http://schemas.openxmlformats.org/spreadsheetml/2006/main" count="1280" uniqueCount="86">
  <si>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</si>
  <si>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</si>
  <si>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</si>
  <si>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</si>
  <si>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</si>
  <si>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</si>
  <si>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</si>
  <si>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</si>
  <si>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</si>
  <si>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</si>
  <si>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</si>
  <si>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</si>
  <si>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</si>
  <si>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</si>
  <si>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</si>
  <si>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</si>
  <si>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</si>
  <si>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</si>
  <si>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</si>
  <si>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</si>
  <si>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</si>
  <si>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</si>
  <si>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</si>
  <si>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</si>
  <si>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</si>
  <si>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</si>
  <si>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</si>
  <si>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</si>
  <si>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</si>
  <si>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</si>
  <si>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</si>
  <si>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</si>
  <si>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</si>
  <si>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</si>
  <si>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</si>
  <si>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</si>
  <si>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</si>
  <si>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</si>
  <si>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</si>
  <si>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</si>
  <si>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</si>
  <si>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</si>
  <si>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</si>
  <si>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</si>
  <si>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</si>
  <si>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</si>
  <si>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</si>
  <si>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</si>
  <si>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</si>
  <si>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</si>
  <si>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</si>
  <si>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</si>
  <si>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</si>
  <si>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</si>
  <si>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</si>
  <si>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</si>
  <si>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</si>
  <si>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</si>
  <si>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</si>
  <si>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</si>
  <si>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</si>
  <si>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Row Labels</t>
  </si>
  <si>
    <t>Grand Total</t>
  </si>
  <si>
    <t>Sum of Profit</t>
  </si>
  <si>
    <t>sales per category</t>
  </si>
  <si>
    <t>profit per region</t>
  </si>
  <si>
    <t>Sum of Total Sale</t>
  </si>
  <si>
    <t>sales per regions</t>
  </si>
  <si>
    <t>sales by month</t>
  </si>
  <si>
    <t>Jan</t>
  </si>
  <si>
    <t>Feb</t>
  </si>
  <si>
    <t>Mar</t>
  </si>
  <si>
    <t>Apr</t>
  </si>
  <si>
    <t>May</t>
  </si>
  <si>
    <t>Jun</t>
  </si>
  <si>
    <t>Jul</t>
  </si>
  <si>
    <t>Aug</t>
  </si>
  <si>
    <t>Sep</t>
  </si>
  <si>
    <t>Oct</t>
  </si>
  <si>
    <t>Nov</t>
  </si>
  <si>
    <t>Dec</t>
  </si>
  <si>
    <t>sales per regions managers</t>
  </si>
  <si>
    <t xml:space="preserve">sales per sellers </t>
  </si>
  <si>
    <t xml:space="preserve">order status </t>
  </si>
  <si>
    <t>Count of Product Name</t>
  </si>
  <si>
    <t>Sum of Quantity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</si>
</sst>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F800]dddd\,\ mmmm\ dd\,\ yyyy"/>
  </numFmts>
  <fonts count="4">
    <font>
      <sz val="11"/>
      <color theme="1"/>
      <name val="Aptos Narrow"/>
      <family val="2"/>
      <scheme val="minor"/>
    </font>
    <font>
      <sz val="11"/>
      <color theme="1"/>
      <name val="Kulim Park"/>
    </font>
    <font>
      <b/>
      <sz val="11"/>
      <color theme="0"/>
      <name val="Kulim Park"/>
    </font>
    <font>
      <sz val="11"/>
      <color theme="0"/>
      <name val="Aptos Narrow"/>
      <family val="2"/>
      <scheme val="minor"/>
    </font>
  </fonts>
  <fills count="4">
    <fill>
      <patternFill patternType="none"/>
    </fill>
    <fill>
      <patternFill patternType="gray125"/>
    </fill>
    <fill>
      <patternFill patternType="solid">
        <fgColor theme="9" tint="-0.249977111117893"/>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2"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3" fillId="0" borderId="0" xfId="0" applyNumberFormat="1" applyFont="1" applyFill="1"/>
    <xf numFmtId="0" fontId="0" fillId="0" borderId="0" xfId="0" applyNumberFormat="1"/>
    <xf numFmtId="0" fontId="0" fillId="3" borderId="0" xfId="0" applyFill="1" applyAlignment="1">
      <alignment horizontal="center" vertical="center"/>
    </xf>
  </cellXfs>
  <cellStyles count="1">
    <cellStyle name="Normal" xfId="0" builtinId="0"/>
  </cellStyles>
  <dxfs count="181">
    <dxf>
      <font>
        <color rgb="FF022213"/>
      </font>
      <fill>
        <patternFill>
          <bgColor rgb="FF022213"/>
        </patternFill>
      </fill>
    </dxf>
    <dxf>
      <font>
        <sz val="26"/>
        <color rgb="FF022213"/>
      </font>
      <fill>
        <patternFill>
          <fgColor rgb="FF022213"/>
          <bgColor rgb="FF022213"/>
        </patternFill>
      </fil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4" formatCode="_-[$$-409]* #,##0_ ;_-[$$-409]* \-#,##0\ ;_-[$$-409]* &quot;-&quot;??_ ;_-@_ "/>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Kulim Park"/>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Kulim Park"/>
        <scheme val="none"/>
      </font>
      <fill>
        <patternFill patternType="solid">
          <fgColor indexed="64"/>
          <bgColor theme="9" tint="-0.249977111117893"/>
        </patternFill>
      </fill>
      <alignment horizontal="center" vertical="center" textRotation="0" wrapText="0" indent="0" justifyLastLine="0" shrinkToFit="0" readingOrder="0"/>
    </dxf>
  </dxfs>
  <tableStyles count="1" defaultTableStyle="TableStyleMedium2" defaultPivotStyle="PivotStyleLight16">
    <tableStyle name="my style" pivot="0" table="0" count="10" xr9:uid="{E6218469-52BF-46AD-BA0C-3466C978882A}">
      <tableStyleElement type="wholeTable" dxfId="1"/>
      <tableStyleElement type="headerRow" dxfId="0"/>
    </tableStyle>
  </tableStyles>
  <colors>
    <mruColors>
      <color rgb="FF700000"/>
      <color rgb="FFAFE02C"/>
      <color rgb="FF022213"/>
      <color rgb="FFBFC0A4"/>
      <color rgb="FFB4B694"/>
      <color rgb="FFB1B38F"/>
      <color rgb="FFD8D9C7"/>
      <color rgb="FFECECEC"/>
    </mruColors>
  </colors>
  <extLst>
    <ext xmlns:x14="http://schemas.microsoft.com/office/spreadsheetml/2009/9/main" uri="{46F421CA-312F-682f-3DD2-61675219B42D}">
      <x14:dxfs count="24">
        <dxf>
          <font>
            <color rgb="FF022213"/>
          </font>
        </dxf>
        <dxf>
          <font>
            <color rgb="FF022213"/>
          </font>
        </dxf>
        <dxf>
          <font>
            <b/>
            <i val="0"/>
            <sz val="10"/>
            <color theme="0"/>
            <name val="Comic Sans MS"/>
            <family val="4"/>
            <scheme val="none"/>
          </font>
          <border>
            <left style="medium">
              <color rgb="FFAFE02C"/>
            </left>
          </border>
        </dxf>
        <dxf>
          <font>
            <b/>
            <i val="0"/>
            <sz val="10"/>
            <color theme="0"/>
            <name val="Comic Sans MS"/>
            <family val="4"/>
            <scheme val="none"/>
          </font>
          <border>
            <left style="medium">
              <color rgb="FFAFE02C"/>
            </left>
          </border>
        </dxf>
        <dxf>
          <font>
            <color rgb="FF022213"/>
          </font>
        </dxf>
        <dxf>
          <font>
            <b/>
            <i val="0"/>
            <sz val="9"/>
            <color theme="0"/>
            <name val="Comic Sans MS"/>
            <family val="4"/>
            <scheme val="none"/>
          </font>
          <border>
            <left style="medium">
              <color rgb="FFAFE02C"/>
            </left>
          </border>
        </dxf>
        <dxf>
          <font>
            <color rgb="FF022213"/>
          </font>
          <fill>
            <patternFill>
              <bgColor rgb="FF022213"/>
            </patternFill>
          </fill>
        </dxf>
        <dxf>
          <font>
            <sz val="9"/>
            <color theme="0" tint="-0.24994659260841701"/>
            <name val="Comic Sans MS"/>
            <family val="4"/>
            <scheme val="none"/>
          </font>
        </dxf>
        <dxf>
          <font>
            <color rgb="FF022213"/>
          </font>
        </dxf>
        <dxf>
          <font>
            <color rgb="FF022213"/>
          </font>
        </dxf>
        <dxf>
          <font>
            <b/>
            <i val="0"/>
            <sz val="10"/>
            <color theme="0"/>
            <name val="Comic Sans MS"/>
            <family val="4"/>
            <scheme val="none"/>
          </font>
          <border>
            <left style="medium">
              <color rgb="FFAFE02C"/>
            </left>
          </border>
        </dxf>
        <dxf>
          <font>
            <b/>
            <i val="0"/>
            <sz val="10"/>
            <color theme="0"/>
            <name val="Comic Sans MS"/>
            <family val="4"/>
            <scheme val="none"/>
          </font>
          <border>
            <left style="medium">
              <color rgb="FFAFE02C"/>
            </left>
          </border>
        </dxf>
        <dxf>
          <font>
            <color rgb="FF022213"/>
          </font>
        </dxf>
        <dxf>
          <font>
            <b/>
            <i val="0"/>
            <sz val="9"/>
            <color theme="0"/>
            <name val="Comic Sans MS"/>
            <family val="4"/>
            <scheme val="none"/>
          </font>
          <border>
            <left style="medium">
              <color rgb="FFAFE02C"/>
            </left>
          </border>
        </dxf>
        <dxf>
          <font>
            <color rgb="FF022213"/>
          </font>
          <fill>
            <patternFill>
              <bgColor rgb="FF022213"/>
            </patternFill>
          </fill>
        </dxf>
        <dxf>
          <font>
            <sz val="9"/>
            <color theme="0" tint="-0.24994659260841701"/>
            <name val="Comic Sans MS"/>
            <family val="4"/>
            <scheme val="none"/>
          </font>
        </dxf>
        <dxf>
          <font>
            <color rgb="FF022213"/>
          </font>
        </dxf>
        <dxf>
          <font>
            <color rgb="FF022213"/>
          </font>
        </dxf>
        <dxf>
          <font>
            <b/>
            <i val="0"/>
            <sz val="10"/>
            <color theme="0"/>
            <name val="Comic Sans MS"/>
            <family val="4"/>
            <scheme val="none"/>
          </font>
          <border>
            <left style="medium">
              <color rgb="FFAFE02C"/>
            </left>
          </border>
        </dxf>
        <dxf>
          <font>
            <b/>
            <i val="0"/>
            <sz val="10"/>
            <color theme="0"/>
            <name val="Comic Sans MS"/>
            <family val="4"/>
            <scheme val="none"/>
          </font>
          <border>
            <left style="medium">
              <color rgb="FFAFE02C"/>
            </left>
          </border>
        </dxf>
        <dxf>
          <font>
            <color rgb="FF022213"/>
          </font>
        </dxf>
        <dxf>
          <font>
            <b/>
            <i val="0"/>
            <sz val="9"/>
            <color theme="0"/>
            <name val="Comic Sans MS"/>
            <family val="4"/>
            <scheme val="none"/>
          </font>
          <border>
            <left style="medium">
              <color rgb="FFAFE02C"/>
            </left>
          </border>
        </dxf>
        <dxf>
          <font>
            <color rgb="FF022213"/>
          </font>
          <fill>
            <patternFill>
              <bgColor rgb="FF022213"/>
            </patternFill>
          </fill>
        </dxf>
        <dxf>
          <font>
            <sz val="9"/>
            <color theme="0" tint="-0.24994659260841701"/>
            <name val="Comic Sans MS"/>
            <family val="4"/>
            <scheme val="none"/>
          </font>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data.xlsx]Pivot!sales for regions</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022213"/>
              </a:gs>
              <a:gs pos="100000">
                <a:schemeClr val="accent6">
                  <a:lumMod val="40000"/>
                  <a:lumOff val="60000"/>
                </a:schemeClr>
              </a:gs>
            </a:gsLst>
            <a:lin ang="30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022213"/>
              </a:gs>
              <a:gs pos="100000">
                <a:schemeClr val="accent6">
                  <a:lumMod val="40000"/>
                  <a:lumOff val="60000"/>
                </a:schemeClr>
              </a:gs>
            </a:gsLst>
            <a:lin ang="3000000" scaled="0"/>
          </a:gra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27388320838541"/>
                  <c:h val="0.16108468843464979"/>
                </c:manualLayout>
              </c15:layout>
            </c:ext>
          </c:extLst>
        </c:dLbl>
      </c:pivotFmt>
      <c:pivotFmt>
        <c:idx val="4"/>
        <c:spPr>
          <a:gradFill>
            <a:gsLst>
              <a:gs pos="0">
                <a:srgbClr val="022213"/>
              </a:gs>
              <a:gs pos="100000">
                <a:schemeClr val="accent6">
                  <a:lumMod val="40000"/>
                  <a:lumOff val="60000"/>
                </a:schemeClr>
              </a:gs>
            </a:gsLst>
            <a:lin ang="3000000" scaled="0"/>
          </a:gradFill>
          <a:ln>
            <a:noFill/>
          </a:ln>
          <a:effectLst/>
        </c:spPr>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25426157126101"/>
                  <c:h val="0.17916377804572159"/>
                </c:manualLayout>
              </c15:layout>
            </c:ext>
          </c:extLst>
        </c:dLbl>
      </c:pivotFmt>
      <c:pivotFmt>
        <c:idx val="5"/>
        <c:spPr>
          <a:gradFill>
            <a:gsLst>
              <a:gs pos="0">
                <a:srgbClr val="022213"/>
              </a:gs>
              <a:gs pos="100000">
                <a:schemeClr val="accent6">
                  <a:lumMod val="40000"/>
                  <a:lumOff val="60000"/>
                </a:schemeClr>
              </a:gs>
            </a:gsLst>
            <a:lin ang="3000000" scaled="0"/>
          </a:gra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3081134821683482"/>
                  <c:h val="0.14300559882357797"/>
                </c:manualLayout>
              </c15:layout>
            </c:ext>
          </c:extLst>
        </c:dLbl>
      </c:pivotFmt>
      <c:pivotFmt>
        <c:idx val="6"/>
        <c:spPr>
          <a:gradFill>
            <a:gsLst>
              <a:gs pos="0">
                <a:srgbClr val="022213"/>
              </a:gs>
              <a:gs pos="100000">
                <a:schemeClr val="accent6">
                  <a:lumMod val="40000"/>
                  <a:lumOff val="60000"/>
                </a:schemeClr>
              </a:gs>
            </a:gsLst>
            <a:lin ang="3000000" scaled="0"/>
          </a:gradFill>
          <a:ln>
            <a:noFill/>
          </a:ln>
          <a:effectLst/>
        </c:spPr>
        <c:dLbl>
          <c:idx val="0"/>
          <c:layout>
            <c:manualLayout>
              <c:x val="-1.2403098756337055E-2"/>
              <c:y val="0"/>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209544982067594E-2"/>
                  <c:h val="0.20628241246232931"/>
                </c:manualLayout>
              </c15:layout>
            </c:ext>
          </c:extLst>
        </c:dLbl>
      </c:pivotFmt>
    </c:pivotFmts>
    <c:plotArea>
      <c:layout>
        <c:manualLayout>
          <c:layoutTarget val="inner"/>
          <c:xMode val="edge"/>
          <c:yMode val="edge"/>
          <c:x val="0.15078568474569232"/>
          <c:y val="0"/>
          <c:w val="0.84406204526887818"/>
          <c:h val="0.9974034441377484"/>
        </c:manualLayout>
      </c:layout>
      <c:barChart>
        <c:barDir val="bar"/>
        <c:grouping val="clustered"/>
        <c:varyColors val="0"/>
        <c:ser>
          <c:idx val="0"/>
          <c:order val="0"/>
          <c:tx>
            <c:strRef>
              <c:f>Pivot!$I$3</c:f>
              <c:strCache>
                <c:ptCount val="1"/>
                <c:pt idx="0">
                  <c:v>Total</c:v>
                </c:pt>
              </c:strCache>
            </c:strRef>
          </c:tx>
          <c:spPr>
            <a:gradFill>
              <a:gsLst>
                <a:gs pos="0">
                  <a:srgbClr val="022213"/>
                </a:gs>
                <a:gs pos="100000">
                  <a:schemeClr val="accent6">
                    <a:lumMod val="40000"/>
                    <a:lumOff val="60000"/>
                  </a:schemeClr>
                </a:gs>
              </a:gsLst>
              <a:lin ang="3000000" scaled="0"/>
            </a:gradFill>
            <a:ln>
              <a:noFill/>
            </a:ln>
            <a:effectLst/>
          </c:spPr>
          <c:invertIfNegative val="0"/>
          <c:dPt>
            <c:idx val="0"/>
            <c:invertIfNegative val="0"/>
            <c:bubble3D val="0"/>
            <c:spPr>
              <a:gradFill>
                <a:gsLst>
                  <a:gs pos="0">
                    <a:srgbClr val="022213"/>
                  </a:gs>
                  <a:gs pos="100000">
                    <a:schemeClr val="accent6">
                      <a:lumMod val="40000"/>
                      <a:lumOff val="60000"/>
                    </a:schemeClr>
                  </a:gs>
                </a:gsLst>
                <a:lin ang="3000000" scaled="0"/>
              </a:gradFill>
              <a:ln>
                <a:noFill/>
              </a:ln>
              <a:effectLst/>
            </c:spPr>
            <c:extLst>
              <c:ext xmlns:c16="http://schemas.microsoft.com/office/drawing/2014/chart" uri="{C3380CC4-5D6E-409C-BE32-E72D297353CC}">
                <c16:uniqueId val="{00000002-146F-4E65-90DD-3426693419D8}"/>
              </c:ext>
            </c:extLst>
          </c:dPt>
          <c:dPt>
            <c:idx val="1"/>
            <c:invertIfNegative val="0"/>
            <c:bubble3D val="0"/>
            <c:spPr>
              <a:gradFill>
                <a:gsLst>
                  <a:gs pos="0">
                    <a:srgbClr val="022213"/>
                  </a:gs>
                  <a:gs pos="100000">
                    <a:schemeClr val="accent6">
                      <a:lumMod val="40000"/>
                      <a:lumOff val="60000"/>
                    </a:schemeClr>
                  </a:gs>
                </a:gsLst>
                <a:lin ang="3000000" scaled="0"/>
              </a:gradFill>
              <a:ln>
                <a:noFill/>
              </a:ln>
              <a:effectLst/>
            </c:spPr>
            <c:extLst>
              <c:ext xmlns:c16="http://schemas.microsoft.com/office/drawing/2014/chart" uri="{C3380CC4-5D6E-409C-BE32-E72D297353CC}">
                <c16:uniqueId val="{00000003-146F-4E65-90DD-3426693419D8}"/>
              </c:ext>
            </c:extLst>
          </c:dPt>
          <c:dPt>
            <c:idx val="2"/>
            <c:invertIfNegative val="0"/>
            <c:bubble3D val="0"/>
            <c:spPr>
              <a:gradFill>
                <a:gsLst>
                  <a:gs pos="0">
                    <a:srgbClr val="022213"/>
                  </a:gs>
                  <a:gs pos="100000">
                    <a:schemeClr val="accent6">
                      <a:lumMod val="40000"/>
                      <a:lumOff val="60000"/>
                    </a:schemeClr>
                  </a:gs>
                </a:gsLst>
                <a:lin ang="3000000" scaled="0"/>
              </a:gradFill>
              <a:ln>
                <a:noFill/>
              </a:ln>
              <a:effectLst/>
            </c:spPr>
            <c:extLst>
              <c:ext xmlns:c16="http://schemas.microsoft.com/office/drawing/2014/chart" uri="{C3380CC4-5D6E-409C-BE32-E72D297353CC}">
                <c16:uniqueId val="{00000004-146F-4E65-90DD-3426693419D8}"/>
              </c:ext>
            </c:extLst>
          </c:dPt>
          <c:dPt>
            <c:idx val="3"/>
            <c:invertIfNegative val="0"/>
            <c:bubble3D val="0"/>
            <c:spPr>
              <a:gradFill>
                <a:gsLst>
                  <a:gs pos="0">
                    <a:srgbClr val="022213"/>
                  </a:gs>
                  <a:gs pos="100000">
                    <a:schemeClr val="accent6">
                      <a:lumMod val="40000"/>
                      <a:lumOff val="60000"/>
                    </a:schemeClr>
                  </a:gs>
                </a:gsLst>
                <a:lin ang="3000000" scaled="0"/>
              </a:gradFill>
              <a:ln>
                <a:noFill/>
              </a:ln>
              <a:effectLst/>
            </c:spPr>
            <c:extLst>
              <c:ext xmlns:c16="http://schemas.microsoft.com/office/drawing/2014/chart" uri="{C3380CC4-5D6E-409C-BE32-E72D297353CC}">
                <c16:uniqueId val="{00000001-146F-4E65-90DD-3426693419D8}"/>
              </c:ext>
            </c:extLst>
          </c:dPt>
          <c:dLbls>
            <c:dLbl>
              <c:idx val="0"/>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27388320838541"/>
                      <c:h val="0.16108468843464979"/>
                    </c:manualLayout>
                  </c15:layout>
                </c:ext>
                <c:ext xmlns:c16="http://schemas.microsoft.com/office/drawing/2014/chart" uri="{C3380CC4-5D6E-409C-BE32-E72D297353CC}">
                  <c16:uniqueId val="{00000002-146F-4E65-90DD-3426693419D8}"/>
                </c:ext>
              </c:extLst>
            </c:dLbl>
            <c:dLbl>
              <c:idx val="1"/>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25426157126101"/>
                      <c:h val="0.17916377804572159"/>
                    </c:manualLayout>
                  </c15:layout>
                </c:ext>
                <c:ext xmlns:c16="http://schemas.microsoft.com/office/drawing/2014/chart" uri="{C3380CC4-5D6E-409C-BE32-E72D297353CC}">
                  <c16:uniqueId val="{00000003-146F-4E65-90DD-3426693419D8}"/>
                </c:ext>
              </c:extLst>
            </c:dLbl>
            <c:dLbl>
              <c:idx val="2"/>
              <c:layout>
                <c:manualLayout>
                  <c:x val="-1.2403098756337055E-2"/>
                  <c:y val="0"/>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209544982067594E-2"/>
                      <c:h val="0.20628241246232931"/>
                    </c:manualLayout>
                  </c15:layout>
                </c:ext>
                <c:ext xmlns:c16="http://schemas.microsoft.com/office/drawing/2014/chart" uri="{C3380CC4-5D6E-409C-BE32-E72D297353CC}">
                  <c16:uniqueId val="{00000004-146F-4E65-90DD-3426693419D8}"/>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13081134821683482"/>
                      <c:h val="0.14300559882357797"/>
                    </c:manualLayout>
                  </c15:layout>
                </c:ext>
                <c:ext xmlns:c16="http://schemas.microsoft.com/office/drawing/2014/chart" uri="{C3380CC4-5D6E-409C-BE32-E72D297353CC}">
                  <c16:uniqueId val="{00000001-146F-4E65-90DD-3426693419D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Pivot!$H$4:$H$8</c:f>
              <c:strCache>
                <c:ptCount val="4"/>
                <c:pt idx="0">
                  <c:v>East</c:v>
                </c:pt>
                <c:pt idx="1">
                  <c:v>North</c:v>
                </c:pt>
                <c:pt idx="2">
                  <c:v>South</c:v>
                </c:pt>
                <c:pt idx="3">
                  <c:v>West</c:v>
                </c:pt>
              </c:strCache>
            </c:strRef>
          </c:cat>
          <c:val>
            <c:numRef>
              <c:f>Pivot!$I$4:$I$8</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146F-4E65-90DD-3426693419D8}"/>
            </c:ext>
          </c:extLst>
        </c:ser>
        <c:dLbls>
          <c:dLblPos val="outEnd"/>
          <c:showLegendKey val="0"/>
          <c:showVal val="1"/>
          <c:showCatName val="0"/>
          <c:showSerName val="0"/>
          <c:showPercent val="0"/>
          <c:showBubbleSize val="0"/>
        </c:dLbls>
        <c:gapWidth val="60"/>
        <c:axId val="2095334272"/>
        <c:axId val="2095328992"/>
      </c:barChart>
      <c:catAx>
        <c:axId val="209533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095328992"/>
        <c:crosses val="autoZero"/>
        <c:auto val="1"/>
        <c:lblAlgn val="ctr"/>
        <c:lblOffset val="100"/>
        <c:noMultiLvlLbl val="0"/>
      </c:catAx>
      <c:valAx>
        <c:axId val="2095328992"/>
        <c:scaling>
          <c:orientation val="minMax"/>
          <c:max val="75000"/>
          <c:min val="0"/>
        </c:scaling>
        <c:delete val="1"/>
        <c:axPos val="b"/>
        <c:numFmt formatCode="General" sourceLinked="0"/>
        <c:majorTickMark val="none"/>
        <c:minorTickMark val="none"/>
        <c:tickLblPos val="nextTo"/>
        <c:crossAx val="2095334272"/>
        <c:crosses val="autoZero"/>
        <c:crossBetween val="between"/>
        <c:majorUnit val="15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data.xlsx]Pivot!sales by month</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9626450746097971E-2"/>
                  <c:h val="9.2075435219953358E-2"/>
                </c:manualLayout>
              </c15:layout>
            </c:ext>
          </c:extLst>
        </c:dLbl>
      </c:pivotFmt>
      <c:pivotFmt>
        <c:idx val="4"/>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1717240295008852E-2"/>
                  <c:h val="0.10716976886256867"/>
                </c:manualLayout>
              </c15:layout>
            </c:ext>
          </c:extLst>
        </c:dLbl>
      </c:pivotFmt>
      <c:pivotFmt>
        <c:idx val="5"/>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4958703251468084E-2"/>
                  <c:h val="0.11723265795764554"/>
                </c:manualLayout>
              </c15:layout>
            </c:ext>
          </c:extLst>
        </c:dLbl>
      </c:pivotFmt>
      <c:pivotFmt>
        <c:idx val="6"/>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0917247237354721"/>
                  <c:h val="0.13232699160026087"/>
                </c:manualLayout>
              </c15:layout>
            </c:ext>
          </c:extLst>
        </c:dLbl>
      </c:pivotFmt>
      <c:pivotFmt>
        <c:idx val="7"/>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9.764894394668279E-2"/>
                  <c:h val="0.11723265795764551"/>
                </c:manualLayout>
              </c15:layout>
            </c:ext>
          </c:extLst>
        </c:dLbl>
      </c:pivotFmt>
      <c:pivotFmt>
        <c:idx val="8"/>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3568763935738379"/>
                  <c:h val="9.7106879767491799E-2"/>
                </c:manualLayout>
              </c15:layout>
            </c:ext>
          </c:extLst>
        </c:dLbl>
      </c:pivotFmt>
      <c:pivotFmt>
        <c:idx val="9"/>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2981451685356533E-2"/>
                  <c:h val="0.11220121341010711"/>
                </c:manualLayout>
              </c15:layout>
            </c:ext>
          </c:extLst>
        </c:dLbl>
      </c:pivotFmt>
      <c:pivotFmt>
        <c:idx val="10"/>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2682211055481596"/>
                  <c:h val="0.10213832431503023"/>
                </c:manualLayout>
              </c15:layout>
            </c:ext>
          </c:extLst>
        </c:dLbl>
      </c:pivotFmt>
      <c:pivotFmt>
        <c:idx val="11"/>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1457964095820706E-2"/>
                  <c:h val="9.7106879767491772E-2"/>
                </c:manualLayout>
              </c15:layout>
            </c:ext>
          </c:extLst>
        </c:dLbl>
      </c:pivotFmt>
      <c:pivotFmt>
        <c:idx val="12"/>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6.515340542483071E-2"/>
                  <c:h val="0.11220121341010711"/>
                </c:manualLayout>
              </c15:layout>
            </c:ext>
          </c:extLst>
        </c:dLbl>
      </c:pivotFmt>
      <c:pivotFmt>
        <c:idx val="13"/>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4683092120845821E-2"/>
                  <c:h val="0.10716976886256867"/>
                </c:manualLayout>
              </c15:layout>
            </c:ext>
          </c:extLst>
        </c:dLbl>
      </c:pivotFmt>
      <c:pivotFmt>
        <c:idx val="14"/>
        <c:spPr>
          <a:ln w="28575" cap="rnd">
            <a:solidFill>
              <a:srgbClr val="AFE02C"/>
            </a:solidFill>
            <a:round/>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5056202373465539E-2"/>
                  <c:h val="9.2075435219953358E-2"/>
                </c:manualLayout>
              </c15:layout>
            </c:ext>
          </c:extLst>
        </c:dLbl>
      </c:pivotFmt>
    </c:pivotFmts>
    <c:plotArea>
      <c:layout>
        <c:manualLayout>
          <c:layoutTarget val="inner"/>
          <c:xMode val="edge"/>
          <c:yMode val="edge"/>
          <c:x val="0"/>
          <c:y val="0"/>
          <c:w val="0.99565371365376454"/>
          <c:h val="0.86921646114990347"/>
        </c:manualLayout>
      </c:layout>
      <c:lineChart>
        <c:grouping val="standard"/>
        <c:varyColors val="0"/>
        <c:ser>
          <c:idx val="0"/>
          <c:order val="0"/>
          <c:tx>
            <c:strRef>
              <c:f>Pivot!$O$3</c:f>
              <c:strCache>
                <c:ptCount val="1"/>
                <c:pt idx="0">
                  <c:v>Total</c:v>
                </c:pt>
              </c:strCache>
            </c:strRef>
          </c:tx>
          <c:spPr>
            <a:ln w="28575" cap="rnd">
              <a:solidFill>
                <a:srgbClr val="AFE02C"/>
              </a:solidFill>
              <a:round/>
            </a:ln>
            <a:effectLst/>
          </c:spPr>
          <c:marker>
            <c:symbol val="none"/>
          </c:marker>
          <c:dPt>
            <c:idx val="0"/>
            <c:marker>
              <c:symbol val="none"/>
            </c:marker>
            <c:bubble3D val="0"/>
            <c:spPr>
              <a:ln w="28575" cap="rnd">
                <a:solidFill>
                  <a:srgbClr val="AFE02C"/>
                </a:solidFill>
                <a:round/>
              </a:ln>
              <a:effectLst/>
            </c:spPr>
            <c:extLst>
              <c:ext xmlns:c16="http://schemas.microsoft.com/office/drawing/2014/chart" uri="{C3380CC4-5D6E-409C-BE32-E72D297353CC}">
                <c16:uniqueId val="{00000001-A5C7-4770-AC2E-E04EE9D7935B}"/>
              </c:ext>
            </c:extLst>
          </c:dPt>
          <c:dPt>
            <c:idx val="1"/>
            <c:marker>
              <c:symbol val="none"/>
            </c:marker>
            <c:bubble3D val="0"/>
            <c:spPr>
              <a:ln w="28575" cap="rnd">
                <a:solidFill>
                  <a:srgbClr val="AFE02C"/>
                </a:solidFill>
                <a:round/>
              </a:ln>
              <a:effectLst/>
            </c:spPr>
            <c:extLst>
              <c:ext xmlns:c16="http://schemas.microsoft.com/office/drawing/2014/chart" uri="{C3380CC4-5D6E-409C-BE32-E72D297353CC}">
                <c16:uniqueId val="{00000002-A5C7-4770-AC2E-E04EE9D7935B}"/>
              </c:ext>
            </c:extLst>
          </c:dPt>
          <c:dPt>
            <c:idx val="2"/>
            <c:marker>
              <c:symbol val="none"/>
            </c:marker>
            <c:bubble3D val="0"/>
            <c:spPr>
              <a:ln w="28575" cap="rnd">
                <a:solidFill>
                  <a:srgbClr val="AFE02C"/>
                </a:solidFill>
                <a:round/>
              </a:ln>
              <a:effectLst/>
            </c:spPr>
            <c:extLst>
              <c:ext xmlns:c16="http://schemas.microsoft.com/office/drawing/2014/chart" uri="{C3380CC4-5D6E-409C-BE32-E72D297353CC}">
                <c16:uniqueId val="{00000003-A5C7-4770-AC2E-E04EE9D7935B}"/>
              </c:ext>
            </c:extLst>
          </c:dPt>
          <c:dPt>
            <c:idx val="3"/>
            <c:marker>
              <c:symbol val="none"/>
            </c:marker>
            <c:bubble3D val="0"/>
            <c:spPr>
              <a:ln w="28575" cap="rnd">
                <a:solidFill>
                  <a:srgbClr val="AFE02C"/>
                </a:solidFill>
                <a:round/>
              </a:ln>
              <a:effectLst/>
            </c:spPr>
            <c:extLst>
              <c:ext xmlns:c16="http://schemas.microsoft.com/office/drawing/2014/chart" uri="{C3380CC4-5D6E-409C-BE32-E72D297353CC}">
                <c16:uniqueId val="{00000004-A5C7-4770-AC2E-E04EE9D7935B}"/>
              </c:ext>
            </c:extLst>
          </c:dPt>
          <c:dPt>
            <c:idx val="4"/>
            <c:marker>
              <c:symbol val="none"/>
            </c:marker>
            <c:bubble3D val="0"/>
            <c:spPr>
              <a:ln w="28575" cap="rnd">
                <a:solidFill>
                  <a:srgbClr val="AFE02C"/>
                </a:solidFill>
                <a:round/>
              </a:ln>
              <a:effectLst/>
            </c:spPr>
            <c:extLst>
              <c:ext xmlns:c16="http://schemas.microsoft.com/office/drawing/2014/chart" uri="{C3380CC4-5D6E-409C-BE32-E72D297353CC}">
                <c16:uniqueId val="{00000005-A5C7-4770-AC2E-E04EE9D7935B}"/>
              </c:ext>
            </c:extLst>
          </c:dPt>
          <c:dPt>
            <c:idx val="5"/>
            <c:marker>
              <c:symbol val="none"/>
            </c:marker>
            <c:bubble3D val="0"/>
            <c:spPr>
              <a:ln w="28575" cap="rnd">
                <a:solidFill>
                  <a:srgbClr val="AFE02C"/>
                </a:solidFill>
                <a:round/>
              </a:ln>
              <a:effectLst/>
            </c:spPr>
            <c:extLst>
              <c:ext xmlns:c16="http://schemas.microsoft.com/office/drawing/2014/chart" uri="{C3380CC4-5D6E-409C-BE32-E72D297353CC}">
                <c16:uniqueId val="{0000000B-A5C7-4770-AC2E-E04EE9D7935B}"/>
              </c:ext>
            </c:extLst>
          </c:dPt>
          <c:dPt>
            <c:idx val="6"/>
            <c:marker>
              <c:symbol val="none"/>
            </c:marker>
            <c:bubble3D val="0"/>
            <c:spPr>
              <a:ln w="28575" cap="rnd">
                <a:solidFill>
                  <a:srgbClr val="AFE02C"/>
                </a:solidFill>
                <a:round/>
              </a:ln>
              <a:effectLst/>
            </c:spPr>
            <c:extLst>
              <c:ext xmlns:c16="http://schemas.microsoft.com/office/drawing/2014/chart" uri="{C3380CC4-5D6E-409C-BE32-E72D297353CC}">
                <c16:uniqueId val="{0000000C-A5C7-4770-AC2E-E04EE9D7935B}"/>
              </c:ext>
            </c:extLst>
          </c:dPt>
          <c:dPt>
            <c:idx val="7"/>
            <c:marker>
              <c:symbol val="none"/>
            </c:marker>
            <c:bubble3D val="0"/>
            <c:spPr>
              <a:ln w="28575" cap="rnd">
                <a:solidFill>
                  <a:srgbClr val="AFE02C"/>
                </a:solidFill>
                <a:round/>
              </a:ln>
              <a:effectLst/>
            </c:spPr>
            <c:extLst>
              <c:ext xmlns:c16="http://schemas.microsoft.com/office/drawing/2014/chart" uri="{C3380CC4-5D6E-409C-BE32-E72D297353CC}">
                <c16:uniqueId val="{00000008-A5C7-4770-AC2E-E04EE9D7935B}"/>
              </c:ext>
            </c:extLst>
          </c:dPt>
          <c:dPt>
            <c:idx val="8"/>
            <c:marker>
              <c:symbol val="none"/>
            </c:marker>
            <c:bubble3D val="0"/>
            <c:spPr>
              <a:ln w="28575" cap="rnd">
                <a:solidFill>
                  <a:srgbClr val="AFE02C"/>
                </a:solidFill>
                <a:round/>
              </a:ln>
              <a:effectLst/>
            </c:spPr>
            <c:extLst>
              <c:ext xmlns:c16="http://schemas.microsoft.com/office/drawing/2014/chart" uri="{C3380CC4-5D6E-409C-BE32-E72D297353CC}">
                <c16:uniqueId val="{00000006-A5C7-4770-AC2E-E04EE9D7935B}"/>
              </c:ext>
            </c:extLst>
          </c:dPt>
          <c:dPt>
            <c:idx val="9"/>
            <c:marker>
              <c:symbol val="none"/>
            </c:marker>
            <c:bubble3D val="0"/>
            <c:spPr>
              <a:ln w="28575" cap="rnd">
                <a:solidFill>
                  <a:srgbClr val="AFE02C"/>
                </a:solidFill>
                <a:round/>
              </a:ln>
              <a:effectLst/>
            </c:spPr>
            <c:extLst>
              <c:ext xmlns:c16="http://schemas.microsoft.com/office/drawing/2014/chart" uri="{C3380CC4-5D6E-409C-BE32-E72D297353CC}">
                <c16:uniqueId val="{00000007-A5C7-4770-AC2E-E04EE9D7935B}"/>
              </c:ext>
            </c:extLst>
          </c:dPt>
          <c:dPt>
            <c:idx val="10"/>
            <c:marker>
              <c:symbol val="none"/>
            </c:marker>
            <c:bubble3D val="0"/>
            <c:spPr>
              <a:ln w="28575" cap="rnd">
                <a:solidFill>
                  <a:srgbClr val="AFE02C"/>
                </a:solidFill>
                <a:round/>
              </a:ln>
              <a:effectLst/>
            </c:spPr>
            <c:extLst>
              <c:ext xmlns:c16="http://schemas.microsoft.com/office/drawing/2014/chart" uri="{C3380CC4-5D6E-409C-BE32-E72D297353CC}">
                <c16:uniqueId val="{00000009-A5C7-4770-AC2E-E04EE9D7935B}"/>
              </c:ext>
            </c:extLst>
          </c:dPt>
          <c:dPt>
            <c:idx val="11"/>
            <c:marker>
              <c:symbol val="none"/>
            </c:marker>
            <c:bubble3D val="0"/>
            <c:spPr>
              <a:ln w="28575" cap="rnd">
                <a:solidFill>
                  <a:srgbClr val="AFE02C"/>
                </a:solidFill>
                <a:round/>
              </a:ln>
              <a:effectLst/>
            </c:spPr>
            <c:extLst>
              <c:ext xmlns:c16="http://schemas.microsoft.com/office/drawing/2014/chart" uri="{C3380CC4-5D6E-409C-BE32-E72D297353CC}">
                <c16:uniqueId val="{0000000A-A5C7-4770-AC2E-E04EE9D7935B}"/>
              </c:ext>
            </c:extLst>
          </c:dPt>
          <c:dLbls>
            <c:dLbl>
              <c:idx val="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9626450746097971E-2"/>
                      <c:h val="9.2075435219953358E-2"/>
                    </c:manualLayout>
                  </c15:layout>
                </c:ext>
                <c:ext xmlns:c16="http://schemas.microsoft.com/office/drawing/2014/chart" uri="{C3380CC4-5D6E-409C-BE32-E72D297353CC}">
                  <c16:uniqueId val="{00000001-A5C7-4770-AC2E-E04EE9D7935B}"/>
                </c:ext>
              </c:extLst>
            </c:dLbl>
            <c:dLbl>
              <c:idx val="1"/>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1717240295008852E-2"/>
                      <c:h val="0.10716976886256867"/>
                    </c:manualLayout>
                  </c15:layout>
                </c:ext>
                <c:ext xmlns:c16="http://schemas.microsoft.com/office/drawing/2014/chart" uri="{C3380CC4-5D6E-409C-BE32-E72D297353CC}">
                  <c16:uniqueId val="{00000002-A5C7-4770-AC2E-E04EE9D7935B}"/>
                </c:ext>
              </c:extLst>
            </c:dLbl>
            <c:dLbl>
              <c:idx val="2"/>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4958703251468084E-2"/>
                      <c:h val="0.11723265795764554"/>
                    </c:manualLayout>
                  </c15:layout>
                </c:ext>
                <c:ext xmlns:c16="http://schemas.microsoft.com/office/drawing/2014/chart" uri="{C3380CC4-5D6E-409C-BE32-E72D297353CC}">
                  <c16:uniqueId val="{00000003-A5C7-4770-AC2E-E04EE9D7935B}"/>
                </c:ext>
              </c:extLst>
            </c:dLbl>
            <c:dLbl>
              <c:idx val="3"/>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0917247237354721"/>
                      <c:h val="0.13232699160026087"/>
                    </c:manualLayout>
                  </c15:layout>
                </c:ext>
                <c:ext xmlns:c16="http://schemas.microsoft.com/office/drawing/2014/chart" uri="{C3380CC4-5D6E-409C-BE32-E72D297353CC}">
                  <c16:uniqueId val="{00000004-A5C7-4770-AC2E-E04EE9D7935B}"/>
                </c:ext>
              </c:extLst>
            </c:dLbl>
            <c:dLbl>
              <c:idx val="4"/>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9.764894394668279E-2"/>
                      <c:h val="0.11723265795764551"/>
                    </c:manualLayout>
                  </c15:layout>
                </c:ext>
                <c:ext xmlns:c16="http://schemas.microsoft.com/office/drawing/2014/chart" uri="{C3380CC4-5D6E-409C-BE32-E72D297353CC}">
                  <c16:uniqueId val="{00000005-A5C7-4770-AC2E-E04EE9D7935B}"/>
                </c:ext>
              </c:extLst>
            </c:dLbl>
            <c:dLbl>
              <c:idx val="5"/>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4683092120845821E-2"/>
                      <c:h val="0.10716976886256867"/>
                    </c:manualLayout>
                  </c15:layout>
                </c:ext>
                <c:ext xmlns:c16="http://schemas.microsoft.com/office/drawing/2014/chart" uri="{C3380CC4-5D6E-409C-BE32-E72D297353CC}">
                  <c16:uniqueId val="{0000000B-A5C7-4770-AC2E-E04EE9D7935B}"/>
                </c:ext>
              </c:extLst>
            </c:dLbl>
            <c:dLbl>
              <c:idx val="6"/>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5056202373465539E-2"/>
                      <c:h val="9.2075435219953358E-2"/>
                    </c:manualLayout>
                  </c15:layout>
                </c:ext>
                <c:ext xmlns:c16="http://schemas.microsoft.com/office/drawing/2014/chart" uri="{C3380CC4-5D6E-409C-BE32-E72D297353CC}">
                  <c16:uniqueId val="{0000000C-A5C7-4770-AC2E-E04EE9D7935B}"/>
                </c:ext>
              </c:extLst>
            </c:dLbl>
            <c:dLbl>
              <c:idx val="7"/>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2682211055481596"/>
                      <c:h val="0.10213832431503023"/>
                    </c:manualLayout>
                  </c15:layout>
                </c:ext>
                <c:ext xmlns:c16="http://schemas.microsoft.com/office/drawing/2014/chart" uri="{C3380CC4-5D6E-409C-BE32-E72D297353CC}">
                  <c16:uniqueId val="{00000008-A5C7-4770-AC2E-E04EE9D7935B}"/>
                </c:ext>
              </c:extLst>
            </c:dLbl>
            <c:dLbl>
              <c:idx val="8"/>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3568763935738379"/>
                      <c:h val="9.7106879767491799E-2"/>
                    </c:manualLayout>
                  </c15:layout>
                </c:ext>
                <c:ext xmlns:c16="http://schemas.microsoft.com/office/drawing/2014/chart" uri="{C3380CC4-5D6E-409C-BE32-E72D297353CC}">
                  <c16:uniqueId val="{00000006-A5C7-4770-AC2E-E04EE9D7935B}"/>
                </c:ext>
              </c:extLst>
            </c:dLbl>
            <c:dLbl>
              <c:idx val="9"/>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2981451685356533E-2"/>
                      <c:h val="0.11220121341010711"/>
                    </c:manualLayout>
                  </c15:layout>
                </c:ext>
                <c:ext xmlns:c16="http://schemas.microsoft.com/office/drawing/2014/chart" uri="{C3380CC4-5D6E-409C-BE32-E72D297353CC}">
                  <c16:uniqueId val="{00000007-A5C7-4770-AC2E-E04EE9D7935B}"/>
                </c:ext>
              </c:extLst>
            </c:dLbl>
            <c:dLbl>
              <c:idx val="10"/>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8.1457964095820706E-2"/>
                      <c:h val="9.7106879767491772E-2"/>
                    </c:manualLayout>
                  </c15:layout>
                </c:ext>
                <c:ext xmlns:c16="http://schemas.microsoft.com/office/drawing/2014/chart" uri="{C3380CC4-5D6E-409C-BE32-E72D297353CC}">
                  <c16:uniqueId val="{00000009-A5C7-4770-AC2E-E04EE9D7935B}"/>
                </c:ext>
              </c:extLst>
            </c:dLbl>
            <c:dLbl>
              <c:idx val="11"/>
              <c:numFmt formatCode="[$$-409]#,##0" sourceLinked="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6.515340542483071E-2"/>
                      <c:h val="0.11220121341010711"/>
                    </c:manualLayout>
                  </c15:layout>
                </c:ext>
                <c:ext xmlns:c16="http://schemas.microsoft.com/office/drawing/2014/chart" uri="{C3380CC4-5D6E-409C-BE32-E72D297353CC}">
                  <c16:uniqueId val="{0000000A-A5C7-4770-AC2E-E04EE9D7935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Pivot!$O$4:$O$16</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A5C7-4770-AC2E-E04EE9D7935B}"/>
            </c:ext>
          </c:extLst>
        </c:ser>
        <c:dLbls>
          <c:dLblPos val="t"/>
          <c:showLegendKey val="0"/>
          <c:showVal val="1"/>
          <c:showCatName val="0"/>
          <c:showSerName val="0"/>
          <c:showPercent val="0"/>
          <c:showBubbleSize val="0"/>
        </c:dLbls>
        <c:smooth val="0"/>
        <c:axId val="1284584672"/>
        <c:axId val="1284582752"/>
      </c:lineChart>
      <c:catAx>
        <c:axId val="12845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84582752"/>
        <c:crosses val="autoZero"/>
        <c:auto val="1"/>
        <c:lblAlgn val="ctr"/>
        <c:lblOffset val="100"/>
        <c:noMultiLvlLbl val="0"/>
      </c:catAx>
      <c:valAx>
        <c:axId val="1284582752"/>
        <c:scaling>
          <c:orientation val="minMax"/>
        </c:scaling>
        <c:delete val="1"/>
        <c:axPos val="l"/>
        <c:numFmt formatCode="&quot;₹&quot;\ #,##0.0" sourceLinked="0"/>
        <c:majorTickMark val="out"/>
        <c:minorTickMark val="none"/>
        <c:tickLblPos val="nextTo"/>
        <c:crossAx val="128458467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192700669289585E-2"/>
          <c:y val="2.8231770128458084E-2"/>
          <c:w val="0.85215065093405507"/>
          <c:h val="0.97176822987154188"/>
        </c:manualLayout>
      </c:layout>
      <c:doughnutChart>
        <c:varyColors val="1"/>
        <c:ser>
          <c:idx val="0"/>
          <c:order val="0"/>
          <c:spPr>
            <a:ln>
              <a:noFill/>
            </a:ln>
          </c:spPr>
          <c:dPt>
            <c:idx val="0"/>
            <c:bubble3D val="0"/>
            <c:spPr>
              <a:solidFill>
                <a:srgbClr val="022213"/>
              </a:solidFill>
              <a:ln w="19050">
                <a:noFill/>
              </a:ln>
              <a:effectLst/>
            </c:spPr>
            <c:extLst>
              <c:ext xmlns:c16="http://schemas.microsoft.com/office/drawing/2014/chart" uri="{C3380CC4-5D6E-409C-BE32-E72D297353CC}">
                <c16:uniqueId val="{00000001-D8B4-491E-AB3E-A682F569BD58}"/>
              </c:ext>
            </c:extLst>
          </c:dPt>
          <c:dPt>
            <c:idx val="1"/>
            <c:bubble3D val="0"/>
            <c:spPr>
              <a:solidFill>
                <a:srgbClr val="AFE02C"/>
              </a:solidFill>
              <a:ln w="19050">
                <a:noFill/>
              </a:ln>
              <a:effectLst/>
            </c:spPr>
            <c:extLst>
              <c:ext xmlns:c16="http://schemas.microsoft.com/office/drawing/2014/chart" uri="{C3380CC4-5D6E-409C-BE32-E72D297353CC}">
                <c16:uniqueId val="{00000003-D8B4-491E-AB3E-A682F569BD58}"/>
              </c:ext>
            </c:extLst>
          </c:dPt>
          <c:dPt>
            <c:idx val="2"/>
            <c:bubble3D val="0"/>
            <c:spPr>
              <a:solidFill>
                <a:srgbClr val="BFC0A4"/>
              </a:solidFill>
              <a:ln w="19050">
                <a:noFill/>
              </a:ln>
              <a:effectLst/>
            </c:spPr>
            <c:extLst>
              <c:ext xmlns:c16="http://schemas.microsoft.com/office/drawing/2014/chart" uri="{C3380CC4-5D6E-409C-BE32-E72D297353CC}">
                <c16:uniqueId val="{00000005-D8B4-491E-AB3E-A682F569BD58}"/>
              </c:ext>
            </c:extLst>
          </c:dPt>
          <c:dLbls>
            <c:dLbl>
              <c:idx val="0"/>
              <c:layout>
                <c:manualLayout>
                  <c:x val="0.13486590038314175"/>
                  <c:y val="-0.16652579823671709"/>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044239604823001"/>
                      <c:h val="0.1052840779477537"/>
                    </c:manualLayout>
                  </c15:layout>
                </c:ext>
                <c:ext xmlns:c16="http://schemas.microsoft.com/office/drawing/2014/chart" uri="{C3380CC4-5D6E-409C-BE32-E72D297353CC}">
                  <c16:uniqueId val="{00000001-D8B4-491E-AB3E-A682F569BD58}"/>
                </c:ext>
              </c:extLst>
            </c:dLbl>
            <c:dLbl>
              <c:idx val="1"/>
              <c:layout>
                <c:manualLayout>
                  <c:x val="0.31790461111630319"/>
                  <c:y val="2.7336646566822657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101177136036758"/>
                      <c:h val="0.16991326141525157"/>
                    </c:manualLayout>
                  </c15:layout>
                </c:ext>
                <c:ext xmlns:c16="http://schemas.microsoft.com/office/drawing/2014/chart" uri="{C3380CC4-5D6E-409C-BE32-E72D297353CC}">
                  <c16:uniqueId val="{00000003-D8B4-491E-AB3E-A682F569BD58}"/>
                </c:ext>
              </c:extLst>
            </c:dLbl>
            <c:dLbl>
              <c:idx val="2"/>
              <c:layout>
                <c:manualLayout>
                  <c:x val="-0.10881210244690342"/>
                  <c:y val="-0.15752435951970628"/>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232654538872295"/>
                      <c:h val="0.13623341562175958"/>
                    </c:manualLayout>
                  </c15:layout>
                </c:ext>
                <c:ext xmlns:c16="http://schemas.microsoft.com/office/drawing/2014/chart" uri="{C3380CC4-5D6E-409C-BE32-E72D297353CC}">
                  <c16:uniqueId val="{00000005-D8B4-491E-AB3E-A682F569BD5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85000"/>
                      <a:lumOff val="15000"/>
                    </a:schemeClr>
                  </a:solidFill>
                  <a:round/>
                </a:ln>
                <a:effectLst/>
              </c:spPr>
            </c:leaderLines>
            <c:extLst>
              <c:ext xmlns:c15="http://schemas.microsoft.com/office/drawing/2012/chart" uri="{CE6537A1-D6FC-4f65-9D91-7224C49458BB}"/>
            </c:extLst>
          </c:dLbls>
          <c:cat>
            <c:strRef>
              <c:f>Pivot!$T$10:$T$12</c:f>
              <c:strCache>
                <c:ptCount val="3"/>
                <c:pt idx="0">
                  <c:v>Cancelled</c:v>
                </c:pt>
                <c:pt idx="1">
                  <c:v>Completed</c:v>
                </c:pt>
                <c:pt idx="2">
                  <c:v>Pending</c:v>
                </c:pt>
              </c:strCache>
            </c:strRef>
          </c:cat>
          <c:val>
            <c:numRef>
              <c:f>Pivot!$U$10:$U$12</c:f>
              <c:numCache>
                <c:formatCode>General</c:formatCode>
                <c:ptCount val="3"/>
                <c:pt idx="0">
                  <c:v>37</c:v>
                </c:pt>
                <c:pt idx="1">
                  <c:v>71</c:v>
                </c:pt>
                <c:pt idx="2">
                  <c:v>42</c:v>
                </c:pt>
              </c:numCache>
            </c:numRef>
          </c:val>
          <c:extLst>
            <c:ext xmlns:c16="http://schemas.microsoft.com/office/drawing/2014/chart" uri="{C3380CC4-5D6E-409C-BE32-E72D297353CC}">
              <c16:uniqueId val="{00000006-D8B4-491E-AB3E-A682F569BD58}"/>
            </c:ext>
          </c:extLst>
        </c:ser>
        <c:dLbls>
          <c:showLegendKey val="0"/>
          <c:showVal val="0"/>
          <c:showCatName val="0"/>
          <c:showSerName val="0"/>
          <c:showPercent val="1"/>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CECE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data.xlsx]Pivot!sales for regions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cat>
            <c:strRef>
              <c:f>Pivot!$H$4:$H$8</c:f>
              <c:strCache>
                <c:ptCount val="4"/>
                <c:pt idx="0">
                  <c:v>East</c:v>
                </c:pt>
                <c:pt idx="1">
                  <c:v>North</c:v>
                </c:pt>
                <c:pt idx="2">
                  <c:v>South</c:v>
                </c:pt>
                <c:pt idx="3">
                  <c:v>West</c:v>
                </c:pt>
              </c:strCache>
            </c:strRef>
          </c:cat>
          <c:val>
            <c:numRef>
              <c:f>Pivot!$I$4:$I$8</c:f>
              <c:numCache>
                <c:formatCode>_-[$$-409]* #,##0_ ;_-[$$-409]* \-#,##0\ ;_-[$$-409]* "-"??_ ;_-@_ </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F207-48AB-BC89-9EBD0A4156D4}"/>
            </c:ext>
          </c:extLst>
        </c:ser>
        <c:dLbls>
          <c:showLegendKey val="0"/>
          <c:showVal val="0"/>
          <c:showCatName val="0"/>
          <c:showSerName val="0"/>
          <c:showPercent val="0"/>
          <c:showBubbleSize val="0"/>
        </c:dLbls>
        <c:gapWidth val="182"/>
        <c:axId val="2095334272"/>
        <c:axId val="2095328992"/>
      </c:barChart>
      <c:catAx>
        <c:axId val="209533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28992"/>
        <c:crosses val="autoZero"/>
        <c:auto val="1"/>
        <c:lblAlgn val="ctr"/>
        <c:lblOffset val="100"/>
        <c:noMultiLvlLbl val="0"/>
      </c:catAx>
      <c:valAx>
        <c:axId val="2095328992"/>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3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data.xlsx]Pivot!sales by month</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Pivot!$O$3</c:f>
              <c:strCache>
                <c:ptCount val="1"/>
                <c:pt idx="0">
                  <c:v>Total</c:v>
                </c:pt>
              </c:strCache>
            </c:strRef>
          </c:tx>
          <c:spPr>
            <a:ln w="28575" cap="rnd">
              <a:solidFill>
                <a:schemeClr val="accent1"/>
              </a:solidFill>
              <a:round/>
            </a:ln>
            <a:effectLst/>
          </c:spPr>
          <c:marker>
            <c:symbol val="none"/>
          </c:marker>
          <c:cat>
            <c:strRef>
              <c:f>Pivot!$N$4:$N$16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Pivot!$O$4:$O$16</c:f>
              <c:numCache>
                <c:formatCode>_-[$$-409]* #,##0_ ;_-[$$-409]* \-#,##0\ ;_-[$$-409]* "-"??_ ;_-@_ </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0"/>
          <c:extLst>
            <c:ext xmlns:c16="http://schemas.microsoft.com/office/drawing/2014/chart" uri="{C3380CC4-5D6E-409C-BE32-E72D297353CC}">
              <c16:uniqueId val="{00000000-6383-4722-B84B-9147D008436E}"/>
            </c:ext>
          </c:extLst>
        </c:ser>
        <c:dLbls>
          <c:showLegendKey val="0"/>
          <c:showVal val="0"/>
          <c:showCatName val="0"/>
          <c:showSerName val="0"/>
          <c:showPercent val="0"/>
          <c:showBubbleSize val="0"/>
        </c:dLbls>
        <c:smooth val="0"/>
        <c:axId val="1284584672"/>
        <c:axId val="1284582752"/>
      </c:lineChart>
      <c:catAx>
        <c:axId val="128458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82752"/>
        <c:crosses val="autoZero"/>
        <c:auto val="1"/>
        <c:lblAlgn val="ctr"/>
        <c:lblOffset val="100"/>
        <c:noMultiLvlLbl val="0"/>
      </c:catAx>
      <c:valAx>
        <c:axId val="128458275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E6-4322-A6E7-85C4860D3C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E6-4322-A6E7-85C4860D3C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E6-4322-A6E7-85C4860D3C89}"/>
              </c:ext>
            </c:extLst>
          </c:dPt>
          <c:cat>
            <c:strRef>
              <c:f>Pivot!$T$10:$T$12</c:f>
              <c:strCache>
                <c:ptCount val="3"/>
                <c:pt idx="0">
                  <c:v>Cancelled</c:v>
                </c:pt>
                <c:pt idx="1">
                  <c:v>Completed</c:v>
                </c:pt>
                <c:pt idx="2">
                  <c:v>Pending</c:v>
                </c:pt>
              </c:strCache>
            </c:strRef>
          </c:cat>
          <c:val>
            <c:numRef>
              <c:f>Pivot!$U$10:$U$12</c:f>
              <c:numCache>
                <c:formatCode>General</c:formatCode>
                <c:ptCount val="3"/>
                <c:pt idx="0">
                  <c:v>37</c:v>
                </c:pt>
                <c:pt idx="1">
                  <c:v>71</c:v>
                </c:pt>
                <c:pt idx="2">
                  <c:v>42</c:v>
                </c:pt>
              </c:numCache>
            </c:numRef>
          </c:val>
          <c:extLst>
            <c:ext xmlns:c16="http://schemas.microsoft.com/office/drawing/2014/chart" uri="{C3380CC4-5D6E-409C-BE32-E72D297353CC}">
              <c16:uniqueId val="{00000000-CF0C-4355-A2C8-4CA835C5E7B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3.xml"/><Relationship Id="rId18" Type="http://schemas.openxmlformats.org/officeDocument/2006/relationships/image" Target="../media/image14.sv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chart" Target="../charts/chart2.xml"/><Relationship Id="rId17" Type="http://schemas.openxmlformats.org/officeDocument/2006/relationships/image" Target="../media/image13.png"/><Relationship Id="rId2" Type="http://schemas.openxmlformats.org/officeDocument/2006/relationships/image" Target="../media/image4.svg"/><Relationship Id="rId16" Type="http://schemas.openxmlformats.org/officeDocument/2006/relationships/image" Target="../media/image2.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5" Type="http://schemas.openxmlformats.org/officeDocument/2006/relationships/image" Target="../media/image7.png"/><Relationship Id="rId15" Type="http://schemas.openxmlformats.org/officeDocument/2006/relationships/image" Target="../media/image1.png"/><Relationship Id="rId10" Type="http://schemas.openxmlformats.org/officeDocument/2006/relationships/image" Target="../media/image12.sv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hyperlink" Target="#Dataset!A1"/></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243416</xdr:colOff>
      <xdr:row>0</xdr:row>
      <xdr:rowOff>84667</xdr:rowOff>
    </xdr:from>
    <xdr:to>
      <xdr:col>2</xdr:col>
      <xdr:colOff>349250</xdr:colOff>
      <xdr:row>1</xdr:row>
      <xdr:rowOff>296333</xdr:rowOff>
    </xdr:to>
    <xdr:grpSp>
      <xdr:nvGrpSpPr>
        <xdr:cNvPr id="8" name="Group 7">
          <a:hlinkClick xmlns:r="http://schemas.openxmlformats.org/officeDocument/2006/relationships" r:id="rId1"/>
          <a:extLst>
            <a:ext uri="{FF2B5EF4-FFF2-40B4-BE49-F238E27FC236}">
              <a16:creationId xmlns:a16="http://schemas.microsoft.com/office/drawing/2014/main" id="{71FFE93D-B07F-02CC-05BF-E1EAB1B444BB}"/>
            </a:ext>
          </a:extLst>
        </xdr:cNvPr>
        <xdr:cNvGrpSpPr/>
      </xdr:nvGrpSpPr>
      <xdr:grpSpPr>
        <a:xfrm>
          <a:off x="243416" y="84667"/>
          <a:ext cx="2211917" cy="391583"/>
          <a:chOff x="243416" y="84667"/>
          <a:chExt cx="2211917" cy="391583"/>
        </a:xfrm>
      </xdr:grpSpPr>
      <xdr:sp macro="" textlink="">
        <xdr:nvSpPr>
          <xdr:cNvPr id="6" name="Rectangle: Rounded Corners 5">
            <a:extLst>
              <a:ext uri="{FF2B5EF4-FFF2-40B4-BE49-F238E27FC236}">
                <a16:creationId xmlns:a16="http://schemas.microsoft.com/office/drawing/2014/main" id="{D1FC2F46-524B-3290-F0AA-7C7D83746728}"/>
              </a:ext>
            </a:extLst>
          </xdr:cNvPr>
          <xdr:cNvSpPr/>
        </xdr:nvSpPr>
        <xdr:spPr>
          <a:xfrm>
            <a:off x="243416" y="84667"/>
            <a:ext cx="2211917" cy="391583"/>
          </a:xfrm>
          <a:prstGeom prst="roundRect">
            <a:avLst>
              <a:gd name="adj" fmla="val 2545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i="0">
                <a:solidFill>
                  <a:srgbClr val="022213"/>
                </a:solidFill>
                <a:effectLst/>
                <a:latin typeface="Segoe UI Semibold" panose="020B0702040204020203" pitchFamily="34" charset="0"/>
                <a:ea typeface="+mn-ea"/>
                <a:cs typeface="Segoe UI Semibold" panose="020B0702040204020203" pitchFamily="34" charset="0"/>
              </a:rPr>
              <a:t> DashBoard</a:t>
            </a:r>
            <a:endParaRPr lang="en-IN" sz="2400" b="1">
              <a:solidFill>
                <a:srgbClr val="022213"/>
              </a:solidFill>
              <a:effectLst/>
              <a:latin typeface="Segoe UI Semibold" panose="020B0702040204020203" pitchFamily="34" charset="0"/>
              <a:cs typeface="Segoe UI Semibold" panose="020B0702040204020203" pitchFamily="34" charset="0"/>
            </a:endParaRPr>
          </a:p>
        </xdr:txBody>
      </xdr:sp>
      <xdr:pic>
        <xdr:nvPicPr>
          <xdr:cNvPr id="7" name="Graphic 6" descr="Chevron arrows with solid fill">
            <a:extLst>
              <a:ext uri="{FF2B5EF4-FFF2-40B4-BE49-F238E27FC236}">
                <a16:creationId xmlns:a16="http://schemas.microsoft.com/office/drawing/2014/main" id="{0ABBF7C3-28B5-CE4D-1A0C-E80864AAC03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042584" y="147943"/>
            <a:ext cx="371420" cy="30714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471468</xdr:colOff>
      <xdr:row>25</xdr:row>
      <xdr:rowOff>173812</xdr:rowOff>
    </xdr:from>
    <xdr:to>
      <xdr:col>14</xdr:col>
      <xdr:colOff>224249</xdr:colOff>
      <xdr:row>27</xdr:row>
      <xdr:rowOff>152812</xdr:rowOff>
    </xdr:to>
    <xdr:pic>
      <xdr:nvPicPr>
        <xdr:cNvPr id="56" name="Graphic 55" descr="Open hand with plant with solid fill">
          <a:extLst>
            <a:ext uri="{FF2B5EF4-FFF2-40B4-BE49-F238E27FC236}">
              <a16:creationId xmlns:a16="http://schemas.microsoft.com/office/drawing/2014/main" id="{77776C6B-06B6-F583-B95F-7FDCF78D10C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365312" y="4936312"/>
          <a:ext cx="360000" cy="360000"/>
        </a:xfrm>
        <a:prstGeom prst="rect">
          <a:avLst/>
        </a:prstGeom>
      </xdr:spPr>
    </xdr:pic>
    <xdr:clientData/>
  </xdr:twoCellAnchor>
  <xdr:twoCellAnchor>
    <xdr:from>
      <xdr:col>0</xdr:col>
      <xdr:colOff>119063</xdr:colOff>
      <xdr:row>0</xdr:row>
      <xdr:rowOff>153082</xdr:rowOff>
    </xdr:from>
    <xdr:to>
      <xdr:col>24</xdr:col>
      <xdr:colOff>595313</xdr:colOff>
      <xdr:row>39</xdr:row>
      <xdr:rowOff>125868</xdr:rowOff>
    </xdr:to>
    <xdr:sp macro="" textlink="">
      <xdr:nvSpPr>
        <xdr:cNvPr id="2" name="Rectangle: Rounded Corners 1">
          <a:extLst>
            <a:ext uri="{FF2B5EF4-FFF2-40B4-BE49-F238E27FC236}">
              <a16:creationId xmlns:a16="http://schemas.microsoft.com/office/drawing/2014/main" id="{821BF051-0ECA-287C-E918-476BB03F02F9}"/>
            </a:ext>
          </a:extLst>
        </xdr:cNvPr>
        <xdr:cNvSpPr/>
      </xdr:nvSpPr>
      <xdr:spPr>
        <a:xfrm>
          <a:off x="119063" y="153082"/>
          <a:ext cx="15023523" cy="7402286"/>
        </a:xfrm>
        <a:prstGeom prst="roundRect">
          <a:avLst>
            <a:gd name="adj" fmla="val 1274"/>
          </a:avLst>
        </a:prstGeom>
        <a:solidFill>
          <a:srgbClr val="ECECEC"/>
        </a:solidFill>
        <a:ln>
          <a:noFill/>
        </a:ln>
        <a:effectLst>
          <a:outerShdw blurRad="215900" dist="38100" dir="2700000" algn="tl" rotWithShape="0">
            <a:prstClr val="black">
              <a:alpha val="2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119065</xdr:colOff>
      <xdr:row>0</xdr:row>
      <xdr:rowOff>154780</xdr:rowOff>
    </xdr:from>
    <xdr:to>
      <xdr:col>2</xdr:col>
      <xdr:colOff>404720</xdr:colOff>
      <xdr:row>39</xdr:row>
      <xdr:rowOff>47628</xdr:rowOff>
    </xdr:to>
    <xdr:sp macro="" textlink="">
      <xdr:nvSpPr>
        <xdr:cNvPr id="3" name="Rectangle: Top Corners Rounded 2">
          <a:extLst>
            <a:ext uri="{FF2B5EF4-FFF2-40B4-BE49-F238E27FC236}">
              <a16:creationId xmlns:a16="http://schemas.microsoft.com/office/drawing/2014/main" id="{E4E18E99-78C6-A674-D5E2-D248AFCF7868}"/>
            </a:ext>
          </a:extLst>
        </xdr:cNvPr>
        <xdr:cNvSpPr/>
      </xdr:nvSpPr>
      <xdr:spPr>
        <a:xfrm rot="16200000">
          <a:off x="-2786960" y="3060805"/>
          <a:ext cx="7322348" cy="1510298"/>
        </a:xfrm>
        <a:prstGeom prst="round2SameRect">
          <a:avLst>
            <a:gd name="adj1" fmla="val 6908"/>
            <a:gd name="adj2" fmla="val 0"/>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476248</xdr:colOff>
      <xdr:row>5</xdr:row>
      <xdr:rowOff>105833</xdr:rowOff>
    </xdr:from>
    <xdr:to>
      <xdr:col>5</xdr:col>
      <xdr:colOff>440972</xdr:colOff>
      <xdr:row>12</xdr:row>
      <xdr:rowOff>176389</xdr:rowOff>
    </xdr:to>
    <xdr:sp macro="" textlink="">
      <xdr:nvSpPr>
        <xdr:cNvPr id="4" name="Rectangle: Rounded Corners 3">
          <a:extLst>
            <a:ext uri="{FF2B5EF4-FFF2-40B4-BE49-F238E27FC236}">
              <a16:creationId xmlns:a16="http://schemas.microsoft.com/office/drawing/2014/main" id="{D4304435-C612-8503-7E4B-AF51BB1BBF73}"/>
            </a:ext>
          </a:extLst>
        </xdr:cNvPr>
        <xdr:cNvSpPr/>
      </xdr:nvSpPr>
      <xdr:spPr>
        <a:xfrm>
          <a:off x="1710970" y="1075972"/>
          <a:ext cx="1816808" cy="1428750"/>
        </a:xfrm>
        <a:prstGeom prst="roundRect">
          <a:avLst>
            <a:gd name="adj" fmla="val 10997"/>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529507</xdr:colOff>
      <xdr:row>5</xdr:row>
      <xdr:rowOff>144574</xdr:rowOff>
    </xdr:from>
    <xdr:to>
      <xdr:col>9</xdr:col>
      <xdr:colOff>59530</xdr:colOff>
      <xdr:row>12</xdr:row>
      <xdr:rowOff>142874</xdr:rowOff>
    </xdr:to>
    <xdr:sp macro="" textlink="">
      <xdr:nvSpPr>
        <xdr:cNvPr id="5" name="Rectangle: Rounded Corners 4">
          <a:extLst>
            <a:ext uri="{FF2B5EF4-FFF2-40B4-BE49-F238E27FC236}">
              <a16:creationId xmlns:a16="http://schemas.microsoft.com/office/drawing/2014/main" id="{91D1C293-9921-6F0A-B195-203DC3D6919F}"/>
            </a:ext>
          </a:extLst>
        </xdr:cNvPr>
        <xdr:cNvSpPr/>
      </xdr:nvSpPr>
      <xdr:spPr>
        <a:xfrm>
          <a:off x="3565601" y="1097074"/>
          <a:ext cx="1958898" cy="1331800"/>
        </a:xfrm>
        <a:prstGeom prst="roundRect">
          <a:avLst>
            <a:gd name="adj" fmla="val 10997"/>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158535</xdr:colOff>
      <xdr:row>5</xdr:row>
      <xdr:rowOff>144574</xdr:rowOff>
    </xdr:from>
    <xdr:to>
      <xdr:col>12</xdr:col>
      <xdr:colOff>290192</xdr:colOff>
      <xdr:row>12</xdr:row>
      <xdr:rowOff>142874</xdr:rowOff>
    </xdr:to>
    <xdr:sp macro="" textlink="">
      <xdr:nvSpPr>
        <xdr:cNvPr id="6" name="Rectangle: Rounded Corners 5">
          <a:extLst>
            <a:ext uri="{FF2B5EF4-FFF2-40B4-BE49-F238E27FC236}">
              <a16:creationId xmlns:a16="http://schemas.microsoft.com/office/drawing/2014/main" id="{73C6D3AC-8221-2197-AEA1-76E5B4D6F976}"/>
            </a:ext>
          </a:extLst>
        </xdr:cNvPr>
        <xdr:cNvSpPr/>
      </xdr:nvSpPr>
      <xdr:spPr>
        <a:xfrm>
          <a:off x="5623504" y="1097074"/>
          <a:ext cx="1953313" cy="1331800"/>
        </a:xfrm>
        <a:prstGeom prst="roundRect">
          <a:avLst>
            <a:gd name="adj" fmla="val 10997"/>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389197</xdr:colOff>
      <xdr:row>5</xdr:row>
      <xdr:rowOff>144574</xdr:rowOff>
    </xdr:from>
    <xdr:to>
      <xdr:col>15</xdr:col>
      <xdr:colOff>520854</xdr:colOff>
      <xdr:row>12</xdr:row>
      <xdr:rowOff>142874</xdr:rowOff>
    </xdr:to>
    <xdr:sp macro="" textlink="">
      <xdr:nvSpPr>
        <xdr:cNvPr id="7" name="Rectangle: Rounded Corners 6">
          <a:extLst>
            <a:ext uri="{FF2B5EF4-FFF2-40B4-BE49-F238E27FC236}">
              <a16:creationId xmlns:a16="http://schemas.microsoft.com/office/drawing/2014/main" id="{E58BFF0B-A7A3-F5FA-25D5-8D718490DD7B}"/>
            </a:ext>
          </a:extLst>
        </xdr:cNvPr>
        <xdr:cNvSpPr/>
      </xdr:nvSpPr>
      <xdr:spPr>
        <a:xfrm>
          <a:off x="7675822" y="1097074"/>
          <a:ext cx="1953313" cy="1331800"/>
        </a:xfrm>
        <a:prstGeom prst="roundRect">
          <a:avLst>
            <a:gd name="adj" fmla="val 10997"/>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12641</xdr:colOff>
      <xdr:row>5</xdr:row>
      <xdr:rowOff>144574</xdr:rowOff>
    </xdr:from>
    <xdr:to>
      <xdr:col>19</xdr:col>
      <xdr:colOff>144298</xdr:colOff>
      <xdr:row>12</xdr:row>
      <xdr:rowOff>142874</xdr:rowOff>
    </xdr:to>
    <xdr:sp macro="" textlink="">
      <xdr:nvSpPr>
        <xdr:cNvPr id="12" name="Rectangle: Rounded Corners 11">
          <a:extLst>
            <a:ext uri="{FF2B5EF4-FFF2-40B4-BE49-F238E27FC236}">
              <a16:creationId xmlns:a16="http://schemas.microsoft.com/office/drawing/2014/main" id="{EBFE9B65-ABF4-1EDC-E980-22967429F1C4}"/>
            </a:ext>
          </a:extLst>
        </xdr:cNvPr>
        <xdr:cNvSpPr/>
      </xdr:nvSpPr>
      <xdr:spPr>
        <a:xfrm>
          <a:off x="9728141" y="1097074"/>
          <a:ext cx="1953313" cy="1331800"/>
        </a:xfrm>
        <a:prstGeom prst="roundRect">
          <a:avLst>
            <a:gd name="adj" fmla="val 10997"/>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506246</xdr:colOff>
      <xdr:row>8</xdr:row>
      <xdr:rowOff>147977</xdr:rowOff>
    </xdr:from>
    <xdr:to>
      <xdr:col>5</xdr:col>
      <xdr:colOff>132669</xdr:colOff>
      <xdr:row>10</xdr:row>
      <xdr:rowOff>188799</xdr:rowOff>
    </xdr:to>
    <xdr:sp macro="" textlink="Pivot!C16">
      <xdr:nvSpPr>
        <xdr:cNvPr id="14" name="TextBox 13">
          <a:extLst>
            <a:ext uri="{FF2B5EF4-FFF2-40B4-BE49-F238E27FC236}">
              <a16:creationId xmlns:a16="http://schemas.microsoft.com/office/drawing/2014/main" id="{2E043543-EFA8-DF68-77BE-CB9D689C8343}"/>
            </a:ext>
          </a:extLst>
        </xdr:cNvPr>
        <xdr:cNvSpPr txBox="1"/>
      </xdr:nvSpPr>
      <xdr:spPr>
        <a:xfrm>
          <a:off x="1720684" y="1671977"/>
          <a:ext cx="1448079" cy="421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013EF02-37A3-42F0-8900-710628360F67}" type="TxLink">
            <a:rPr lang="en-US" sz="2800" b="1" i="0" u="none" strike="noStrike">
              <a:solidFill>
                <a:schemeClr val="bg1"/>
              </a:solidFill>
              <a:latin typeface="Aptos Narrow"/>
              <a:cs typeface="Segoe UI Semibold" panose="020B0702040204020203" pitchFamily="34" charset="0"/>
            </a:rPr>
            <a:pPr algn="l"/>
            <a:t> $8,037 </a:t>
          </a:fld>
          <a:endParaRPr lang="en-IN" sz="6600" b="1">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187799</xdr:colOff>
      <xdr:row>11</xdr:row>
      <xdr:rowOff>4423</xdr:rowOff>
    </xdr:from>
    <xdr:to>
      <xdr:col>5</xdr:col>
      <xdr:colOff>310264</xdr:colOff>
      <xdr:row>12</xdr:row>
      <xdr:rowOff>164987</xdr:rowOff>
    </xdr:to>
    <xdr:sp macro="" textlink="">
      <xdr:nvSpPr>
        <xdr:cNvPr id="8" name="TextBox 7">
          <a:extLst>
            <a:ext uri="{FF2B5EF4-FFF2-40B4-BE49-F238E27FC236}">
              <a16:creationId xmlns:a16="http://schemas.microsoft.com/office/drawing/2014/main" id="{53F3A438-0880-46C1-B642-9800BF78E0BB}"/>
            </a:ext>
          </a:extLst>
        </xdr:cNvPr>
        <xdr:cNvSpPr txBox="1"/>
      </xdr:nvSpPr>
      <xdr:spPr>
        <a:xfrm>
          <a:off x="2009455" y="2099923"/>
          <a:ext cx="1336903" cy="351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0" i="0" u="none" strike="noStrike">
              <a:solidFill>
                <a:schemeClr val="bg1"/>
              </a:solidFill>
              <a:latin typeface="Aptos Narrow"/>
              <a:cs typeface="Segoe UI Semibold" panose="020B0702040204020203" pitchFamily="34" charset="0"/>
            </a:rPr>
            <a:t>Total</a:t>
          </a:r>
          <a:r>
            <a:rPr lang="en-US" sz="1800" b="0" i="0" u="none" strike="noStrike" baseline="0">
              <a:solidFill>
                <a:schemeClr val="bg1"/>
              </a:solidFill>
              <a:latin typeface="Aptos Narrow"/>
              <a:cs typeface="Segoe UI Semibold" panose="020B0702040204020203" pitchFamily="34" charset="0"/>
            </a:rPr>
            <a:t> Profits</a:t>
          </a:r>
          <a:endParaRPr lang="en-US" sz="1800" b="0" i="0" u="none" strike="noStrike">
            <a:solidFill>
              <a:schemeClr val="bg1"/>
            </a:solidFill>
            <a:latin typeface="Aptos Narrow"/>
            <a:cs typeface="Segoe UI Semibold" panose="020B0702040204020203" pitchFamily="34" charset="0"/>
          </a:endParaRPr>
        </a:p>
      </xdr:txBody>
    </xdr:sp>
    <xdr:clientData/>
  </xdr:twoCellAnchor>
  <xdr:twoCellAnchor>
    <xdr:from>
      <xdr:col>3</xdr:col>
      <xdr:colOff>124166</xdr:colOff>
      <xdr:row>6</xdr:row>
      <xdr:rowOff>16330</xdr:rowOff>
    </xdr:from>
    <xdr:to>
      <xdr:col>5</xdr:col>
      <xdr:colOff>6804</xdr:colOff>
      <xdr:row>7</xdr:row>
      <xdr:rowOff>70757</xdr:rowOff>
    </xdr:to>
    <xdr:sp macro="" textlink="">
      <xdr:nvSpPr>
        <xdr:cNvPr id="9" name="TextBox 8">
          <a:extLst>
            <a:ext uri="{FF2B5EF4-FFF2-40B4-BE49-F238E27FC236}">
              <a16:creationId xmlns:a16="http://schemas.microsoft.com/office/drawing/2014/main" id="{CC987071-3C24-4701-9099-5C6341D18D1C}"/>
            </a:ext>
          </a:extLst>
        </xdr:cNvPr>
        <xdr:cNvSpPr txBox="1"/>
      </xdr:nvSpPr>
      <xdr:spPr>
        <a:xfrm>
          <a:off x="1945822" y="1159330"/>
          <a:ext cx="1097076"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800" b="0" i="0" u="none" strike="noStrike">
              <a:solidFill>
                <a:schemeClr val="bg1"/>
              </a:solidFill>
              <a:latin typeface="Aptos Narrow"/>
              <a:ea typeface="+mn-ea"/>
              <a:cs typeface="Segoe UI Semibold" panose="020B0702040204020203" pitchFamily="34" charset="0"/>
            </a:rPr>
            <a:t>OnTime</a:t>
          </a:r>
        </a:p>
      </xdr:txBody>
    </xdr:sp>
    <xdr:clientData/>
  </xdr:twoCellAnchor>
  <xdr:twoCellAnchor>
    <xdr:from>
      <xdr:col>2</xdr:col>
      <xdr:colOff>586807</xdr:colOff>
      <xdr:row>6</xdr:row>
      <xdr:rowOff>50348</xdr:rowOff>
    </xdr:from>
    <xdr:to>
      <xdr:col>3</xdr:col>
      <xdr:colOff>142876</xdr:colOff>
      <xdr:row>7</xdr:row>
      <xdr:rowOff>36739</xdr:rowOff>
    </xdr:to>
    <xdr:sp macro="" textlink="">
      <xdr:nvSpPr>
        <xdr:cNvPr id="10" name="Oval 9">
          <a:extLst>
            <a:ext uri="{FF2B5EF4-FFF2-40B4-BE49-F238E27FC236}">
              <a16:creationId xmlns:a16="http://schemas.microsoft.com/office/drawing/2014/main" id="{3D30D349-572E-1265-825F-AD5E46875398}"/>
            </a:ext>
          </a:extLst>
        </xdr:cNvPr>
        <xdr:cNvSpPr/>
      </xdr:nvSpPr>
      <xdr:spPr>
        <a:xfrm>
          <a:off x="1801245" y="1193348"/>
          <a:ext cx="163287"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158751</xdr:colOff>
      <xdr:row>7</xdr:row>
      <xdr:rowOff>52726</xdr:rowOff>
    </xdr:from>
    <xdr:to>
      <xdr:col>5</xdr:col>
      <xdr:colOff>246944</xdr:colOff>
      <xdr:row>9</xdr:row>
      <xdr:rowOff>0</xdr:rowOff>
    </xdr:to>
    <xdr:sp macro="" textlink="Pivot!A1">
      <xdr:nvSpPr>
        <xdr:cNvPr id="11" name="TextBox 10">
          <a:extLst>
            <a:ext uri="{FF2B5EF4-FFF2-40B4-BE49-F238E27FC236}">
              <a16:creationId xmlns:a16="http://schemas.microsoft.com/office/drawing/2014/main" id="{3F1B5EBC-9F6F-48F0-9902-7D9748CB238D}"/>
            </a:ext>
          </a:extLst>
        </xdr:cNvPr>
        <xdr:cNvSpPr txBox="1"/>
      </xdr:nvSpPr>
      <xdr:spPr>
        <a:xfrm>
          <a:off x="2010834" y="1410920"/>
          <a:ext cx="1322916" cy="335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FB5D32-99AC-4565-BD8F-7BE38673E932}" type="TxLink">
            <a:rPr lang="en-US" sz="1400" b="0" i="0" u="none" strike="noStrike">
              <a:solidFill>
                <a:schemeClr val="bg1">
                  <a:lumMod val="65000"/>
                </a:schemeClr>
              </a:solidFill>
              <a:latin typeface="Segoe UI Semibold" panose="020B0702040204020203" pitchFamily="34" charset="0"/>
              <a:cs typeface="Segoe UI Semibold" panose="020B0702040204020203" pitchFamily="34" charset="0"/>
            </a:rPr>
            <a:pPr algn="l"/>
            <a:t>17 June 2025</a:t>
          </a:fld>
          <a:endParaRPr lang="en-IN" sz="7200" b="1">
            <a:solidFill>
              <a:schemeClr val="bg1">
                <a:lumMod val="6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5</xdr:col>
      <xdr:colOff>560033</xdr:colOff>
      <xdr:row>7</xdr:row>
      <xdr:rowOff>154781</xdr:rowOff>
    </xdr:from>
    <xdr:to>
      <xdr:col>8</xdr:col>
      <xdr:colOff>167128</xdr:colOff>
      <xdr:row>10</xdr:row>
      <xdr:rowOff>185649</xdr:rowOff>
    </xdr:to>
    <xdr:sp macro="" textlink="Pivot!C4">
      <xdr:nvSpPr>
        <xdr:cNvPr id="13" name="TextBox 12">
          <a:extLst>
            <a:ext uri="{FF2B5EF4-FFF2-40B4-BE49-F238E27FC236}">
              <a16:creationId xmlns:a16="http://schemas.microsoft.com/office/drawing/2014/main" id="{A7683E42-181E-4380-BE8F-0CC407584334}"/>
            </a:ext>
          </a:extLst>
        </xdr:cNvPr>
        <xdr:cNvSpPr txBox="1"/>
      </xdr:nvSpPr>
      <xdr:spPr>
        <a:xfrm>
          <a:off x="3596127" y="1488281"/>
          <a:ext cx="1428751" cy="602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57EC5EB-E9F2-48CA-8D3A-0F77CCEE37D1}" type="TxLink">
            <a:rPr lang="en-US" sz="2800" b="1" i="0" u="none" strike="noStrike">
              <a:solidFill>
                <a:schemeClr val="tx1">
                  <a:lumMod val="95000"/>
                  <a:lumOff val="5000"/>
                </a:schemeClr>
              </a:solidFill>
              <a:latin typeface="Aptos Narrow"/>
              <a:ea typeface="+mn-ea"/>
              <a:cs typeface="Segoe UI Semibold" panose="020B0702040204020203" pitchFamily="34" charset="0"/>
            </a:rPr>
            <a:pPr marL="0" indent="0" algn="ctr"/>
            <a:t> $2,101 </a:t>
          </a:fld>
          <a:endParaRPr lang="en-IN" sz="28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6</xdr:col>
      <xdr:colOff>173239</xdr:colOff>
      <xdr:row>10</xdr:row>
      <xdr:rowOff>102088</xdr:rowOff>
    </xdr:from>
    <xdr:to>
      <xdr:col>9</xdr:col>
      <xdr:colOff>30589</xdr:colOff>
      <xdr:row>12</xdr:row>
      <xdr:rowOff>156517</xdr:rowOff>
    </xdr:to>
    <xdr:sp macro="" textlink="">
      <xdr:nvSpPr>
        <xdr:cNvPr id="15" name="TextBox 14">
          <a:extLst>
            <a:ext uri="{FF2B5EF4-FFF2-40B4-BE49-F238E27FC236}">
              <a16:creationId xmlns:a16="http://schemas.microsoft.com/office/drawing/2014/main" id="{81FE6749-F92B-4D84-90CF-5E31F48EBB9D}"/>
            </a:ext>
          </a:extLst>
        </xdr:cNvPr>
        <xdr:cNvSpPr txBox="1"/>
      </xdr:nvSpPr>
      <xdr:spPr>
        <a:xfrm>
          <a:off x="3816552" y="2007088"/>
          <a:ext cx="1679006"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strike="noStrike">
              <a:solidFill>
                <a:schemeClr val="tx1">
                  <a:lumMod val="95000"/>
                  <a:lumOff val="5000"/>
                </a:schemeClr>
              </a:solidFill>
              <a:latin typeface="Aptos Narrow"/>
              <a:cs typeface="Segoe UI Semibold" panose="020B0702040204020203" pitchFamily="34" charset="0"/>
            </a:rPr>
            <a:t>East Region</a:t>
          </a:r>
        </a:p>
      </xdr:txBody>
    </xdr:sp>
    <xdr:clientData/>
  </xdr:twoCellAnchor>
  <xdr:twoCellAnchor>
    <xdr:from>
      <xdr:col>6</xdr:col>
      <xdr:colOff>215332</xdr:colOff>
      <xdr:row>5</xdr:row>
      <xdr:rowOff>132500</xdr:rowOff>
    </xdr:from>
    <xdr:to>
      <xdr:col>8</xdr:col>
      <xdr:colOff>166686</xdr:colOff>
      <xdr:row>7</xdr:row>
      <xdr:rowOff>145086</xdr:rowOff>
    </xdr:to>
    <xdr:sp macro="" textlink="">
      <xdr:nvSpPr>
        <xdr:cNvPr id="16" name="TextBox 15">
          <a:extLst>
            <a:ext uri="{FF2B5EF4-FFF2-40B4-BE49-F238E27FC236}">
              <a16:creationId xmlns:a16="http://schemas.microsoft.com/office/drawing/2014/main" id="{2ADA9ABC-7577-409D-8AE3-11033063863A}"/>
            </a:ext>
          </a:extLst>
        </xdr:cNvPr>
        <xdr:cNvSpPr txBox="1"/>
      </xdr:nvSpPr>
      <xdr:spPr>
        <a:xfrm>
          <a:off x="3858645" y="1085000"/>
          <a:ext cx="1165791" cy="39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OnTime</a:t>
          </a:r>
        </a:p>
      </xdr:txBody>
    </xdr:sp>
    <xdr:clientData/>
  </xdr:twoCellAnchor>
  <xdr:twoCellAnchor>
    <xdr:from>
      <xdr:col>6</xdr:col>
      <xdr:colOff>46943</xdr:colOff>
      <xdr:row>6</xdr:row>
      <xdr:rowOff>50348</xdr:rowOff>
    </xdr:from>
    <xdr:to>
      <xdr:col>6</xdr:col>
      <xdr:colOff>211405</xdr:colOff>
      <xdr:row>7</xdr:row>
      <xdr:rowOff>36739</xdr:rowOff>
    </xdr:to>
    <xdr:sp macro="" textlink="">
      <xdr:nvSpPr>
        <xdr:cNvPr id="17" name="Oval 16">
          <a:extLst>
            <a:ext uri="{FF2B5EF4-FFF2-40B4-BE49-F238E27FC236}">
              <a16:creationId xmlns:a16="http://schemas.microsoft.com/office/drawing/2014/main" id="{BBD3BDE0-6D5E-4221-A2FA-D2ADD865AC5B}"/>
            </a:ext>
          </a:extLst>
        </xdr:cNvPr>
        <xdr:cNvSpPr/>
      </xdr:nvSpPr>
      <xdr:spPr>
        <a:xfrm>
          <a:off x="3690256" y="1193348"/>
          <a:ext cx="164462"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9</xdr:col>
      <xdr:colOff>207899</xdr:colOff>
      <xdr:row>7</xdr:row>
      <xdr:rowOff>186698</xdr:rowOff>
    </xdr:from>
    <xdr:to>
      <xdr:col>11</xdr:col>
      <xdr:colOff>412005</xdr:colOff>
      <xdr:row>10</xdr:row>
      <xdr:rowOff>159484</xdr:rowOff>
    </xdr:to>
    <xdr:sp macro="" textlink="Pivot!C5">
      <xdr:nvSpPr>
        <xdr:cNvPr id="19" name="TextBox 18">
          <a:extLst>
            <a:ext uri="{FF2B5EF4-FFF2-40B4-BE49-F238E27FC236}">
              <a16:creationId xmlns:a16="http://schemas.microsoft.com/office/drawing/2014/main" id="{BFE88504-454A-458F-9CFD-3456C996D29C}"/>
            </a:ext>
          </a:extLst>
        </xdr:cNvPr>
        <xdr:cNvSpPr txBox="1"/>
      </xdr:nvSpPr>
      <xdr:spPr>
        <a:xfrm>
          <a:off x="5672868" y="1520198"/>
          <a:ext cx="1418543"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D6555C-5D19-4D7B-84BD-4BCE18CC4EBA}" type="TxLink">
            <a:rPr lang="en-US" sz="2800" b="1" i="0" u="none" strike="noStrike">
              <a:solidFill>
                <a:schemeClr val="tx1">
                  <a:lumMod val="95000"/>
                  <a:lumOff val="5000"/>
                </a:schemeClr>
              </a:solidFill>
              <a:latin typeface="Aptos Narrow"/>
              <a:ea typeface="+mn-ea"/>
              <a:cs typeface="Segoe UI Semibold" panose="020B0702040204020203" pitchFamily="34" charset="0"/>
            </a:rPr>
            <a:pPr marL="0" indent="0" algn="ctr"/>
            <a:t> $2,145 </a:t>
          </a:fld>
          <a:endParaRPr lang="en-IN" sz="28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9</xdr:col>
      <xdr:colOff>448953</xdr:colOff>
      <xdr:row>10</xdr:row>
      <xdr:rowOff>108977</xdr:rowOff>
    </xdr:from>
    <xdr:to>
      <xdr:col>12</xdr:col>
      <xdr:colOff>209788</xdr:colOff>
      <xdr:row>12</xdr:row>
      <xdr:rowOff>129388</xdr:rowOff>
    </xdr:to>
    <xdr:sp macro="" textlink="">
      <xdr:nvSpPr>
        <xdr:cNvPr id="20" name="TextBox 19">
          <a:extLst>
            <a:ext uri="{FF2B5EF4-FFF2-40B4-BE49-F238E27FC236}">
              <a16:creationId xmlns:a16="http://schemas.microsoft.com/office/drawing/2014/main" id="{86E692A3-56CE-49E3-A7F5-5A0476B2E57B}"/>
            </a:ext>
          </a:extLst>
        </xdr:cNvPr>
        <xdr:cNvSpPr txBox="1"/>
      </xdr:nvSpPr>
      <xdr:spPr>
        <a:xfrm>
          <a:off x="5913922" y="2013977"/>
          <a:ext cx="1582491" cy="401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strike="noStrike">
              <a:solidFill>
                <a:schemeClr val="tx1">
                  <a:lumMod val="95000"/>
                  <a:lumOff val="5000"/>
                </a:schemeClr>
              </a:solidFill>
              <a:latin typeface="Aptos Narrow"/>
              <a:cs typeface="Segoe UI Semibold" panose="020B0702040204020203" pitchFamily="34" charset="0"/>
            </a:rPr>
            <a:t>North Region</a:t>
          </a:r>
        </a:p>
      </xdr:txBody>
    </xdr:sp>
    <xdr:clientData/>
  </xdr:twoCellAnchor>
  <xdr:twoCellAnchor>
    <xdr:from>
      <xdr:col>9</xdr:col>
      <xdr:colOff>502105</xdr:colOff>
      <xdr:row>5</xdr:row>
      <xdr:rowOff>132500</xdr:rowOff>
    </xdr:from>
    <xdr:to>
      <xdr:col>11</xdr:col>
      <xdr:colOff>445129</xdr:colOff>
      <xdr:row>7</xdr:row>
      <xdr:rowOff>145086</xdr:rowOff>
    </xdr:to>
    <xdr:sp macro="" textlink="">
      <xdr:nvSpPr>
        <xdr:cNvPr id="21" name="TextBox 20">
          <a:extLst>
            <a:ext uri="{FF2B5EF4-FFF2-40B4-BE49-F238E27FC236}">
              <a16:creationId xmlns:a16="http://schemas.microsoft.com/office/drawing/2014/main" id="{8AC96A69-E3B1-459A-83A2-15B9136E2B0B}"/>
            </a:ext>
          </a:extLst>
        </xdr:cNvPr>
        <xdr:cNvSpPr txBox="1"/>
      </xdr:nvSpPr>
      <xdr:spPr>
        <a:xfrm>
          <a:off x="5967074" y="1085000"/>
          <a:ext cx="1157461" cy="39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OnTime</a:t>
          </a:r>
        </a:p>
      </xdr:txBody>
    </xdr:sp>
    <xdr:clientData/>
  </xdr:twoCellAnchor>
  <xdr:twoCellAnchor>
    <xdr:from>
      <xdr:col>9</xdr:col>
      <xdr:colOff>297997</xdr:colOff>
      <xdr:row>6</xdr:row>
      <xdr:rowOff>50348</xdr:rowOff>
    </xdr:from>
    <xdr:to>
      <xdr:col>9</xdr:col>
      <xdr:colOff>461284</xdr:colOff>
      <xdr:row>7</xdr:row>
      <xdr:rowOff>36739</xdr:rowOff>
    </xdr:to>
    <xdr:sp macro="" textlink="">
      <xdr:nvSpPr>
        <xdr:cNvPr id="22" name="Oval 21">
          <a:extLst>
            <a:ext uri="{FF2B5EF4-FFF2-40B4-BE49-F238E27FC236}">
              <a16:creationId xmlns:a16="http://schemas.microsoft.com/office/drawing/2014/main" id="{6D16DF10-DE08-471F-B4A9-D4BA5300E531}"/>
            </a:ext>
          </a:extLst>
        </xdr:cNvPr>
        <xdr:cNvSpPr/>
      </xdr:nvSpPr>
      <xdr:spPr>
        <a:xfrm>
          <a:off x="5762966" y="1193348"/>
          <a:ext cx="163287"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12</xdr:col>
      <xdr:colOff>428965</xdr:colOff>
      <xdr:row>7</xdr:row>
      <xdr:rowOff>185523</xdr:rowOff>
    </xdr:from>
    <xdr:to>
      <xdr:col>15</xdr:col>
      <xdr:colOff>25853</xdr:colOff>
      <xdr:row>10</xdr:row>
      <xdr:rowOff>161837</xdr:rowOff>
    </xdr:to>
    <xdr:sp macro="" textlink="Pivot!C6">
      <xdr:nvSpPr>
        <xdr:cNvPr id="23" name="TextBox 22">
          <a:extLst>
            <a:ext uri="{FF2B5EF4-FFF2-40B4-BE49-F238E27FC236}">
              <a16:creationId xmlns:a16="http://schemas.microsoft.com/office/drawing/2014/main" id="{E6C75144-F150-491B-96F9-DA0686016B13}"/>
            </a:ext>
          </a:extLst>
        </xdr:cNvPr>
        <xdr:cNvSpPr txBox="1"/>
      </xdr:nvSpPr>
      <xdr:spPr>
        <a:xfrm>
          <a:off x="7715590" y="1519023"/>
          <a:ext cx="1418544" cy="54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6D44C0B-7894-4303-A53F-C0619F1C8629}" type="TxLink">
            <a:rPr lang="en-US" sz="2800" b="1" i="0" u="none" strike="noStrike">
              <a:solidFill>
                <a:schemeClr val="tx1">
                  <a:lumMod val="95000"/>
                  <a:lumOff val="5000"/>
                </a:schemeClr>
              </a:solidFill>
              <a:latin typeface="Aptos Narrow"/>
              <a:ea typeface="+mn-ea"/>
              <a:cs typeface="Segoe UI Semibold" panose="020B0702040204020203" pitchFamily="34" charset="0"/>
            </a:rPr>
            <a:pPr marL="0" indent="0" algn="ctr"/>
            <a:t> $2,167 </a:t>
          </a:fld>
          <a:endParaRPr lang="en-IN" sz="28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13</xdr:col>
      <xdr:colOff>108850</xdr:colOff>
      <xdr:row>10</xdr:row>
      <xdr:rowOff>120968</xdr:rowOff>
    </xdr:from>
    <xdr:to>
      <xdr:col>15</xdr:col>
      <xdr:colOff>428625</xdr:colOff>
      <xdr:row>12</xdr:row>
      <xdr:rowOff>100558</xdr:rowOff>
    </xdr:to>
    <xdr:sp macro="" textlink="">
      <xdr:nvSpPr>
        <xdr:cNvPr id="24" name="TextBox 23">
          <a:extLst>
            <a:ext uri="{FF2B5EF4-FFF2-40B4-BE49-F238E27FC236}">
              <a16:creationId xmlns:a16="http://schemas.microsoft.com/office/drawing/2014/main" id="{327B7ED6-197E-42E7-9BB1-2477B5A8C0EB}"/>
            </a:ext>
          </a:extLst>
        </xdr:cNvPr>
        <xdr:cNvSpPr txBox="1"/>
      </xdr:nvSpPr>
      <xdr:spPr>
        <a:xfrm>
          <a:off x="8002694" y="2025968"/>
          <a:ext cx="1534212" cy="360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strike="noStrike">
              <a:solidFill>
                <a:schemeClr val="tx1">
                  <a:lumMod val="95000"/>
                  <a:lumOff val="5000"/>
                </a:schemeClr>
              </a:solidFill>
              <a:latin typeface="Aptos Narrow"/>
              <a:cs typeface="Segoe UI Semibold" panose="020B0702040204020203" pitchFamily="34" charset="0"/>
            </a:rPr>
            <a:t>South Region</a:t>
          </a:r>
        </a:p>
      </xdr:txBody>
    </xdr:sp>
    <xdr:clientData/>
  </xdr:twoCellAnchor>
  <xdr:twoCellAnchor>
    <xdr:from>
      <xdr:col>13</xdr:col>
      <xdr:colOff>81304</xdr:colOff>
      <xdr:row>5</xdr:row>
      <xdr:rowOff>132500</xdr:rowOff>
    </xdr:from>
    <xdr:to>
      <xdr:col>15</xdr:col>
      <xdr:colOff>24329</xdr:colOff>
      <xdr:row>7</xdr:row>
      <xdr:rowOff>145086</xdr:rowOff>
    </xdr:to>
    <xdr:sp macro="" textlink="">
      <xdr:nvSpPr>
        <xdr:cNvPr id="25" name="TextBox 24">
          <a:extLst>
            <a:ext uri="{FF2B5EF4-FFF2-40B4-BE49-F238E27FC236}">
              <a16:creationId xmlns:a16="http://schemas.microsoft.com/office/drawing/2014/main" id="{CB847202-C6EB-40E8-B704-C49CB9B6CD0B}"/>
            </a:ext>
          </a:extLst>
        </xdr:cNvPr>
        <xdr:cNvSpPr txBox="1"/>
      </xdr:nvSpPr>
      <xdr:spPr>
        <a:xfrm>
          <a:off x="7975148" y="1085000"/>
          <a:ext cx="1157462" cy="39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OnTime</a:t>
          </a:r>
        </a:p>
      </xdr:txBody>
    </xdr:sp>
    <xdr:clientData/>
  </xdr:twoCellAnchor>
  <xdr:twoCellAnchor>
    <xdr:from>
      <xdr:col>12</xdr:col>
      <xdr:colOff>496320</xdr:colOff>
      <xdr:row>6</xdr:row>
      <xdr:rowOff>50348</xdr:rowOff>
    </xdr:from>
    <xdr:to>
      <xdr:col>13</xdr:col>
      <xdr:colOff>52388</xdr:colOff>
      <xdr:row>7</xdr:row>
      <xdr:rowOff>36739</xdr:rowOff>
    </xdr:to>
    <xdr:sp macro="" textlink="">
      <xdr:nvSpPr>
        <xdr:cNvPr id="26" name="Oval 25">
          <a:extLst>
            <a:ext uri="{FF2B5EF4-FFF2-40B4-BE49-F238E27FC236}">
              <a16:creationId xmlns:a16="http://schemas.microsoft.com/office/drawing/2014/main" id="{0943EF5A-AAF3-4E8C-9BB0-85D23D6ACCA9}"/>
            </a:ext>
          </a:extLst>
        </xdr:cNvPr>
        <xdr:cNvSpPr/>
      </xdr:nvSpPr>
      <xdr:spPr>
        <a:xfrm>
          <a:off x="7782945" y="1193348"/>
          <a:ext cx="163287"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16</xdr:col>
      <xdr:colOff>66624</xdr:colOff>
      <xdr:row>7</xdr:row>
      <xdr:rowOff>172441</xdr:rowOff>
    </xdr:from>
    <xdr:to>
      <xdr:col>18</xdr:col>
      <xdr:colOff>226218</xdr:colOff>
      <xdr:row>10</xdr:row>
      <xdr:rowOff>148755</xdr:rowOff>
    </xdr:to>
    <xdr:sp macro="" textlink="Pivot!C7">
      <xdr:nvSpPr>
        <xdr:cNvPr id="27" name="TextBox 26">
          <a:extLst>
            <a:ext uri="{FF2B5EF4-FFF2-40B4-BE49-F238E27FC236}">
              <a16:creationId xmlns:a16="http://schemas.microsoft.com/office/drawing/2014/main" id="{96A9320E-589D-4A21-ACB3-76153A0DCF7E}"/>
            </a:ext>
          </a:extLst>
        </xdr:cNvPr>
        <xdr:cNvSpPr txBox="1"/>
      </xdr:nvSpPr>
      <xdr:spPr>
        <a:xfrm>
          <a:off x="9782124" y="1505941"/>
          <a:ext cx="1374032" cy="54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9A80F8-FB57-4D12-B83E-96E13EECED12}" type="TxLink">
            <a:rPr lang="en-US" sz="2800" b="1" i="0" u="none" strike="noStrike">
              <a:solidFill>
                <a:schemeClr val="tx1">
                  <a:lumMod val="95000"/>
                  <a:lumOff val="5000"/>
                </a:schemeClr>
              </a:solidFill>
              <a:latin typeface="Aptos Narrow"/>
              <a:ea typeface="+mn-ea"/>
              <a:cs typeface="Segoe UI Semibold" panose="020B0702040204020203" pitchFamily="34" charset="0"/>
            </a:rPr>
            <a:pPr marL="0" indent="0" algn="ctr"/>
            <a:t> $1,624 </a:t>
          </a:fld>
          <a:endParaRPr lang="en-IN" sz="28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16</xdr:col>
      <xdr:colOff>363668</xdr:colOff>
      <xdr:row>10</xdr:row>
      <xdr:rowOff>109777</xdr:rowOff>
    </xdr:from>
    <xdr:to>
      <xdr:col>19</xdr:col>
      <xdr:colOff>11906</xdr:colOff>
      <xdr:row>12</xdr:row>
      <xdr:rowOff>154001</xdr:rowOff>
    </xdr:to>
    <xdr:sp macro="" textlink="">
      <xdr:nvSpPr>
        <xdr:cNvPr id="28" name="TextBox 27">
          <a:extLst>
            <a:ext uri="{FF2B5EF4-FFF2-40B4-BE49-F238E27FC236}">
              <a16:creationId xmlns:a16="http://schemas.microsoft.com/office/drawing/2014/main" id="{E266CAFA-6E0A-4367-BB7E-EDC24BFE7DE6}"/>
            </a:ext>
          </a:extLst>
        </xdr:cNvPr>
        <xdr:cNvSpPr txBox="1"/>
      </xdr:nvSpPr>
      <xdr:spPr>
        <a:xfrm>
          <a:off x="10079168" y="2014777"/>
          <a:ext cx="1469894" cy="42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strike="noStrike">
              <a:solidFill>
                <a:schemeClr val="tx1">
                  <a:lumMod val="95000"/>
                  <a:lumOff val="5000"/>
                </a:schemeClr>
              </a:solidFill>
              <a:latin typeface="Aptos Narrow"/>
              <a:cs typeface="Segoe UI Semibold" panose="020B0702040204020203" pitchFamily="34" charset="0"/>
            </a:rPr>
            <a:t>West Region</a:t>
          </a:r>
        </a:p>
      </xdr:txBody>
    </xdr:sp>
    <xdr:clientData/>
  </xdr:twoCellAnchor>
  <xdr:twoCellAnchor>
    <xdr:from>
      <xdr:col>16</xdr:col>
      <xdr:colOff>322150</xdr:colOff>
      <xdr:row>5</xdr:row>
      <xdr:rowOff>132500</xdr:rowOff>
    </xdr:from>
    <xdr:to>
      <xdr:col>18</xdr:col>
      <xdr:colOff>265174</xdr:colOff>
      <xdr:row>7</xdr:row>
      <xdr:rowOff>145086</xdr:rowOff>
    </xdr:to>
    <xdr:sp macro="" textlink="">
      <xdr:nvSpPr>
        <xdr:cNvPr id="29" name="TextBox 28">
          <a:extLst>
            <a:ext uri="{FF2B5EF4-FFF2-40B4-BE49-F238E27FC236}">
              <a16:creationId xmlns:a16="http://schemas.microsoft.com/office/drawing/2014/main" id="{075CB32C-5A1B-4C36-A727-A601B34E5EB5}"/>
            </a:ext>
          </a:extLst>
        </xdr:cNvPr>
        <xdr:cNvSpPr txBox="1"/>
      </xdr:nvSpPr>
      <xdr:spPr>
        <a:xfrm>
          <a:off x="10037650" y="1085000"/>
          <a:ext cx="1157462" cy="39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OnTime</a:t>
          </a:r>
        </a:p>
      </xdr:txBody>
    </xdr:sp>
    <xdr:clientData/>
  </xdr:twoCellAnchor>
  <xdr:twoCellAnchor>
    <xdr:from>
      <xdr:col>16</xdr:col>
      <xdr:colOff>153760</xdr:colOff>
      <xdr:row>6</xdr:row>
      <xdr:rowOff>50348</xdr:rowOff>
    </xdr:from>
    <xdr:to>
      <xdr:col>16</xdr:col>
      <xdr:colOff>311944</xdr:colOff>
      <xdr:row>7</xdr:row>
      <xdr:rowOff>36739</xdr:rowOff>
    </xdr:to>
    <xdr:sp macro="" textlink="">
      <xdr:nvSpPr>
        <xdr:cNvPr id="30" name="Oval 29">
          <a:extLst>
            <a:ext uri="{FF2B5EF4-FFF2-40B4-BE49-F238E27FC236}">
              <a16:creationId xmlns:a16="http://schemas.microsoft.com/office/drawing/2014/main" id="{7FB552F2-AA7C-44A8-9A3A-073CB734EAEA}"/>
            </a:ext>
          </a:extLst>
        </xdr:cNvPr>
        <xdr:cNvSpPr/>
      </xdr:nvSpPr>
      <xdr:spPr>
        <a:xfrm>
          <a:off x="9869260" y="1193348"/>
          <a:ext cx="158184"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2</xdr:col>
      <xdr:colOff>419441</xdr:colOff>
      <xdr:row>0</xdr:row>
      <xdr:rowOff>96270</xdr:rowOff>
    </xdr:from>
    <xdr:to>
      <xdr:col>8</xdr:col>
      <xdr:colOff>511528</xdr:colOff>
      <xdr:row>2</xdr:row>
      <xdr:rowOff>141111</xdr:rowOff>
    </xdr:to>
    <xdr:sp macro="" textlink="">
      <xdr:nvSpPr>
        <xdr:cNvPr id="31" name="TextBox 30">
          <a:extLst>
            <a:ext uri="{FF2B5EF4-FFF2-40B4-BE49-F238E27FC236}">
              <a16:creationId xmlns:a16="http://schemas.microsoft.com/office/drawing/2014/main" id="{ABA54A91-580B-41D6-87EE-8F539FB4183B}"/>
            </a:ext>
          </a:extLst>
        </xdr:cNvPr>
        <xdr:cNvSpPr txBox="1"/>
      </xdr:nvSpPr>
      <xdr:spPr>
        <a:xfrm>
          <a:off x="1654163" y="96270"/>
          <a:ext cx="3796254" cy="432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40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 Sales</a:t>
          </a:r>
          <a:r>
            <a:rPr lang="en-US" sz="4000" b="1" i="0" u="none" strike="noStrike" baseline="0">
              <a:solidFill>
                <a:schemeClr val="tx1">
                  <a:lumMod val="95000"/>
                  <a:lumOff val="5000"/>
                </a:schemeClr>
              </a:solidFill>
              <a:latin typeface="Segoe UI Semibold" panose="020B0702040204020203" pitchFamily="34" charset="0"/>
              <a:ea typeface="+mn-ea"/>
              <a:cs typeface="Segoe UI Semibold" panose="020B0702040204020203" pitchFamily="34" charset="0"/>
            </a:rPr>
            <a:t> Tracker</a:t>
          </a:r>
          <a:r>
            <a:rPr lang="en-US" sz="40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 </a:t>
          </a:r>
        </a:p>
      </xdr:txBody>
    </xdr:sp>
    <xdr:clientData/>
  </xdr:twoCellAnchor>
  <xdr:twoCellAnchor>
    <xdr:from>
      <xdr:col>2</xdr:col>
      <xdr:colOff>476250</xdr:colOff>
      <xdr:row>2</xdr:row>
      <xdr:rowOff>158750</xdr:rowOff>
    </xdr:from>
    <xdr:to>
      <xdr:col>24</xdr:col>
      <xdr:colOff>523433</xdr:colOff>
      <xdr:row>2</xdr:row>
      <xdr:rowOff>189178</xdr:rowOff>
    </xdr:to>
    <xdr:cxnSp macro="">
      <xdr:nvCxnSpPr>
        <xdr:cNvPr id="33" name="Straight Connector 32">
          <a:extLst>
            <a:ext uri="{FF2B5EF4-FFF2-40B4-BE49-F238E27FC236}">
              <a16:creationId xmlns:a16="http://schemas.microsoft.com/office/drawing/2014/main" id="{9AE680EF-1C32-00DC-E5FA-B88E378C206B}"/>
            </a:ext>
          </a:extLst>
        </xdr:cNvPr>
        <xdr:cNvCxnSpPr/>
      </xdr:nvCxnSpPr>
      <xdr:spPr>
        <a:xfrm>
          <a:off x="1710972" y="546806"/>
          <a:ext cx="13629128" cy="30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480973</xdr:colOff>
      <xdr:row>2</xdr:row>
      <xdr:rowOff>126498</xdr:rowOff>
    </xdr:from>
    <xdr:to>
      <xdr:col>6</xdr:col>
      <xdr:colOff>0</xdr:colOff>
      <xdr:row>4</xdr:row>
      <xdr:rowOff>105834</xdr:rowOff>
    </xdr:to>
    <xdr:sp macro="" textlink="">
      <xdr:nvSpPr>
        <xdr:cNvPr id="39" name="TextBox 38">
          <a:extLst>
            <a:ext uri="{FF2B5EF4-FFF2-40B4-BE49-F238E27FC236}">
              <a16:creationId xmlns:a16="http://schemas.microsoft.com/office/drawing/2014/main" id="{BEC77147-2729-40A6-84F6-208558B5A0C2}"/>
            </a:ext>
          </a:extLst>
        </xdr:cNvPr>
        <xdr:cNvSpPr txBox="1"/>
      </xdr:nvSpPr>
      <xdr:spPr>
        <a:xfrm>
          <a:off x="1715695" y="514554"/>
          <a:ext cx="1988472" cy="367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2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 </a:t>
          </a:r>
          <a:r>
            <a:rPr lang="en-US" sz="22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DashBoard</a:t>
          </a:r>
          <a:r>
            <a:rPr lang="en-US" sz="22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 </a:t>
          </a:r>
        </a:p>
      </xdr:txBody>
    </xdr:sp>
    <xdr:clientData/>
  </xdr:twoCellAnchor>
  <xdr:twoCellAnchor>
    <xdr:from>
      <xdr:col>2</xdr:col>
      <xdr:colOff>458610</xdr:colOff>
      <xdr:row>3</xdr:row>
      <xdr:rowOff>176389</xdr:rowOff>
    </xdr:from>
    <xdr:to>
      <xdr:col>10</xdr:col>
      <xdr:colOff>370417</xdr:colOff>
      <xdr:row>5</xdr:row>
      <xdr:rowOff>158750</xdr:rowOff>
    </xdr:to>
    <xdr:sp macro="" textlink="">
      <xdr:nvSpPr>
        <xdr:cNvPr id="41" name="TextBox 40">
          <a:extLst>
            <a:ext uri="{FF2B5EF4-FFF2-40B4-BE49-F238E27FC236}">
              <a16:creationId xmlns:a16="http://schemas.microsoft.com/office/drawing/2014/main" id="{40007A1F-E223-4B07-94C1-AC05A7C43EDF}"/>
            </a:ext>
          </a:extLst>
        </xdr:cNvPr>
        <xdr:cNvSpPr txBox="1"/>
      </xdr:nvSpPr>
      <xdr:spPr>
        <a:xfrm>
          <a:off x="1693332" y="758472"/>
          <a:ext cx="4850696"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0" i="0" u="none" strike="noStrike">
              <a:solidFill>
                <a:schemeClr val="tx2"/>
              </a:solidFill>
              <a:latin typeface="Segoe UI Semibold" panose="020B0702040204020203" pitchFamily="34" charset="0"/>
              <a:ea typeface="+mn-ea"/>
              <a:cs typeface="Segoe UI Semibold" panose="020B0702040204020203" pitchFamily="34" charset="0"/>
            </a:rPr>
            <a:t> A</a:t>
          </a:r>
          <a:r>
            <a:rPr lang="en-US" sz="1600" b="0" i="0" u="none" strike="noStrike" baseline="0">
              <a:solidFill>
                <a:schemeClr val="tx2"/>
              </a:solidFill>
              <a:latin typeface="Segoe UI Semibold" panose="020B0702040204020203" pitchFamily="34" charset="0"/>
              <a:ea typeface="+mn-ea"/>
              <a:cs typeface="Segoe UI Semibold" panose="020B0702040204020203" pitchFamily="34" charset="0"/>
            </a:rPr>
            <a:t> WAY TO MANAGE THE SALES DEPARTMENT</a:t>
          </a:r>
          <a:endParaRPr lang="en-US" sz="1600" b="0" i="0" u="none" strike="noStrike">
            <a:solidFill>
              <a:schemeClr val="tx2"/>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xdr:col>
      <xdr:colOff>492091</xdr:colOff>
      <xdr:row>13</xdr:row>
      <xdr:rowOff>48644</xdr:rowOff>
    </xdr:from>
    <xdr:to>
      <xdr:col>6</xdr:col>
      <xdr:colOff>404811</xdr:colOff>
      <xdr:row>18</xdr:row>
      <xdr:rowOff>40821</xdr:rowOff>
    </xdr:to>
    <xdr:sp macro="" textlink="">
      <xdr:nvSpPr>
        <xdr:cNvPr id="42" name="Rectangle: Rounded Corners 41">
          <a:extLst>
            <a:ext uri="{FF2B5EF4-FFF2-40B4-BE49-F238E27FC236}">
              <a16:creationId xmlns:a16="http://schemas.microsoft.com/office/drawing/2014/main" id="{DC75DDD9-FC62-4C3C-BD7F-A0E1FBB8B175}"/>
            </a:ext>
          </a:extLst>
        </xdr:cNvPr>
        <xdr:cNvSpPr/>
      </xdr:nvSpPr>
      <xdr:spPr>
        <a:xfrm>
          <a:off x="1706529" y="2525144"/>
          <a:ext cx="2341595" cy="944677"/>
        </a:xfrm>
        <a:prstGeom prst="roundRect">
          <a:avLst>
            <a:gd name="adj" fmla="val 10997"/>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212952</xdr:colOff>
      <xdr:row>13</xdr:row>
      <xdr:rowOff>87086</xdr:rowOff>
    </xdr:from>
    <xdr:to>
      <xdr:col>5</xdr:col>
      <xdr:colOff>226218</xdr:colOff>
      <xdr:row>14</xdr:row>
      <xdr:rowOff>166688</xdr:rowOff>
    </xdr:to>
    <xdr:sp macro="" textlink="">
      <xdr:nvSpPr>
        <xdr:cNvPr id="18" name="TextBox 17">
          <a:extLst>
            <a:ext uri="{FF2B5EF4-FFF2-40B4-BE49-F238E27FC236}">
              <a16:creationId xmlns:a16="http://schemas.microsoft.com/office/drawing/2014/main" id="{07D2A6AB-5A16-460F-9AA2-8113561214B3}"/>
            </a:ext>
          </a:extLst>
        </xdr:cNvPr>
        <xdr:cNvSpPr txBox="1"/>
      </xdr:nvSpPr>
      <xdr:spPr>
        <a:xfrm>
          <a:off x="2034608" y="2563586"/>
          <a:ext cx="1227704" cy="27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Aptos Narrow"/>
              <a:ea typeface="+mn-ea"/>
              <a:cs typeface="Segoe UI Semibold" panose="020B0702040204020203" pitchFamily="34" charset="0"/>
            </a:rPr>
            <a:t>OnTime</a:t>
          </a:r>
        </a:p>
      </xdr:txBody>
    </xdr:sp>
    <xdr:clientData/>
  </xdr:twoCellAnchor>
  <xdr:twoCellAnchor>
    <xdr:from>
      <xdr:col>3</xdr:col>
      <xdr:colOff>20750</xdr:colOff>
      <xdr:row>13</xdr:row>
      <xdr:rowOff>133010</xdr:rowOff>
    </xdr:from>
    <xdr:to>
      <xdr:col>3</xdr:col>
      <xdr:colOff>184037</xdr:colOff>
      <xdr:row>14</xdr:row>
      <xdr:rowOff>119401</xdr:rowOff>
    </xdr:to>
    <xdr:sp macro="" textlink="">
      <xdr:nvSpPr>
        <xdr:cNvPr id="32" name="Oval 31">
          <a:extLst>
            <a:ext uri="{FF2B5EF4-FFF2-40B4-BE49-F238E27FC236}">
              <a16:creationId xmlns:a16="http://schemas.microsoft.com/office/drawing/2014/main" id="{A8C2F984-7307-41E3-816B-FDA86A842A2F}"/>
            </a:ext>
          </a:extLst>
        </xdr:cNvPr>
        <xdr:cNvSpPr/>
      </xdr:nvSpPr>
      <xdr:spPr>
        <a:xfrm>
          <a:off x="1842406" y="2609510"/>
          <a:ext cx="163287" cy="176891"/>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2</xdr:col>
      <xdr:colOff>500061</xdr:colOff>
      <xdr:row>14</xdr:row>
      <xdr:rowOff>95250</xdr:rowOff>
    </xdr:from>
    <xdr:to>
      <xdr:col>4</xdr:col>
      <xdr:colOff>345281</xdr:colOff>
      <xdr:row>18</xdr:row>
      <xdr:rowOff>35720</xdr:rowOff>
    </xdr:to>
    <xdr:sp macro="" textlink="">
      <xdr:nvSpPr>
        <xdr:cNvPr id="34" name="TextBox 33">
          <a:extLst>
            <a:ext uri="{FF2B5EF4-FFF2-40B4-BE49-F238E27FC236}">
              <a16:creationId xmlns:a16="http://schemas.microsoft.com/office/drawing/2014/main" id="{5685AC1B-E43E-46EE-97C4-E482D66D9EC9}"/>
            </a:ext>
          </a:extLst>
        </xdr:cNvPr>
        <xdr:cNvSpPr txBox="1"/>
      </xdr:nvSpPr>
      <xdr:spPr>
        <a:xfrm>
          <a:off x="1714499" y="2762250"/>
          <a:ext cx="1059657" cy="702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Total</a:t>
          </a:r>
          <a:br>
            <a:rPr lang="en-US" sz="1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br>
          <a:r>
            <a:rPr lang="en-US" sz="1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Sales</a:t>
          </a:r>
        </a:p>
      </xdr:txBody>
    </xdr:sp>
    <xdr:clientData/>
  </xdr:twoCellAnchor>
  <xdr:twoCellAnchor>
    <xdr:from>
      <xdr:col>4</xdr:col>
      <xdr:colOff>83344</xdr:colOff>
      <xdr:row>14</xdr:row>
      <xdr:rowOff>154781</xdr:rowOff>
    </xdr:from>
    <xdr:to>
      <xdr:col>6</xdr:col>
      <xdr:colOff>333373</xdr:colOff>
      <xdr:row>17</xdr:row>
      <xdr:rowOff>178594</xdr:rowOff>
    </xdr:to>
    <xdr:sp macro="" textlink="Pivot!F17">
      <xdr:nvSpPr>
        <xdr:cNvPr id="35" name="TextBox 34">
          <a:extLst>
            <a:ext uri="{FF2B5EF4-FFF2-40B4-BE49-F238E27FC236}">
              <a16:creationId xmlns:a16="http://schemas.microsoft.com/office/drawing/2014/main" id="{FD4505AC-2935-4EA1-8097-97F1CCE691BF}"/>
            </a:ext>
          </a:extLst>
        </xdr:cNvPr>
        <xdr:cNvSpPr txBox="1"/>
      </xdr:nvSpPr>
      <xdr:spPr>
        <a:xfrm>
          <a:off x="2512219" y="2821781"/>
          <a:ext cx="1464467" cy="595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9EA87C3-C670-48A6-8B20-4DA8A1A7EA4B}" type="TxLink">
            <a:rPr lang="en-US" sz="24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ctr"/>
            <a:t> $2,08,771 </a:t>
          </a:fld>
          <a:endParaRPr lang="en-US" sz="24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xdr:col>
      <xdr:colOff>464343</xdr:colOff>
      <xdr:row>18</xdr:row>
      <xdr:rowOff>142875</xdr:rowOff>
    </xdr:from>
    <xdr:to>
      <xdr:col>6</xdr:col>
      <xdr:colOff>392905</xdr:colOff>
      <xdr:row>39</xdr:row>
      <xdr:rowOff>59530</xdr:rowOff>
    </xdr:to>
    <xdr:sp macro="" textlink="">
      <xdr:nvSpPr>
        <xdr:cNvPr id="36" name="Rectangle: Rounded Corners 35">
          <a:extLst>
            <a:ext uri="{FF2B5EF4-FFF2-40B4-BE49-F238E27FC236}">
              <a16:creationId xmlns:a16="http://schemas.microsoft.com/office/drawing/2014/main" id="{E127487B-E7E9-4B04-BED0-E0A96677831B}"/>
            </a:ext>
          </a:extLst>
        </xdr:cNvPr>
        <xdr:cNvSpPr/>
      </xdr:nvSpPr>
      <xdr:spPr>
        <a:xfrm>
          <a:off x="1678781" y="3571875"/>
          <a:ext cx="2357437" cy="3917155"/>
        </a:xfrm>
        <a:prstGeom prst="roundRect">
          <a:avLst>
            <a:gd name="adj" fmla="val 2146"/>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477269</xdr:colOff>
      <xdr:row>18</xdr:row>
      <xdr:rowOff>142874</xdr:rowOff>
    </xdr:from>
    <xdr:to>
      <xdr:col>6</xdr:col>
      <xdr:colOff>404811</xdr:colOff>
      <xdr:row>23</xdr:row>
      <xdr:rowOff>23812</xdr:rowOff>
    </xdr:to>
    <xdr:sp macro="" textlink="">
      <xdr:nvSpPr>
        <xdr:cNvPr id="40" name="TextBox 39">
          <a:extLst>
            <a:ext uri="{FF2B5EF4-FFF2-40B4-BE49-F238E27FC236}">
              <a16:creationId xmlns:a16="http://schemas.microsoft.com/office/drawing/2014/main" id="{6379BFE5-BB6C-4EB1-90C7-3A8720F1AB27}"/>
            </a:ext>
          </a:extLst>
        </xdr:cNvPr>
        <xdr:cNvSpPr txBox="1"/>
      </xdr:nvSpPr>
      <xdr:spPr>
        <a:xfrm>
          <a:off x="1691707" y="3571874"/>
          <a:ext cx="2356417" cy="8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Total Sales</a:t>
          </a:r>
          <a:r>
            <a:rPr lang="en-US" sz="1800" b="0" i="0" u="none" strike="noStrike" baseline="0">
              <a:solidFill>
                <a:schemeClr val="tx1">
                  <a:lumMod val="95000"/>
                  <a:lumOff val="5000"/>
                </a:schemeClr>
              </a:solidFill>
              <a:latin typeface="Segoe UI Semibold" panose="020B0702040204020203" pitchFamily="34" charset="0"/>
              <a:ea typeface="+mn-ea"/>
              <a:cs typeface="Segoe UI Semibold" panose="020B0702040204020203" pitchFamily="34" charset="0"/>
            </a:rPr>
            <a:t> by </a:t>
          </a:r>
          <a:r>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Categories</a:t>
          </a:r>
        </a:p>
      </xdr:txBody>
    </xdr:sp>
    <xdr:clientData/>
  </xdr:twoCellAnchor>
  <xdr:twoCellAnchor>
    <xdr:from>
      <xdr:col>3</xdr:col>
      <xdr:colOff>367081</xdr:colOff>
      <xdr:row>36</xdr:row>
      <xdr:rowOff>76371</xdr:rowOff>
    </xdr:from>
    <xdr:to>
      <xdr:col>4</xdr:col>
      <xdr:colOff>573512</xdr:colOff>
      <xdr:row>38</xdr:row>
      <xdr:rowOff>46134</xdr:rowOff>
    </xdr:to>
    <xdr:sp macro="" textlink="Pivot!E16">
      <xdr:nvSpPr>
        <xdr:cNvPr id="43" name="TextBox 42">
          <a:extLst>
            <a:ext uri="{FF2B5EF4-FFF2-40B4-BE49-F238E27FC236}">
              <a16:creationId xmlns:a16="http://schemas.microsoft.com/office/drawing/2014/main" id="{399C7968-CA8C-48AD-A484-AC2850B3E9C4}"/>
            </a:ext>
          </a:extLst>
        </xdr:cNvPr>
        <xdr:cNvSpPr txBox="1"/>
      </xdr:nvSpPr>
      <xdr:spPr>
        <a:xfrm>
          <a:off x="2188737" y="6934371"/>
          <a:ext cx="813650" cy="350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0F0776F-0AD4-4FEF-86B1-AB867071DAD3}" type="TxLink">
            <a:rPr lang="en-US" sz="1600" b="0" i="0" u="none" strike="noStrike">
              <a:solidFill>
                <a:schemeClr val="tx1">
                  <a:lumMod val="95000"/>
                  <a:lumOff val="5000"/>
                </a:schemeClr>
              </a:solidFill>
              <a:latin typeface="Aptos Narrow"/>
              <a:ea typeface="+mn-ea"/>
              <a:cs typeface="Segoe UI Semibold" panose="020B0702040204020203" pitchFamily="34" charset="0"/>
            </a:rPr>
            <a:pPr marL="0" indent="0" algn="l"/>
            <a:t>Sports</a:t>
          </a:fld>
          <a:endParaRPr lang="en-US" sz="1600" b="0"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3</xdr:col>
      <xdr:colOff>261936</xdr:colOff>
      <xdr:row>33</xdr:row>
      <xdr:rowOff>59531</xdr:rowOff>
    </xdr:from>
    <xdr:to>
      <xdr:col>5</xdr:col>
      <xdr:colOff>333374</xdr:colOff>
      <xdr:row>35</xdr:row>
      <xdr:rowOff>23812</xdr:rowOff>
    </xdr:to>
    <xdr:sp macro="" textlink="Pivot!E15">
      <xdr:nvSpPr>
        <xdr:cNvPr id="44" name="TextBox 43">
          <a:extLst>
            <a:ext uri="{FF2B5EF4-FFF2-40B4-BE49-F238E27FC236}">
              <a16:creationId xmlns:a16="http://schemas.microsoft.com/office/drawing/2014/main" id="{EF532CAC-2392-488F-AC97-6E83C7BB8001}"/>
            </a:ext>
          </a:extLst>
        </xdr:cNvPr>
        <xdr:cNvSpPr txBox="1"/>
      </xdr:nvSpPr>
      <xdr:spPr>
        <a:xfrm>
          <a:off x="2083592" y="6346031"/>
          <a:ext cx="128587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04BCA239-850B-40D3-ADFA-AE18C0372B95}" type="TxLink">
            <a:rPr lang="en-US" sz="1600" b="0" i="0" u="none" strike="noStrike">
              <a:solidFill>
                <a:schemeClr val="tx1">
                  <a:lumMod val="95000"/>
                  <a:lumOff val="5000"/>
                </a:schemeClr>
              </a:solidFill>
              <a:latin typeface="Aptos Narrow"/>
              <a:ea typeface="+mn-ea"/>
              <a:cs typeface="Segoe UI Semibold" panose="020B0702040204020203" pitchFamily="34" charset="0"/>
            </a:rPr>
            <a:pPr marL="0" indent="0" algn="l"/>
            <a:t>Home Goods</a:t>
          </a:fld>
          <a:endParaRPr lang="en-US" sz="1600" b="0"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3</xdr:col>
      <xdr:colOff>380188</xdr:colOff>
      <xdr:row>29</xdr:row>
      <xdr:rowOff>161033</xdr:rowOff>
    </xdr:from>
    <xdr:to>
      <xdr:col>5</xdr:col>
      <xdr:colOff>261938</xdr:colOff>
      <xdr:row>31</xdr:row>
      <xdr:rowOff>130969</xdr:rowOff>
    </xdr:to>
    <xdr:sp macro="" textlink="Pivot!E14">
      <xdr:nvSpPr>
        <xdr:cNvPr id="45" name="TextBox 44">
          <a:extLst>
            <a:ext uri="{FF2B5EF4-FFF2-40B4-BE49-F238E27FC236}">
              <a16:creationId xmlns:a16="http://schemas.microsoft.com/office/drawing/2014/main" id="{6A60DCC6-788C-4DEF-ADAC-F443F97F01D0}"/>
            </a:ext>
          </a:extLst>
        </xdr:cNvPr>
        <xdr:cNvSpPr txBox="1"/>
      </xdr:nvSpPr>
      <xdr:spPr>
        <a:xfrm>
          <a:off x="2201844" y="5685533"/>
          <a:ext cx="1096188" cy="350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10E1DC-1CA6-4FF0-B55D-6E1307294CF9}" type="TxLink">
            <a:rPr lang="en-US" sz="1600" b="0" i="0" u="none" strike="noStrike">
              <a:solidFill>
                <a:schemeClr val="tx1">
                  <a:lumMod val="95000"/>
                  <a:lumOff val="5000"/>
                </a:schemeClr>
              </a:solidFill>
              <a:latin typeface="Aptos Narrow"/>
              <a:ea typeface="+mn-ea"/>
              <a:cs typeface="Segoe UI Semibold" panose="020B0702040204020203" pitchFamily="34" charset="0"/>
            </a:rPr>
            <a:pPr marL="0" indent="0" algn="l"/>
            <a:t>Electronics</a:t>
          </a:fld>
          <a:endParaRPr lang="en-US" sz="1600" b="0"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3</xdr:col>
      <xdr:colOff>345282</xdr:colOff>
      <xdr:row>26</xdr:row>
      <xdr:rowOff>71437</xdr:rowOff>
    </xdr:from>
    <xdr:to>
      <xdr:col>5</xdr:col>
      <xdr:colOff>59532</xdr:colOff>
      <xdr:row>28</xdr:row>
      <xdr:rowOff>95250</xdr:rowOff>
    </xdr:to>
    <xdr:sp macro="" textlink="Pivot!E13">
      <xdr:nvSpPr>
        <xdr:cNvPr id="46" name="TextBox 45">
          <a:extLst>
            <a:ext uri="{FF2B5EF4-FFF2-40B4-BE49-F238E27FC236}">
              <a16:creationId xmlns:a16="http://schemas.microsoft.com/office/drawing/2014/main" id="{0ED337B5-A546-4F24-97E3-C7304DDAF6D6}"/>
            </a:ext>
          </a:extLst>
        </xdr:cNvPr>
        <xdr:cNvSpPr txBox="1"/>
      </xdr:nvSpPr>
      <xdr:spPr>
        <a:xfrm>
          <a:off x="2166938" y="5024437"/>
          <a:ext cx="928688" cy="404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A7970C9-EA7C-4A33-AFE2-3E2E96293A62}" type="TxLink">
            <a:rPr lang="en-US" sz="1600" b="0" i="0" u="none" strike="noStrike">
              <a:solidFill>
                <a:schemeClr val="tx1">
                  <a:lumMod val="95000"/>
                  <a:lumOff val="5000"/>
                </a:schemeClr>
              </a:solidFill>
              <a:latin typeface="Aptos Narrow"/>
              <a:ea typeface="+mn-ea"/>
              <a:cs typeface="Segoe UI Semibold" panose="020B0702040204020203" pitchFamily="34" charset="0"/>
            </a:rPr>
            <a:pPr marL="0" indent="0" algn="l"/>
            <a:t>Clothing</a:t>
          </a:fld>
          <a:endParaRPr lang="en-US" sz="1600" b="0"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3</xdr:col>
      <xdr:colOff>369093</xdr:colOff>
      <xdr:row>23</xdr:row>
      <xdr:rowOff>47625</xdr:rowOff>
    </xdr:from>
    <xdr:to>
      <xdr:col>5</xdr:col>
      <xdr:colOff>47717</xdr:colOff>
      <xdr:row>25</xdr:row>
      <xdr:rowOff>72326</xdr:rowOff>
    </xdr:to>
    <xdr:sp macro="" textlink="Pivot!E12">
      <xdr:nvSpPr>
        <xdr:cNvPr id="47" name="TextBox 46">
          <a:extLst>
            <a:ext uri="{FF2B5EF4-FFF2-40B4-BE49-F238E27FC236}">
              <a16:creationId xmlns:a16="http://schemas.microsoft.com/office/drawing/2014/main" id="{07FE118E-C3F3-4F90-AE61-F369CFD925F6}"/>
            </a:ext>
          </a:extLst>
        </xdr:cNvPr>
        <xdr:cNvSpPr txBox="1"/>
      </xdr:nvSpPr>
      <xdr:spPr>
        <a:xfrm>
          <a:off x="2190749" y="4429125"/>
          <a:ext cx="893062" cy="405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E4A323-A45E-4667-A813-2951295BD03B}" type="TxLink">
            <a:rPr lang="en-US" sz="1600" b="0" i="0" u="none" strike="noStrike">
              <a:solidFill>
                <a:schemeClr val="tx1">
                  <a:lumMod val="95000"/>
                  <a:lumOff val="5000"/>
                </a:schemeClr>
              </a:solidFill>
              <a:latin typeface="Aptos Narrow"/>
              <a:ea typeface="+mn-ea"/>
              <a:cs typeface="Segoe UI Semibold" panose="020B0702040204020203" pitchFamily="34" charset="0"/>
            </a:rPr>
            <a:pPr marL="0" indent="0" algn="l"/>
            <a:t>Beauty</a:t>
          </a:fld>
          <a:endParaRPr lang="en-US" sz="1600" b="0"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5</xdr:col>
      <xdr:colOff>71436</xdr:colOff>
      <xdr:row>29</xdr:row>
      <xdr:rowOff>166687</xdr:rowOff>
    </xdr:from>
    <xdr:to>
      <xdr:col>6</xdr:col>
      <xdr:colOff>464342</xdr:colOff>
      <xdr:row>31</xdr:row>
      <xdr:rowOff>178594</xdr:rowOff>
    </xdr:to>
    <xdr:sp macro="" textlink="Pivot!F14">
      <xdr:nvSpPr>
        <xdr:cNvPr id="48" name="TextBox 47">
          <a:extLst>
            <a:ext uri="{FF2B5EF4-FFF2-40B4-BE49-F238E27FC236}">
              <a16:creationId xmlns:a16="http://schemas.microsoft.com/office/drawing/2014/main" id="{C5AE4CBE-DFB6-4A8B-81BE-1B1D5632F64D}"/>
            </a:ext>
          </a:extLst>
        </xdr:cNvPr>
        <xdr:cNvSpPr txBox="1"/>
      </xdr:nvSpPr>
      <xdr:spPr>
        <a:xfrm>
          <a:off x="3107530" y="5691187"/>
          <a:ext cx="1000125" cy="392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4BCC58-7501-48F0-85B5-9858D3143771}" type="TxLink">
            <a:rPr lang="en-US" sz="1600" b="1" i="0" u="none" strike="noStrike">
              <a:solidFill>
                <a:schemeClr val="tx1">
                  <a:lumMod val="95000"/>
                  <a:lumOff val="5000"/>
                </a:schemeClr>
              </a:solidFill>
              <a:latin typeface="Aptos Narrow"/>
              <a:ea typeface="+mn-ea"/>
              <a:cs typeface="Segoe UI Semibold" panose="020B0702040204020203" pitchFamily="34" charset="0"/>
            </a:rPr>
            <a:pPr marL="0" indent="0" algn="ctr"/>
            <a:t> $39,310 </a:t>
          </a:fld>
          <a:endParaRPr lang="en-IN" sz="16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5</xdr:col>
      <xdr:colOff>105966</xdr:colOff>
      <xdr:row>26</xdr:row>
      <xdr:rowOff>85257</xdr:rowOff>
    </xdr:from>
    <xdr:to>
      <xdr:col>6</xdr:col>
      <xdr:colOff>404812</xdr:colOff>
      <xdr:row>28</xdr:row>
      <xdr:rowOff>73351</xdr:rowOff>
    </xdr:to>
    <xdr:sp macro="" textlink="Pivot!F13">
      <xdr:nvSpPr>
        <xdr:cNvPr id="49" name="TextBox 48">
          <a:extLst>
            <a:ext uri="{FF2B5EF4-FFF2-40B4-BE49-F238E27FC236}">
              <a16:creationId xmlns:a16="http://schemas.microsoft.com/office/drawing/2014/main" id="{B858D327-71D2-477C-85AA-3AAE0ACC3646}"/>
            </a:ext>
          </a:extLst>
        </xdr:cNvPr>
        <xdr:cNvSpPr txBox="1"/>
      </xdr:nvSpPr>
      <xdr:spPr>
        <a:xfrm>
          <a:off x="3142060" y="5038257"/>
          <a:ext cx="906065"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EC7857-8324-419E-8345-006E5B5CBE98}" type="TxLink">
            <a:rPr lang="en-US" sz="1600" b="1" i="0" u="none" strike="noStrike">
              <a:solidFill>
                <a:schemeClr val="tx1">
                  <a:lumMod val="95000"/>
                  <a:lumOff val="5000"/>
                </a:schemeClr>
              </a:solidFill>
              <a:latin typeface="Aptos Narrow"/>
              <a:ea typeface="+mn-ea"/>
              <a:cs typeface="Segoe UI Semibold" panose="020B0702040204020203" pitchFamily="34" charset="0"/>
            </a:rPr>
            <a:pPr marL="0" indent="0" algn="ctr"/>
            <a:t> $27,014 </a:t>
          </a:fld>
          <a:endParaRPr lang="en-IN" sz="16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5</xdr:col>
      <xdr:colOff>154781</xdr:colOff>
      <xdr:row>33</xdr:row>
      <xdr:rowOff>32274</xdr:rowOff>
    </xdr:from>
    <xdr:to>
      <xdr:col>6</xdr:col>
      <xdr:colOff>452437</xdr:colOff>
      <xdr:row>35</xdr:row>
      <xdr:rowOff>71438</xdr:rowOff>
    </xdr:to>
    <xdr:sp macro="" textlink="Pivot!F15">
      <xdr:nvSpPr>
        <xdr:cNvPr id="50" name="TextBox 49">
          <a:extLst>
            <a:ext uri="{FF2B5EF4-FFF2-40B4-BE49-F238E27FC236}">
              <a16:creationId xmlns:a16="http://schemas.microsoft.com/office/drawing/2014/main" id="{CB7C6E9F-9BAE-4BBC-BC50-CE7F2F45AABD}"/>
            </a:ext>
          </a:extLst>
        </xdr:cNvPr>
        <xdr:cNvSpPr txBox="1"/>
      </xdr:nvSpPr>
      <xdr:spPr>
        <a:xfrm>
          <a:off x="3190875" y="6318774"/>
          <a:ext cx="904875" cy="420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EA851C-BDDD-43E1-86BA-111385917169}" type="TxLink">
            <a:rPr lang="en-US" sz="1600" b="1" i="0" u="none" strike="noStrike">
              <a:solidFill>
                <a:schemeClr val="tx1">
                  <a:lumMod val="95000"/>
                  <a:lumOff val="5000"/>
                </a:schemeClr>
              </a:solidFill>
              <a:latin typeface="Aptos Narrow"/>
              <a:ea typeface="+mn-ea"/>
              <a:cs typeface="Segoe UI Semibold" panose="020B0702040204020203" pitchFamily="34" charset="0"/>
            </a:rPr>
            <a:pPr marL="0" indent="0" algn="ctr"/>
            <a:t> $51,360 </a:t>
          </a:fld>
          <a:endParaRPr lang="en-IN" sz="16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5</xdr:col>
      <xdr:colOff>71437</xdr:colOff>
      <xdr:row>23</xdr:row>
      <xdr:rowOff>95251</xdr:rowOff>
    </xdr:from>
    <xdr:to>
      <xdr:col>6</xdr:col>
      <xdr:colOff>416719</xdr:colOff>
      <xdr:row>25</xdr:row>
      <xdr:rowOff>68717</xdr:rowOff>
    </xdr:to>
    <xdr:sp macro="" textlink="Pivot!F12">
      <xdr:nvSpPr>
        <xdr:cNvPr id="51" name="TextBox 50">
          <a:extLst>
            <a:ext uri="{FF2B5EF4-FFF2-40B4-BE49-F238E27FC236}">
              <a16:creationId xmlns:a16="http://schemas.microsoft.com/office/drawing/2014/main" id="{5726E2F7-9791-4091-B3CA-983491A7DF50}"/>
            </a:ext>
          </a:extLst>
        </xdr:cNvPr>
        <xdr:cNvSpPr txBox="1"/>
      </xdr:nvSpPr>
      <xdr:spPr>
        <a:xfrm>
          <a:off x="3107531" y="4476751"/>
          <a:ext cx="952501" cy="354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D0BF059-EAFD-4C28-BE6D-EE868B37FF0F}" type="TxLink">
            <a:rPr lang="en-US" sz="1600" b="1" i="0" u="none" strike="noStrike">
              <a:solidFill>
                <a:schemeClr val="tx1">
                  <a:lumMod val="95000"/>
                  <a:lumOff val="5000"/>
                </a:schemeClr>
              </a:solidFill>
              <a:latin typeface="Aptos Narrow"/>
              <a:ea typeface="+mn-ea"/>
              <a:cs typeface="Segoe UI Semibold" panose="020B0702040204020203" pitchFamily="34" charset="0"/>
            </a:rPr>
            <a:pPr marL="0" indent="0" algn="ctr"/>
            <a:t> $29,182 </a:t>
          </a:fld>
          <a:endParaRPr lang="en-IN" sz="16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5</xdr:col>
      <xdr:colOff>63784</xdr:colOff>
      <xdr:row>36</xdr:row>
      <xdr:rowOff>35718</xdr:rowOff>
    </xdr:from>
    <xdr:to>
      <xdr:col>6</xdr:col>
      <xdr:colOff>416718</xdr:colOff>
      <xdr:row>38</xdr:row>
      <xdr:rowOff>71437</xdr:rowOff>
    </xdr:to>
    <xdr:sp macro="" textlink="Pivot!F16">
      <xdr:nvSpPr>
        <xdr:cNvPr id="52" name="TextBox 51">
          <a:extLst>
            <a:ext uri="{FF2B5EF4-FFF2-40B4-BE49-F238E27FC236}">
              <a16:creationId xmlns:a16="http://schemas.microsoft.com/office/drawing/2014/main" id="{C77F6258-332E-49D2-A936-43002414C68C}"/>
            </a:ext>
          </a:extLst>
        </xdr:cNvPr>
        <xdr:cNvSpPr txBox="1"/>
      </xdr:nvSpPr>
      <xdr:spPr>
        <a:xfrm>
          <a:off x="3099878" y="6893718"/>
          <a:ext cx="96015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B13A4A-A229-4ED5-A80F-5FC9F0DD3B8D}" type="TxLink">
            <a:rPr lang="en-US" sz="1600" b="1" i="0" u="none" strike="noStrike">
              <a:solidFill>
                <a:schemeClr val="tx1">
                  <a:lumMod val="95000"/>
                  <a:lumOff val="5000"/>
                </a:schemeClr>
              </a:solidFill>
              <a:latin typeface="Aptos Narrow"/>
              <a:ea typeface="+mn-ea"/>
              <a:cs typeface="Segoe UI Semibold" panose="020B0702040204020203" pitchFamily="34" charset="0"/>
            </a:rPr>
            <a:pPr marL="0" indent="0" algn="ctr"/>
            <a:t> $61,905 </a:t>
          </a:fld>
          <a:endParaRPr lang="en-IN" sz="1600" b="1" i="0" u="none" strike="noStrike">
            <a:solidFill>
              <a:schemeClr val="tx1">
                <a:lumMod val="95000"/>
                <a:lumOff val="5000"/>
              </a:schemeClr>
            </a:solidFill>
            <a:latin typeface="Aptos Narrow"/>
            <a:ea typeface="+mn-ea"/>
            <a:cs typeface="Segoe UI Semibold" panose="020B0702040204020203" pitchFamily="34" charset="0"/>
          </a:endParaRPr>
        </a:p>
      </xdr:txBody>
    </xdr:sp>
    <xdr:clientData/>
  </xdr:twoCellAnchor>
  <xdr:twoCellAnchor>
    <xdr:from>
      <xdr:col>2</xdr:col>
      <xdr:colOff>476249</xdr:colOff>
      <xdr:row>33</xdr:row>
      <xdr:rowOff>47624</xdr:rowOff>
    </xdr:from>
    <xdr:to>
      <xdr:col>3</xdr:col>
      <xdr:colOff>238126</xdr:colOff>
      <xdr:row>35</xdr:row>
      <xdr:rowOff>47625</xdr:rowOff>
    </xdr:to>
    <xdr:sp macro="" textlink="">
      <xdr:nvSpPr>
        <xdr:cNvPr id="63" name="Oval 62">
          <a:extLst>
            <a:ext uri="{FF2B5EF4-FFF2-40B4-BE49-F238E27FC236}">
              <a16:creationId xmlns:a16="http://schemas.microsoft.com/office/drawing/2014/main" id="{0BFADD37-BFBF-AB72-3E48-20D790C571EF}"/>
            </a:ext>
          </a:extLst>
        </xdr:cNvPr>
        <xdr:cNvSpPr/>
      </xdr:nvSpPr>
      <xdr:spPr>
        <a:xfrm>
          <a:off x="1690687" y="6334124"/>
          <a:ext cx="369095" cy="381001"/>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476248</xdr:colOff>
      <xdr:row>33</xdr:row>
      <xdr:rowOff>35718</xdr:rowOff>
    </xdr:from>
    <xdr:to>
      <xdr:col>3</xdr:col>
      <xdr:colOff>254230</xdr:colOff>
      <xdr:row>35</xdr:row>
      <xdr:rowOff>39918</xdr:rowOff>
    </xdr:to>
    <xdr:pic>
      <xdr:nvPicPr>
        <xdr:cNvPr id="54" name="Graphic 53" descr="Stopwatch with solid fill">
          <a:extLst>
            <a:ext uri="{FF2B5EF4-FFF2-40B4-BE49-F238E27FC236}">
              <a16:creationId xmlns:a16="http://schemas.microsoft.com/office/drawing/2014/main" id="{1AD72546-8E14-20A6-12CC-7E1FB9EA630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90686" y="6322218"/>
          <a:ext cx="385200" cy="385200"/>
        </a:xfrm>
        <a:prstGeom prst="rect">
          <a:avLst/>
        </a:prstGeom>
      </xdr:spPr>
    </xdr:pic>
    <xdr:clientData/>
  </xdr:twoCellAnchor>
  <xdr:twoCellAnchor>
    <xdr:from>
      <xdr:col>2</xdr:col>
      <xdr:colOff>547687</xdr:colOff>
      <xdr:row>36</xdr:row>
      <xdr:rowOff>150021</xdr:rowOff>
    </xdr:from>
    <xdr:to>
      <xdr:col>3</xdr:col>
      <xdr:colOff>273844</xdr:colOff>
      <xdr:row>38</xdr:row>
      <xdr:rowOff>95251</xdr:rowOff>
    </xdr:to>
    <xdr:sp macro="" textlink="">
      <xdr:nvSpPr>
        <xdr:cNvPr id="65" name="Oval 64">
          <a:extLst>
            <a:ext uri="{FF2B5EF4-FFF2-40B4-BE49-F238E27FC236}">
              <a16:creationId xmlns:a16="http://schemas.microsoft.com/office/drawing/2014/main" id="{2FF12D46-8D44-455E-8418-D6CD4BF66197}"/>
            </a:ext>
          </a:extLst>
        </xdr:cNvPr>
        <xdr:cNvSpPr/>
      </xdr:nvSpPr>
      <xdr:spPr>
        <a:xfrm>
          <a:off x="1762125" y="7008021"/>
          <a:ext cx="333375" cy="326230"/>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507388</xdr:colOff>
      <xdr:row>36</xdr:row>
      <xdr:rowOff>130969</xdr:rowOff>
    </xdr:from>
    <xdr:to>
      <xdr:col>3</xdr:col>
      <xdr:colOff>312307</xdr:colOff>
      <xdr:row>38</xdr:row>
      <xdr:rowOff>107156</xdr:rowOff>
    </xdr:to>
    <xdr:pic>
      <xdr:nvPicPr>
        <xdr:cNvPr id="58" name="Graphic 57" descr="Soccer ball with solid fill">
          <a:extLst>
            <a:ext uri="{FF2B5EF4-FFF2-40B4-BE49-F238E27FC236}">
              <a16:creationId xmlns:a16="http://schemas.microsoft.com/office/drawing/2014/main" id="{D410DFA7-2481-9BA5-3181-A48F9B2CC0B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21826" y="6988969"/>
          <a:ext cx="412137" cy="357187"/>
        </a:xfrm>
        <a:prstGeom prst="rect">
          <a:avLst/>
        </a:prstGeom>
      </xdr:spPr>
    </xdr:pic>
    <xdr:clientData/>
  </xdr:twoCellAnchor>
  <xdr:twoCellAnchor>
    <xdr:from>
      <xdr:col>2</xdr:col>
      <xdr:colOff>428624</xdr:colOff>
      <xdr:row>29</xdr:row>
      <xdr:rowOff>154781</xdr:rowOff>
    </xdr:from>
    <xdr:to>
      <xdr:col>3</xdr:col>
      <xdr:colOff>285750</xdr:colOff>
      <xdr:row>31</xdr:row>
      <xdr:rowOff>154782</xdr:rowOff>
    </xdr:to>
    <xdr:sp macro="" textlink="">
      <xdr:nvSpPr>
        <xdr:cNvPr id="68" name="Oval 67">
          <a:extLst>
            <a:ext uri="{FF2B5EF4-FFF2-40B4-BE49-F238E27FC236}">
              <a16:creationId xmlns:a16="http://schemas.microsoft.com/office/drawing/2014/main" id="{8802FB3C-2034-4221-83BF-850FDB2687DE}"/>
            </a:ext>
          </a:extLst>
        </xdr:cNvPr>
        <xdr:cNvSpPr/>
      </xdr:nvSpPr>
      <xdr:spPr>
        <a:xfrm>
          <a:off x="1643062" y="5679281"/>
          <a:ext cx="464344" cy="381001"/>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440532</xdr:colOff>
      <xdr:row>26</xdr:row>
      <xdr:rowOff>47625</xdr:rowOff>
    </xdr:from>
    <xdr:to>
      <xdr:col>3</xdr:col>
      <xdr:colOff>250032</xdr:colOff>
      <xdr:row>28</xdr:row>
      <xdr:rowOff>59530</xdr:rowOff>
    </xdr:to>
    <xdr:sp macro="" textlink="">
      <xdr:nvSpPr>
        <xdr:cNvPr id="67" name="Oval 66">
          <a:extLst>
            <a:ext uri="{FF2B5EF4-FFF2-40B4-BE49-F238E27FC236}">
              <a16:creationId xmlns:a16="http://schemas.microsoft.com/office/drawing/2014/main" id="{A9D628AE-9AD4-4B5E-8DFC-0A2BD5D792E3}"/>
            </a:ext>
          </a:extLst>
        </xdr:cNvPr>
        <xdr:cNvSpPr/>
      </xdr:nvSpPr>
      <xdr:spPr>
        <a:xfrm>
          <a:off x="1654970" y="5000625"/>
          <a:ext cx="416718" cy="392905"/>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500062</xdr:colOff>
      <xdr:row>23</xdr:row>
      <xdr:rowOff>76200</xdr:rowOff>
    </xdr:from>
    <xdr:to>
      <xdr:col>3</xdr:col>
      <xdr:colOff>297657</xdr:colOff>
      <xdr:row>25</xdr:row>
      <xdr:rowOff>47625</xdr:rowOff>
    </xdr:to>
    <xdr:sp macro="" textlink="">
      <xdr:nvSpPr>
        <xdr:cNvPr id="66" name="Oval 65">
          <a:extLst>
            <a:ext uri="{FF2B5EF4-FFF2-40B4-BE49-F238E27FC236}">
              <a16:creationId xmlns:a16="http://schemas.microsoft.com/office/drawing/2014/main" id="{66400A01-12F6-472C-AC46-058D9A93A5C3}"/>
            </a:ext>
          </a:extLst>
        </xdr:cNvPr>
        <xdr:cNvSpPr/>
      </xdr:nvSpPr>
      <xdr:spPr>
        <a:xfrm>
          <a:off x="1714500" y="4457700"/>
          <a:ext cx="404813" cy="352425"/>
        </a:xfrm>
        <a:prstGeom prst="ellipse">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464344</xdr:colOff>
      <xdr:row>26</xdr:row>
      <xdr:rowOff>59530</xdr:rowOff>
    </xdr:from>
    <xdr:to>
      <xdr:col>3</xdr:col>
      <xdr:colOff>240938</xdr:colOff>
      <xdr:row>28</xdr:row>
      <xdr:rowOff>62342</xdr:rowOff>
    </xdr:to>
    <xdr:pic>
      <xdr:nvPicPr>
        <xdr:cNvPr id="62" name="Graphic 61" descr="Shirt with solid fill">
          <a:extLst>
            <a:ext uri="{FF2B5EF4-FFF2-40B4-BE49-F238E27FC236}">
              <a16:creationId xmlns:a16="http://schemas.microsoft.com/office/drawing/2014/main" id="{01848C5C-E4C8-D925-F0BF-1ECB5F18112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78782" y="5012530"/>
          <a:ext cx="383812" cy="383812"/>
        </a:xfrm>
        <a:prstGeom prst="rect">
          <a:avLst/>
        </a:prstGeom>
      </xdr:spPr>
    </xdr:pic>
    <xdr:clientData/>
  </xdr:twoCellAnchor>
  <xdr:twoCellAnchor editAs="oneCell">
    <xdr:from>
      <xdr:col>2</xdr:col>
      <xdr:colOff>476250</xdr:colOff>
      <xdr:row>29</xdr:row>
      <xdr:rowOff>166687</xdr:rowOff>
    </xdr:from>
    <xdr:to>
      <xdr:col>3</xdr:col>
      <xdr:colOff>229032</xdr:colOff>
      <xdr:row>31</xdr:row>
      <xdr:rowOff>145687</xdr:rowOff>
    </xdr:to>
    <xdr:pic>
      <xdr:nvPicPr>
        <xdr:cNvPr id="60" name="Graphic 59" descr="Computer with solid fill">
          <a:extLst>
            <a:ext uri="{FF2B5EF4-FFF2-40B4-BE49-F238E27FC236}">
              <a16:creationId xmlns:a16="http://schemas.microsoft.com/office/drawing/2014/main" id="{4591B350-3218-3256-1C04-F630C49C161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90688" y="5691187"/>
          <a:ext cx="360000" cy="360000"/>
        </a:xfrm>
        <a:prstGeom prst="rect">
          <a:avLst/>
        </a:prstGeom>
      </xdr:spPr>
    </xdr:pic>
    <xdr:clientData/>
  </xdr:twoCellAnchor>
  <xdr:twoCellAnchor editAs="oneCell">
    <xdr:from>
      <xdr:col>2</xdr:col>
      <xdr:colOff>535781</xdr:colOff>
      <xdr:row>23</xdr:row>
      <xdr:rowOff>83343</xdr:rowOff>
    </xdr:from>
    <xdr:to>
      <xdr:col>3</xdr:col>
      <xdr:colOff>288563</xdr:colOff>
      <xdr:row>25</xdr:row>
      <xdr:rowOff>62343</xdr:rowOff>
    </xdr:to>
    <xdr:pic>
      <xdr:nvPicPr>
        <xdr:cNvPr id="70" name="Graphic 69" descr="Open hand with plant with solid fill">
          <a:extLst>
            <a:ext uri="{FF2B5EF4-FFF2-40B4-BE49-F238E27FC236}">
              <a16:creationId xmlns:a16="http://schemas.microsoft.com/office/drawing/2014/main" id="{47FA86C3-817F-E448-3F5D-A1A7A710680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50219" y="4464843"/>
          <a:ext cx="360000" cy="360000"/>
        </a:xfrm>
        <a:prstGeom prst="rect">
          <a:avLst/>
        </a:prstGeom>
      </xdr:spPr>
    </xdr:pic>
    <xdr:clientData/>
  </xdr:twoCellAnchor>
  <xdr:twoCellAnchor>
    <xdr:from>
      <xdr:col>6</xdr:col>
      <xdr:colOff>477804</xdr:colOff>
      <xdr:row>13</xdr:row>
      <xdr:rowOff>46435</xdr:rowOff>
    </xdr:from>
    <xdr:to>
      <xdr:col>13</xdr:col>
      <xdr:colOff>47625</xdr:colOff>
      <xdr:row>22</xdr:row>
      <xdr:rowOff>142478</xdr:rowOff>
    </xdr:to>
    <xdr:sp macro="" textlink="">
      <xdr:nvSpPr>
        <xdr:cNvPr id="71" name="Rectangle: Rounded Corners 70">
          <a:extLst>
            <a:ext uri="{FF2B5EF4-FFF2-40B4-BE49-F238E27FC236}">
              <a16:creationId xmlns:a16="http://schemas.microsoft.com/office/drawing/2014/main" id="{ECE21185-D7D2-45F7-9452-15E9B56C129B}"/>
            </a:ext>
          </a:extLst>
        </xdr:cNvPr>
        <xdr:cNvSpPr/>
      </xdr:nvSpPr>
      <xdr:spPr>
        <a:xfrm>
          <a:off x="4121117" y="2522935"/>
          <a:ext cx="3820352" cy="1810543"/>
        </a:xfrm>
        <a:prstGeom prst="roundRect">
          <a:avLst>
            <a:gd name="adj" fmla="val 0"/>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345279</xdr:colOff>
      <xdr:row>15</xdr:row>
      <xdr:rowOff>47625</xdr:rowOff>
    </xdr:from>
    <xdr:to>
      <xdr:col>12</xdr:col>
      <xdr:colOff>595312</xdr:colOff>
      <xdr:row>22</xdr:row>
      <xdr:rowOff>166688</xdr:rowOff>
    </xdr:to>
    <xdr:graphicFrame macro="">
      <xdr:nvGraphicFramePr>
        <xdr:cNvPr id="73" name="Chart 72">
          <a:extLst>
            <a:ext uri="{FF2B5EF4-FFF2-40B4-BE49-F238E27FC236}">
              <a16:creationId xmlns:a16="http://schemas.microsoft.com/office/drawing/2014/main" id="{D5FFBBEA-9BF3-41A2-ACDB-55E8BD4FB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488157</xdr:colOff>
      <xdr:row>12</xdr:row>
      <xdr:rowOff>142875</xdr:rowOff>
    </xdr:from>
    <xdr:to>
      <xdr:col>12</xdr:col>
      <xdr:colOff>166687</xdr:colOff>
      <xdr:row>15</xdr:row>
      <xdr:rowOff>59532</xdr:rowOff>
    </xdr:to>
    <xdr:sp macro="" textlink="">
      <xdr:nvSpPr>
        <xdr:cNvPr id="74" name="TextBox 73">
          <a:extLst>
            <a:ext uri="{FF2B5EF4-FFF2-40B4-BE49-F238E27FC236}">
              <a16:creationId xmlns:a16="http://schemas.microsoft.com/office/drawing/2014/main" id="{0F9990C2-C2AF-40A4-9DD1-6747FFF96883}"/>
            </a:ext>
          </a:extLst>
        </xdr:cNvPr>
        <xdr:cNvSpPr txBox="1"/>
      </xdr:nvSpPr>
      <xdr:spPr>
        <a:xfrm>
          <a:off x="4131470" y="2428875"/>
          <a:ext cx="3321842" cy="488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0" i="0" u="none" strike="noStrike">
              <a:solidFill>
                <a:schemeClr val="tx1">
                  <a:lumMod val="95000"/>
                  <a:lumOff val="5000"/>
                </a:schemeClr>
              </a:solidFill>
              <a:latin typeface="Segoe UI Semibold" panose="020B0702040204020203" pitchFamily="34" charset="0"/>
              <a:cs typeface="Segoe UI Semibold" panose="020B0702040204020203" pitchFamily="34" charset="0"/>
            </a:rPr>
            <a:t>Sales By Regions</a:t>
          </a:r>
        </a:p>
      </xdr:txBody>
    </xdr:sp>
    <xdr:clientData/>
  </xdr:twoCellAnchor>
  <xdr:twoCellAnchor>
    <xdr:from>
      <xdr:col>13</xdr:col>
      <xdr:colOff>154781</xdr:colOff>
      <xdr:row>13</xdr:row>
      <xdr:rowOff>23813</xdr:rowOff>
    </xdr:from>
    <xdr:to>
      <xdr:col>19</xdr:col>
      <xdr:colOff>166688</xdr:colOff>
      <xdr:row>22</xdr:row>
      <xdr:rowOff>141287</xdr:rowOff>
    </xdr:to>
    <xdr:sp macro="" textlink="">
      <xdr:nvSpPr>
        <xdr:cNvPr id="81" name="Rectangle: Rounded Corners 80">
          <a:extLst>
            <a:ext uri="{FF2B5EF4-FFF2-40B4-BE49-F238E27FC236}">
              <a16:creationId xmlns:a16="http://schemas.microsoft.com/office/drawing/2014/main" id="{15BAA3D1-0358-436F-9899-2F8B5CEE027B}"/>
            </a:ext>
          </a:extLst>
        </xdr:cNvPr>
        <xdr:cNvSpPr/>
      </xdr:nvSpPr>
      <xdr:spPr>
        <a:xfrm>
          <a:off x="8048625" y="2500313"/>
          <a:ext cx="3655219" cy="1831974"/>
        </a:xfrm>
        <a:prstGeom prst="roundRect">
          <a:avLst>
            <a:gd name="adj" fmla="val 1730"/>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250031</xdr:colOff>
      <xdr:row>12</xdr:row>
      <xdr:rowOff>130968</xdr:rowOff>
    </xdr:from>
    <xdr:to>
      <xdr:col>19</xdr:col>
      <xdr:colOff>71438</xdr:colOff>
      <xdr:row>15</xdr:row>
      <xdr:rowOff>11906</xdr:rowOff>
    </xdr:to>
    <xdr:sp macro="" textlink="">
      <xdr:nvSpPr>
        <xdr:cNvPr id="82" name="TextBox 81">
          <a:extLst>
            <a:ext uri="{FF2B5EF4-FFF2-40B4-BE49-F238E27FC236}">
              <a16:creationId xmlns:a16="http://schemas.microsoft.com/office/drawing/2014/main" id="{BCF0DA75-84BA-44F1-BC34-D65FAE3D5AC0}"/>
            </a:ext>
          </a:extLst>
        </xdr:cNvPr>
        <xdr:cNvSpPr txBox="1"/>
      </xdr:nvSpPr>
      <xdr:spPr>
        <a:xfrm>
          <a:off x="8143875" y="2416968"/>
          <a:ext cx="3464719"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50" b="0" i="0" u="none" strike="noStrike">
              <a:solidFill>
                <a:schemeClr val="tx1">
                  <a:lumMod val="95000"/>
                  <a:lumOff val="5000"/>
                </a:schemeClr>
              </a:solidFill>
              <a:latin typeface="Segoe UI Semibold" panose="020B0702040204020203" pitchFamily="34" charset="0"/>
              <a:cs typeface="Segoe UI Semibold" panose="020B0702040204020203" pitchFamily="34" charset="0"/>
            </a:rPr>
            <a:t>Ranking for</a:t>
          </a:r>
          <a:r>
            <a:rPr lang="en-US" sz="1850" b="0"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rPr>
            <a:t> Regions Managers</a:t>
          </a:r>
          <a:endParaRPr lang="en-US" sz="1850" b="0" i="0" u="none" strike="noStrike">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409762</xdr:colOff>
      <xdr:row>16</xdr:row>
      <xdr:rowOff>120919</xdr:rowOff>
    </xdr:from>
    <xdr:to>
      <xdr:col>16</xdr:col>
      <xdr:colOff>580882</xdr:colOff>
      <xdr:row>18</xdr:row>
      <xdr:rowOff>96239</xdr:rowOff>
    </xdr:to>
    <xdr:sp macro="" textlink="Pivot!K13">
      <xdr:nvSpPr>
        <xdr:cNvPr id="84" name="TextBox 83">
          <a:extLst>
            <a:ext uri="{FF2B5EF4-FFF2-40B4-BE49-F238E27FC236}">
              <a16:creationId xmlns:a16="http://schemas.microsoft.com/office/drawing/2014/main" id="{680B61F3-49CB-48D0-BDE3-277123FF57C2}"/>
            </a:ext>
          </a:extLst>
        </xdr:cNvPr>
        <xdr:cNvSpPr txBox="1"/>
      </xdr:nvSpPr>
      <xdr:spPr>
        <a:xfrm>
          <a:off x="8910825" y="3168919"/>
          <a:ext cx="1385557" cy="356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B688622-EA88-46A9-BBC2-8C83DD8E55A5}"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Mark Davis</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14</xdr:col>
      <xdr:colOff>365914</xdr:colOff>
      <xdr:row>20</xdr:row>
      <xdr:rowOff>23114</xdr:rowOff>
    </xdr:from>
    <xdr:to>
      <xdr:col>17</xdr:col>
      <xdr:colOff>12008</xdr:colOff>
      <xdr:row>22</xdr:row>
      <xdr:rowOff>107156</xdr:rowOff>
    </xdr:to>
    <xdr:sp macro="" textlink="Pivot!K15">
      <xdr:nvSpPr>
        <xdr:cNvPr id="85" name="TextBox 84">
          <a:extLst>
            <a:ext uri="{FF2B5EF4-FFF2-40B4-BE49-F238E27FC236}">
              <a16:creationId xmlns:a16="http://schemas.microsoft.com/office/drawing/2014/main" id="{B788B2BF-5D33-47FB-90B9-BF09D7B61EB5}"/>
            </a:ext>
          </a:extLst>
        </xdr:cNvPr>
        <xdr:cNvSpPr txBox="1"/>
      </xdr:nvSpPr>
      <xdr:spPr>
        <a:xfrm>
          <a:off x="8866977" y="3833114"/>
          <a:ext cx="1467750" cy="465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81A141-F0BF-4E23-AC35-9792E0392D27}"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Tom Brown</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14</xdr:col>
      <xdr:colOff>238126</xdr:colOff>
      <xdr:row>18</xdr:row>
      <xdr:rowOff>47623</xdr:rowOff>
    </xdr:from>
    <xdr:to>
      <xdr:col>17</xdr:col>
      <xdr:colOff>119064</xdr:colOff>
      <xdr:row>20</xdr:row>
      <xdr:rowOff>97768</xdr:rowOff>
    </xdr:to>
    <xdr:sp macro="" textlink="Pivot!K14">
      <xdr:nvSpPr>
        <xdr:cNvPr id="86" name="TextBox 85">
          <a:extLst>
            <a:ext uri="{FF2B5EF4-FFF2-40B4-BE49-F238E27FC236}">
              <a16:creationId xmlns:a16="http://schemas.microsoft.com/office/drawing/2014/main" id="{A1D26A88-082A-4BA3-8BB7-FF0685D2A5AD}"/>
            </a:ext>
          </a:extLst>
        </xdr:cNvPr>
        <xdr:cNvSpPr txBox="1"/>
      </xdr:nvSpPr>
      <xdr:spPr>
        <a:xfrm>
          <a:off x="8739189" y="3476623"/>
          <a:ext cx="1702594" cy="431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EFA3A4-343D-4C17-88D1-22F910838963}"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Sarah Johnson</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14</xdr:col>
      <xdr:colOff>452438</xdr:colOff>
      <xdr:row>14</xdr:row>
      <xdr:rowOff>119062</xdr:rowOff>
    </xdr:from>
    <xdr:to>
      <xdr:col>16</xdr:col>
      <xdr:colOff>543566</xdr:colOff>
      <xdr:row>16</xdr:row>
      <xdr:rowOff>189844</xdr:rowOff>
    </xdr:to>
    <xdr:sp macro="" textlink="Pivot!K12">
      <xdr:nvSpPr>
        <xdr:cNvPr id="87" name="TextBox 86">
          <a:extLst>
            <a:ext uri="{FF2B5EF4-FFF2-40B4-BE49-F238E27FC236}">
              <a16:creationId xmlns:a16="http://schemas.microsoft.com/office/drawing/2014/main" id="{935BB7A8-A4C3-4AE1-87DF-2FB3BDC5A646}"/>
            </a:ext>
          </a:extLst>
        </xdr:cNvPr>
        <xdr:cNvSpPr txBox="1"/>
      </xdr:nvSpPr>
      <xdr:spPr>
        <a:xfrm>
          <a:off x="8953501" y="2786062"/>
          <a:ext cx="1305565" cy="451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71E3B55-D2B5-4187-898F-1340FAAF5B7E}"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Lisa White</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532380</xdr:colOff>
      <xdr:row>18</xdr:row>
      <xdr:rowOff>49099</xdr:rowOff>
    </xdr:from>
    <xdr:to>
      <xdr:col>19</xdr:col>
      <xdr:colOff>129268</xdr:colOff>
      <xdr:row>21</xdr:row>
      <xdr:rowOff>21885</xdr:rowOff>
    </xdr:to>
    <xdr:sp macro="" textlink="Pivot!L14">
      <xdr:nvSpPr>
        <xdr:cNvPr id="37" name="TextBox 36">
          <a:extLst>
            <a:ext uri="{FF2B5EF4-FFF2-40B4-BE49-F238E27FC236}">
              <a16:creationId xmlns:a16="http://schemas.microsoft.com/office/drawing/2014/main" id="{B1C13736-2CB4-4908-989B-46D9994DA22B}"/>
            </a:ext>
          </a:extLst>
        </xdr:cNvPr>
        <xdr:cNvSpPr txBox="1"/>
      </xdr:nvSpPr>
      <xdr:spPr>
        <a:xfrm>
          <a:off x="10247880" y="3478099"/>
          <a:ext cx="141854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54D742-71FE-4AF1-9768-F9484D1F16D9}"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$52,442 </a:t>
          </a:fld>
          <a:endParaRPr lang="en-IN" sz="4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532380</xdr:colOff>
      <xdr:row>16</xdr:row>
      <xdr:rowOff>49893</xdr:rowOff>
    </xdr:from>
    <xdr:to>
      <xdr:col>19</xdr:col>
      <xdr:colOff>129268</xdr:colOff>
      <xdr:row>19</xdr:row>
      <xdr:rowOff>22679</xdr:rowOff>
    </xdr:to>
    <xdr:sp macro="" textlink="Pivot!L13">
      <xdr:nvSpPr>
        <xdr:cNvPr id="38" name="TextBox 37">
          <a:extLst>
            <a:ext uri="{FF2B5EF4-FFF2-40B4-BE49-F238E27FC236}">
              <a16:creationId xmlns:a16="http://schemas.microsoft.com/office/drawing/2014/main" id="{C3BEBA95-7E84-4269-9700-6D385999D5A2}"/>
            </a:ext>
          </a:extLst>
        </xdr:cNvPr>
        <xdr:cNvSpPr txBox="1"/>
      </xdr:nvSpPr>
      <xdr:spPr>
        <a:xfrm>
          <a:off x="10247880" y="3097893"/>
          <a:ext cx="141854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AA801E-EA6A-48D9-BAEC-ED446332C4CF}"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$43,680 </a:t>
          </a:fld>
          <a:endParaRPr lang="en-IN" sz="4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532380</xdr:colOff>
      <xdr:row>14</xdr:row>
      <xdr:rowOff>50687</xdr:rowOff>
    </xdr:from>
    <xdr:to>
      <xdr:col>19</xdr:col>
      <xdr:colOff>129268</xdr:colOff>
      <xdr:row>17</xdr:row>
      <xdr:rowOff>23473</xdr:rowOff>
    </xdr:to>
    <xdr:sp macro="" textlink="Pivot!L12">
      <xdr:nvSpPr>
        <xdr:cNvPr id="53" name="TextBox 52">
          <a:extLst>
            <a:ext uri="{FF2B5EF4-FFF2-40B4-BE49-F238E27FC236}">
              <a16:creationId xmlns:a16="http://schemas.microsoft.com/office/drawing/2014/main" id="{7F1234A5-BEAE-489F-A461-B4FCFFE3007D}"/>
            </a:ext>
          </a:extLst>
        </xdr:cNvPr>
        <xdr:cNvSpPr txBox="1"/>
      </xdr:nvSpPr>
      <xdr:spPr>
        <a:xfrm>
          <a:off x="10247880" y="2717687"/>
          <a:ext cx="141854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DBA6765-F451-452B-9D06-4E384DCD31EE}"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$48,099 </a:t>
          </a:fld>
          <a:endParaRPr lang="en-IN" sz="4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16</xdr:col>
      <xdr:colOff>532380</xdr:colOff>
      <xdr:row>20</xdr:row>
      <xdr:rowOff>48305</xdr:rowOff>
    </xdr:from>
    <xdr:to>
      <xdr:col>19</xdr:col>
      <xdr:colOff>129268</xdr:colOff>
      <xdr:row>23</xdr:row>
      <xdr:rowOff>21091</xdr:rowOff>
    </xdr:to>
    <xdr:sp macro="" textlink="Pivot!L15">
      <xdr:nvSpPr>
        <xdr:cNvPr id="55" name="TextBox 54">
          <a:extLst>
            <a:ext uri="{FF2B5EF4-FFF2-40B4-BE49-F238E27FC236}">
              <a16:creationId xmlns:a16="http://schemas.microsoft.com/office/drawing/2014/main" id="{FB7E8814-ECE3-4FDA-AA0B-A4F5634C6C75}"/>
            </a:ext>
          </a:extLst>
        </xdr:cNvPr>
        <xdr:cNvSpPr txBox="1"/>
      </xdr:nvSpPr>
      <xdr:spPr>
        <a:xfrm>
          <a:off x="10247880" y="3858305"/>
          <a:ext cx="1418544"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759E79-548D-4087-A085-AB82CBAE6BE6}"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$64,551 </a:t>
          </a:fld>
          <a:endParaRPr lang="en-IN" sz="4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13</xdr:col>
      <xdr:colOff>440531</xdr:colOff>
      <xdr:row>15</xdr:row>
      <xdr:rowOff>23811</xdr:rowOff>
    </xdr:from>
    <xdr:to>
      <xdr:col>14</xdr:col>
      <xdr:colOff>119062</xdr:colOff>
      <xdr:row>16</xdr:row>
      <xdr:rowOff>102392</xdr:rowOff>
    </xdr:to>
    <xdr:sp macro="" textlink="">
      <xdr:nvSpPr>
        <xdr:cNvPr id="57" name="Oval 56">
          <a:extLst>
            <a:ext uri="{FF2B5EF4-FFF2-40B4-BE49-F238E27FC236}">
              <a16:creationId xmlns:a16="http://schemas.microsoft.com/office/drawing/2014/main" id="{2C599724-C95B-F7E8-EF86-A0695400BDBE}"/>
            </a:ext>
          </a:extLst>
        </xdr:cNvPr>
        <xdr:cNvSpPr/>
      </xdr:nvSpPr>
      <xdr:spPr>
        <a:xfrm>
          <a:off x="8334375" y="2881311"/>
          <a:ext cx="285750" cy="269081"/>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1</a:t>
          </a:r>
        </a:p>
      </xdr:txBody>
    </xdr:sp>
    <xdr:clientData/>
  </xdr:twoCellAnchor>
  <xdr:twoCellAnchor>
    <xdr:from>
      <xdr:col>13</xdr:col>
      <xdr:colOff>440531</xdr:colOff>
      <xdr:row>17</xdr:row>
      <xdr:rowOff>17461</xdr:rowOff>
    </xdr:from>
    <xdr:to>
      <xdr:col>14</xdr:col>
      <xdr:colOff>119062</xdr:colOff>
      <xdr:row>18</xdr:row>
      <xdr:rowOff>96042</xdr:rowOff>
    </xdr:to>
    <xdr:sp macro="" textlink="">
      <xdr:nvSpPr>
        <xdr:cNvPr id="59" name="Oval 58">
          <a:extLst>
            <a:ext uri="{FF2B5EF4-FFF2-40B4-BE49-F238E27FC236}">
              <a16:creationId xmlns:a16="http://schemas.microsoft.com/office/drawing/2014/main" id="{AC9BCDE2-730A-43A0-9997-4E9FBFE2E6F2}"/>
            </a:ext>
          </a:extLst>
        </xdr:cNvPr>
        <xdr:cNvSpPr/>
      </xdr:nvSpPr>
      <xdr:spPr>
        <a:xfrm>
          <a:off x="8334375" y="3255961"/>
          <a:ext cx="285750" cy="269081"/>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2</a:t>
          </a:r>
        </a:p>
      </xdr:txBody>
    </xdr:sp>
    <xdr:clientData/>
  </xdr:twoCellAnchor>
  <xdr:twoCellAnchor>
    <xdr:from>
      <xdr:col>13</xdr:col>
      <xdr:colOff>440531</xdr:colOff>
      <xdr:row>19</xdr:row>
      <xdr:rowOff>11111</xdr:rowOff>
    </xdr:from>
    <xdr:to>
      <xdr:col>14</xdr:col>
      <xdr:colOff>119062</xdr:colOff>
      <xdr:row>20</xdr:row>
      <xdr:rowOff>89692</xdr:rowOff>
    </xdr:to>
    <xdr:sp macro="" textlink="">
      <xdr:nvSpPr>
        <xdr:cNvPr id="61" name="Oval 60">
          <a:extLst>
            <a:ext uri="{FF2B5EF4-FFF2-40B4-BE49-F238E27FC236}">
              <a16:creationId xmlns:a16="http://schemas.microsoft.com/office/drawing/2014/main" id="{18E6B948-32C5-4DE5-8840-2E608BE15620}"/>
            </a:ext>
          </a:extLst>
        </xdr:cNvPr>
        <xdr:cNvSpPr/>
      </xdr:nvSpPr>
      <xdr:spPr>
        <a:xfrm>
          <a:off x="8334375" y="3630611"/>
          <a:ext cx="285750" cy="269081"/>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3</a:t>
          </a:r>
        </a:p>
      </xdr:txBody>
    </xdr:sp>
    <xdr:clientData/>
  </xdr:twoCellAnchor>
  <xdr:twoCellAnchor>
    <xdr:from>
      <xdr:col>13</xdr:col>
      <xdr:colOff>440531</xdr:colOff>
      <xdr:row>21</xdr:row>
      <xdr:rowOff>4761</xdr:rowOff>
    </xdr:from>
    <xdr:to>
      <xdr:col>14</xdr:col>
      <xdr:colOff>119062</xdr:colOff>
      <xdr:row>22</xdr:row>
      <xdr:rowOff>83342</xdr:rowOff>
    </xdr:to>
    <xdr:sp macro="" textlink="">
      <xdr:nvSpPr>
        <xdr:cNvPr id="64" name="Oval 63">
          <a:extLst>
            <a:ext uri="{FF2B5EF4-FFF2-40B4-BE49-F238E27FC236}">
              <a16:creationId xmlns:a16="http://schemas.microsoft.com/office/drawing/2014/main" id="{1497E246-834F-41C0-A8AC-DAC514F3A1EF}"/>
            </a:ext>
          </a:extLst>
        </xdr:cNvPr>
        <xdr:cNvSpPr/>
      </xdr:nvSpPr>
      <xdr:spPr>
        <a:xfrm>
          <a:off x="8334375" y="4005261"/>
          <a:ext cx="285750" cy="269081"/>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4</a:t>
          </a:r>
        </a:p>
      </xdr:txBody>
    </xdr:sp>
    <xdr:clientData/>
  </xdr:twoCellAnchor>
  <xdr:twoCellAnchor>
    <xdr:from>
      <xdr:col>6</xdr:col>
      <xdr:colOff>475422</xdr:colOff>
      <xdr:row>23</xdr:row>
      <xdr:rowOff>11906</xdr:rowOff>
    </xdr:from>
    <xdr:to>
      <xdr:col>15</xdr:col>
      <xdr:colOff>130969</xdr:colOff>
      <xdr:row>39</xdr:row>
      <xdr:rowOff>11906</xdr:rowOff>
    </xdr:to>
    <xdr:sp macro="" textlink="">
      <xdr:nvSpPr>
        <xdr:cNvPr id="69" name="Rectangle: Rounded Corners 68">
          <a:extLst>
            <a:ext uri="{FF2B5EF4-FFF2-40B4-BE49-F238E27FC236}">
              <a16:creationId xmlns:a16="http://schemas.microsoft.com/office/drawing/2014/main" id="{1EA778EE-53E4-459F-95F1-3C33BE89C739}"/>
            </a:ext>
          </a:extLst>
        </xdr:cNvPr>
        <xdr:cNvSpPr/>
      </xdr:nvSpPr>
      <xdr:spPr>
        <a:xfrm>
          <a:off x="4118735" y="4393406"/>
          <a:ext cx="5120515" cy="3048000"/>
        </a:xfrm>
        <a:prstGeom prst="roundRect">
          <a:avLst>
            <a:gd name="adj" fmla="val 2313"/>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496224</xdr:colOff>
      <xdr:row>22</xdr:row>
      <xdr:rowOff>188119</xdr:rowOff>
    </xdr:from>
    <xdr:to>
      <xdr:col>12</xdr:col>
      <xdr:colOff>250031</xdr:colOff>
      <xdr:row>25</xdr:row>
      <xdr:rowOff>21431</xdr:rowOff>
    </xdr:to>
    <xdr:sp macro="" textlink="">
      <xdr:nvSpPr>
        <xdr:cNvPr id="72" name="TextBox 71">
          <a:extLst>
            <a:ext uri="{FF2B5EF4-FFF2-40B4-BE49-F238E27FC236}">
              <a16:creationId xmlns:a16="http://schemas.microsoft.com/office/drawing/2014/main" id="{96CFBB96-42C1-435D-96D0-058657CEF19C}"/>
            </a:ext>
          </a:extLst>
        </xdr:cNvPr>
        <xdr:cNvSpPr txBox="1"/>
      </xdr:nvSpPr>
      <xdr:spPr>
        <a:xfrm>
          <a:off x="4139537" y="4379119"/>
          <a:ext cx="3397119"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500" b="0" i="0" u="none" strike="noStrike">
              <a:solidFill>
                <a:schemeClr val="tx1">
                  <a:lumMod val="95000"/>
                  <a:lumOff val="5000"/>
                </a:schemeClr>
              </a:solidFill>
              <a:latin typeface="Segoe UI Semibold" panose="020B0702040204020203" pitchFamily="34" charset="0"/>
              <a:cs typeface="Segoe UI Semibold" panose="020B0702040204020203" pitchFamily="34" charset="0"/>
            </a:rPr>
            <a:t>Total Sales By Months</a:t>
          </a:r>
        </a:p>
      </xdr:txBody>
    </xdr:sp>
    <xdr:clientData/>
  </xdr:twoCellAnchor>
  <xdr:twoCellAnchor>
    <xdr:from>
      <xdr:col>6</xdr:col>
      <xdr:colOff>523046</xdr:colOff>
      <xdr:row>25</xdr:row>
      <xdr:rowOff>71436</xdr:rowOff>
    </xdr:from>
    <xdr:to>
      <xdr:col>15</xdr:col>
      <xdr:colOff>83344</xdr:colOff>
      <xdr:row>39</xdr:row>
      <xdr:rowOff>71437</xdr:rowOff>
    </xdr:to>
    <xdr:graphicFrame macro="">
      <xdr:nvGraphicFramePr>
        <xdr:cNvPr id="75" name="Chart 74">
          <a:extLst>
            <a:ext uri="{FF2B5EF4-FFF2-40B4-BE49-F238E27FC236}">
              <a16:creationId xmlns:a16="http://schemas.microsoft.com/office/drawing/2014/main" id="{72EACFDE-F9D3-4C9D-A0E1-A3D06342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188119</xdr:colOff>
      <xdr:row>23</xdr:row>
      <xdr:rowOff>23811</xdr:rowOff>
    </xdr:from>
    <xdr:to>
      <xdr:col>19</xdr:col>
      <xdr:colOff>178594</xdr:colOff>
      <xdr:row>39</xdr:row>
      <xdr:rowOff>47624</xdr:rowOff>
    </xdr:to>
    <xdr:sp macro="" textlink="">
      <xdr:nvSpPr>
        <xdr:cNvPr id="76" name="Rectangle: Rounded Corners 75">
          <a:extLst>
            <a:ext uri="{FF2B5EF4-FFF2-40B4-BE49-F238E27FC236}">
              <a16:creationId xmlns:a16="http://schemas.microsoft.com/office/drawing/2014/main" id="{898B6C85-CA8D-4147-9434-3C202EC810BD}"/>
            </a:ext>
          </a:extLst>
        </xdr:cNvPr>
        <xdr:cNvSpPr/>
      </xdr:nvSpPr>
      <xdr:spPr>
        <a:xfrm>
          <a:off x="9296400" y="4405311"/>
          <a:ext cx="2419350" cy="3071813"/>
        </a:xfrm>
        <a:prstGeom prst="roundRect">
          <a:avLst>
            <a:gd name="adj" fmla="val 1730"/>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154781</xdr:colOff>
      <xdr:row>22</xdr:row>
      <xdr:rowOff>166686</xdr:rowOff>
    </xdr:from>
    <xdr:to>
      <xdr:col>19</xdr:col>
      <xdr:colOff>166687</xdr:colOff>
      <xdr:row>25</xdr:row>
      <xdr:rowOff>119061</xdr:rowOff>
    </xdr:to>
    <xdr:sp macro="" textlink="">
      <xdr:nvSpPr>
        <xdr:cNvPr id="83" name="TextBox 82">
          <a:extLst>
            <a:ext uri="{FF2B5EF4-FFF2-40B4-BE49-F238E27FC236}">
              <a16:creationId xmlns:a16="http://schemas.microsoft.com/office/drawing/2014/main" id="{8387EE70-559D-4409-BEC4-C5F3DE4089A4}"/>
            </a:ext>
          </a:extLst>
        </xdr:cNvPr>
        <xdr:cNvSpPr txBox="1"/>
      </xdr:nvSpPr>
      <xdr:spPr>
        <a:xfrm>
          <a:off x="9263062" y="4357686"/>
          <a:ext cx="2440781"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u="none" strike="noStrike">
              <a:solidFill>
                <a:schemeClr val="tx1">
                  <a:lumMod val="95000"/>
                  <a:lumOff val="5000"/>
                </a:schemeClr>
              </a:solidFill>
              <a:latin typeface="Segoe UI Semibold" panose="020B0702040204020203" pitchFamily="34" charset="0"/>
              <a:cs typeface="Segoe UI Semibold" panose="020B0702040204020203" pitchFamily="34" charset="0"/>
            </a:rPr>
            <a:t>Top 4 Sellers</a:t>
          </a:r>
        </a:p>
      </xdr:txBody>
    </xdr:sp>
    <xdr:clientData/>
  </xdr:twoCellAnchor>
  <xdr:twoCellAnchor>
    <xdr:from>
      <xdr:col>16</xdr:col>
      <xdr:colOff>68913</xdr:colOff>
      <xdr:row>26</xdr:row>
      <xdr:rowOff>10143</xdr:rowOff>
    </xdr:from>
    <xdr:to>
      <xdr:col>17</xdr:col>
      <xdr:colOff>157307</xdr:colOff>
      <xdr:row>27</xdr:row>
      <xdr:rowOff>107156</xdr:rowOff>
    </xdr:to>
    <xdr:sp macro="" textlink="Pivot!Q12">
      <xdr:nvSpPr>
        <xdr:cNvPr id="88" name="TextBox 87">
          <a:extLst>
            <a:ext uri="{FF2B5EF4-FFF2-40B4-BE49-F238E27FC236}">
              <a16:creationId xmlns:a16="http://schemas.microsoft.com/office/drawing/2014/main" id="{23F630AE-D14B-47BF-A3DD-96F87457FBA6}"/>
            </a:ext>
          </a:extLst>
        </xdr:cNvPr>
        <xdr:cNvSpPr txBox="1"/>
      </xdr:nvSpPr>
      <xdr:spPr>
        <a:xfrm>
          <a:off x="9784413" y="4963143"/>
          <a:ext cx="695613" cy="287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007C1AC-C351-4A34-8125-17BB8DD2633A}"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Alice</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219075</xdr:colOff>
      <xdr:row>26</xdr:row>
      <xdr:rowOff>11905</xdr:rowOff>
    </xdr:from>
    <xdr:to>
      <xdr:col>19</xdr:col>
      <xdr:colOff>183357</xdr:colOff>
      <xdr:row>27</xdr:row>
      <xdr:rowOff>131066</xdr:rowOff>
    </xdr:to>
    <xdr:sp macro="" textlink="Pivot!R12">
      <xdr:nvSpPr>
        <xdr:cNvPr id="89" name="TextBox 88">
          <a:extLst>
            <a:ext uri="{FF2B5EF4-FFF2-40B4-BE49-F238E27FC236}">
              <a16:creationId xmlns:a16="http://schemas.microsoft.com/office/drawing/2014/main" id="{782A825C-3B41-4D7C-AE39-3CCA97379C72}"/>
            </a:ext>
          </a:extLst>
        </xdr:cNvPr>
        <xdr:cNvSpPr txBox="1"/>
      </xdr:nvSpPr>
      <xdr:spPr>
        <a:xfrm>
          <a:off x="10541794" y="4964905"/>
          <a:ext cx="1178719" cy="3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AA7E17-C34B-4670-9826-A5A0929CF974}"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$45,223 </a:t>
          </a:fld>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15</xdr:col>
      <xdr:colOff>221456</xdr:colOff>
      <xdr:row>26</xdr:row>
      <xdr:rowOff>59531</xdr:rowOff>
    </xdr:from>
    <xdr:to>
      <xdr:col>15</xdr:col>
      <xdr:colOff>483394</xdr:colOff>
      <xdr:row>27</xdr:row>
      <xdr:rowOff>107156</xdr:rowOff>
    </xdr:to>
    <xdr:sp macro="" textlink="">
      <xdr:nvSpPr>
        <xdr:cNvPr id="90" name="Oval 89">
          <a:extLst>
            <a:ext uri="{FF2B5EF4-FFF2-40B4-BE49-F238E27FC236}">
              <a16:creationId xmlns:a16="http://schemas.microsoft.com/office/drawing/2014/main" id="{3BA844C4-699B-4BB2-BE4E-5747DD7F0C39}"/>
            </a:ext>
          </a:extLst>
        </xdr:cNvPr>
        <xdr:cNvSpPr/>
      </xdr:nvSpPr>
      <xdr:spPr>
        <a:xfrm>
          <a:off x="9329737" y="5012531"/>
          <a:ext cx="261938" cy="238125"/>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1</a:t>
          </a:r>
        </a:p>
      </xdr:txBody>
    </xdr:sp>
    <xdr:clientData/>
  </xdr:twoCellAnchor>
  <xdr:twoCellAnchor>
    <xdr:from>
      <xdr:col>16</xdr:col>
      <xdr:colOff>73675</xdr:colOff>
      <xdr:row>29</xdr:row>
      <xdr:rowOff>78994</xdr:rowOff>
    </xdr:from>
    <xdr:to>
      <xdr:col>17</xdr:col>
      <xdr:colOff>152544</xdr:colOff>
      <xdr:row>31</xdr:row>
      <xdr:rowOff>106950</xdr:rowOff>
    </xdr:to>
    <xdr:sp macro="" textlink="Pivot!Q13">
      <xdr:nvSpPr>
        <xdr:cNvPr id="91" name="TextBox 90">
          <a:extLst>
            <a:ext uri="{FF2B5EF4-FFF2-40B4-BE49-F238E27FC236}">
              <a16:creationId xmlns:a16="http://schemas.microsoft.com/office/drawing/2014/main" id="{975B060F-0C43-419A-9FEC-9F495C3E9916}"/>
            </a:ext>
          </a:extLst>
        </xdr:cNvPr>
        <xdr:cNvSpPr txBox="1"/>
      </xdr:nvSpPr>
      <xdr:spPr>
        <a:xfrm>
          <a:off x="9789175" y="5603494"/>
          <a:ext cx="686088" cy="408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0E07516-65C9-4FF5-814F-B3C5C14201E9}"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Bob</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219075</xdr:colOff>
      <xdr:row>29</xdr:row>
      <xdr:rowOff>140493</xdr:rowOff>
    </xdr:from>
    <xdr:to>
      <xdr:col>19</xdr:col>
      <xdr:colOff>183357</xdr:colOff>
      <xdr:row>31</xdr:row>
      <xdr:rowOff>69154</xdr:rowOff>
    </xdr:to>
    <xdr:sp macro="" textlink="Pivot!R13">
      <xdr:nvSpPr>
        <xdr:cNvPr id="92" name="TextBox 91">
          <a:extLst>
            <a:ext uri="{FF2B5EF4-FFF2-40B4-BE49-F238E27FC236}">
              <a16:creationId xmlns:a16="http://schemas.microsoft.com/office/drawing/2014/main" id="{123C6E24-86B3-4346-AC35-D3588C2F9572}"/>
            </a:ext>
          </a:extLst>
        </xdr:cNvPr>
        <xdr:cNvSpPr txBox="1"/>
      </xdr:nvSpPr>
      <xdr:spPr>
        <a:xfrm>
          <a:off x="10541794" y="5664993"/>
          <a:ext cx="1178719" cy="3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8152C9-2F37-4334-AC56-C86F093F453C}"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$39,607 </a:t>
          </a:fld>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15</xdr:col>
      <xdr:colOff>221456</xdr:colOff>
      <xdr:row>29</xdr:row>
      <xdr:rowOff>188119</xdr:rowOff>
    </xdr:from>
    <xdr:to>
      <xdr:col>15</xdr:col>
      <xdr:colOff>483394</xdr:colOff>
      <xdr:row>31</xdr:row>
      <xdr:rowOff>45244</xdr:rowOff>
    </xdr:to>
    <xdr:sp macro="" textlink="">
      <xdr:nvSpPr>
        <xdr:cNvPr id="93" name="Oval 92">
          <a:extLst>
            <a:ext uri="{FF2B5EF4-FFF2-40B4-BE49-F238E27FC236}">
              <a16:creationId xmlns:a16="http://schemas.microsoft.com/office/drawing/2014/main" id="{F3A0013F-1BA3-4AF9-B2C8-FC3DF5CDACCB}"/>
            </a:ext>
          </a:extLst>
        </xdr:cNvPr>
        <xdr:cNvSpPr/>
      </xdr:nvSpPr>
      <xdr:spPr>
        <a:xfrm>
          <a:off x="9329737" y="5712619"/>
          <a:ext cx="261938" cy="238125"/>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2</a:t>
          </a:r>
        </a:p>
      </xdr:txBody>
    </xdr:sp>
    <xdr:clientData/>
  </xdr:twoCellAnchor>
  <xdr:twoCellAnchor>
    <xdr:from>
      <xdr:col>15</xdr:col>
      <xdr:colOff>511970</xdr:colOff>
      <xdr:row>33</xdr:row>
      <xdr:rowOff>78788</xdr:rowOff>
    </xdr:from>
    <xdr:to>
      <xdr:col>17</xdr:col>
      <xdr:colOff>321468</xdr:colOff>
      <xdr:row>35</xdr:row>
      <xdr:rowOff>43068</xdr:rowOff>
    </xdr:to>
    <xdr:sp macro="" textlink="Pivot!Q14">
      <xdr:nvSpPr>
        <xdr:cNvPr id="94" name="TextBox 93">
          <a:extLst>
            <a:ext uri="{FF2B5EF4-FFF2-40B4-BE49-F238E27FC236}">
              <a16:creationId xmlns:a16="http://schemas.microsoft.com/office/drawing/2014/main" id="{EB1EA39B-11DA-4D73-B320-4D1FC8F09ED2}"/>
            </a:ext>
          </a:extLst>
        </xdr:cNvPr>
        <xdr:cNvSpPr txBox="1"/>
      </xdr:nvSpPr>
      <xdr:spPr>
        <a:xfrm>
          <a:off x="9620251" y="6365288"/>
          <a:ext cx="1023936" cy="34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455C16-C420-4678-911F-C4DB6737EF22}"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Charlie</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219075</xdr:colOff>
      <xdr:row>33</xdr:row>
      <xdr:rowOff>78581</xdr:rowOff>
    </xdr:from>
    <xdr:to>
      <xdr:col>19</xdr:col>
      <xdr:colOff>183357</xdr:colOff>
      <xdr:row>35</xdr:row>
      <xdr:rowOff>7242</xdr:rowOff>
    </xdr:to>
    <xdr:sp macro="" textlink="Pivot!R14">
      <xdr:nvSpPr>
        <xdr:cNvPr id="95" name="TextBox 94">
          <a:extLst>
            <a:ext uri="{FF2B5EF4-FFF2-40B4-BE49-F238E27FC236}">
              <a16:creationId xmlns:a16="http://schemas.microsoft.com/office/drawing/2014/main" id="{1472713B-7706-41F4-AB09-183633BE767A}"/>
            </a:ext>
          </a:extLst>
        </xdr:cNvPr>
        <xdr:cNvSpPr txBox="1"/>
      </xdr:nvSpPr>
      <xdr:spPr>
        <a:xfrm>
          <a:off x="10541794" y="6365081"/>
          <a:ext cx="1178719" cy="3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D3B661-DF68-4635-BA66-534417739A62}"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$35,077 </a:t>
          </a:fld>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15</xdr:col>
      <xdr:colOff>221456</xdr:colOff>
      <xdr:row>33</xdr:row>
      <xdr:rowOff>126207</xdr:rowOff>
    </xdr:from>
    <xdr:to>
      <xdr:col>15</xdr:col>
      <xdr:colOff>483394</xdr:colOff>
      <xdr:row>34</xdr:row>
      <xdr:rowOff>173832</xdr:rowOff>
    </xdr:to>
    <xdr:sp macro="" textlink="">
      <xdr:nvSpPr>
        <xdr:cNvPr id="96" name="Oval 95">
          <a:extLst>
            <a:ext uri="{FF2B5EF4-FFF2-40B4-BE49-F238E27FC236}">
              <a16:creationId xmlns:a16="http://schemas.microsoft.com/office/drawing/2014/main" id="{09A4C80F-3605-43FE-B11B-7F9E533FE908}"/>
            </a:ext>
          </a:extLst>
        </xdr:cNvPr>
        <xdr:cNvSpPr/>
      </xdr:nvSpPr>
      <xdr:spPr>
        <a:xfrm>
          <a:off x="9329737" y="6412707"/>
          <a:ext cx="261938" cy="238125"/>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3</a:t>
          </a:r>
        </a:p>
      </xdr:txBody>
    </xdr:sp>
    <xdr:clientData/>
  </xdr:twoCellAnchor>
  <xdr:twoCellAnchor>
    <xdr:from>
      <xdr:col>16</xdr:col>
      <xdr:colOff>11763</xdr:colOff>
      <xdr:row>37</xdr:row>
      <xdr:rowOff>14906</xdr:rowOff>
    </xdr:from>
    <xdr:to>
      <xdr:col>17</xdr:col>
      <xdr:colOff>214457</xdr:colOff>
      <xdr:row>38</xdr:row>
      <xdr:rowOff>142875</xdr:rowOff>
    </xdr:to>
    <xdr:sp macro="" textlink="Pivot!Q15">
      <xdr:nvSpPr>
        <xdr:cNvPr id="97" name="TextBox 96">
          <a:extLst>
            <a:ext uri="{FF2B5EF4-FFF2-40B4-BE49-F238E27FC236}">
              <a16:creationId xmlns:a16="http://schemas.microsoft.com/office/drawing/2014/main" id="{D92AE912-857C-44E9-B0A2-872F8DE98FEF}"/>
            </a:ext>
          </a:extLst>
        </xdr:cNvPr>
        <xdr:cNvSpPr txBox="1"/>
      </xdr:nvSpPr>
      <xdr:spPr>
        <a:xfrm>
          <a:off x="9727263" y="7063406"/>
          <a:ext cx="809913" cy="318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22C7B5-533B-4D6C-BF78-23869359C258}" type="TxLink">
            <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pPr marL="0" indent="0" algn="l"/>
            <a:t>Diana</a:t>
          </a:fld>
          <a:endParaRPr lang="en-US" sz="18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17</xdr:col>
      <xdr:colOff>219075</xdr:colOff>
      <xdr:row>37</xdr:row>
      <xdr:rowOff>16668</xdr:rowOff>
    </xdr:from>
    <xdr:to>
      <xdr:col>19</xdr:col>
      <xdr:colOff>183357</xdr:colOff>
      <xdr:row>38</xdr:row>
      <xdr:rowOff>135829</xdr:rowOff>
    </xdr:to>
    <xdr:sp macro="" textlink="Pivot!R15">
      <xdr:nvSpPr>
        <xdr:cNvPr id="98" name="TextBox 97">
          <a:extLst>
            <a:ext uri="{FF2B5EF4-FFF2-40B4-BE49-F238E27FC236}">
              <a16:creationId xmlns:a16="http://schemas.microsoft.com/office/drawing/2014/main" id="{5BD56B2F-C928-4374-9030-B019D648B549}"/>
            </a:ext>
          </a:extLst>
        </xdr:cNvPr>
        <xdr:cNvSpPr txBox="1"/>
      </xdr:nvSpPr>
      <xdr:spPr>
        <a:xfrm>
          <a:off x="10541794" y="7065168"/>
          <a:ext cx="1178719" cy="309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6B5DDA2-41C2-4356-B3F2-59A541E97284}" type="TxLink">
            <a:rPr lang="en-US" sz="2000" b="0" i="0" u="none" strike="noStrike">
              <a:solidFill>
                <a:srgbClr val="000000"/>
              </a:solidFill>
              <a:latin typeface="Segoe UI Semibold" panose="020B0702040204020203" pitchFamily="34" charset="0"/>
              <a:ea typeface="+mn-ea"/>
              <a:cs typeface="Segoe UI Semibold" panose="020B0702040204020203" pitchFamily="34" charset="0"/>
            </a:rPr>
            <a:pPr marL="0" indent="0" algn="ctr"/>
            <a:t> $33,153 </a:t>
          </a:fld>
          <a:endParaRPr lang="en-IN" sz="2000" b="0" i="0" u="none" strike="noStrike">
            <a:solidFill>
              <a:srgbClr val="0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15</xdr:col>
      <xdr:colOff>221456</xdr:colOff>
      <xdr:row>37</xdr:row>
      <xdr:rowOff>64294</xdr:rowOff>
    </xdr:from>
    <xdr:to>
      <xdr:col>15</xdr:col>
      <xdr:colOff>483394</xdr:colOff>
      <xdr:row>38</xdr:row>
      <xdr:rowOff>111919</xdr:rowOff>
    </xdr:to>
    <xdr:sp macro="" textlink="">
      <xdr:nvSpPr>
        <xdr:cNvPr id="99" name="Oval 98">
          <a:extLst>
            <a:ext uri="{FF2B5EF4-FFF2-40B4-BE49-F238E27FC236}">
              <a16:creationId xmlns:a16="http://schemas.microsoft.com/office/drawing/2014/main" id="{DEB01635-B47B-4566-BD2B-A3D1582FF4A3}"/>
            </a:ext>
          </a:extLst>
        </xdr:cNvPr>
        <xdr:cNvSpPr/>
      </xdr:nvSpPr>
      <xdr:spPr>
        <a:xfrm>
          <a:off x="9329737" y="7112794"/>
          <a:ext cx="261938" cy="238125"/>
        </a:xfrm>
        <a:prstGeom prst="ellipse">
          <a:avLst/>
        </a:prstGeom>
        <a:solidFill>
          <a:srgbClr val="0222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Segoe UI Semibold" panose="020B0702040204020203" pitchFamily="34" charset="0"/>
              <a:cs typeface="Segoe UI Semibold" panose="020B0702040204020203" pitchFamily="34" charset="0"/>
            </a:rPr>
            <a:t>4</a:t>
          </a:r>
        </a:p>
      </xdr:txBody>
    </xdr:sp>
    <xdr:clientData/>
  </xdr:twoCellAnchor>
  <xdr:twoCellAnchor>
    <xdr:from>
      <xdr:col>19</xdr:col>
      <xdr:colOff>250031</xdr:colOff>
      <xdr:row>3</xdr:row>
      <xdr:rowOff>35278</xdr:rowOff>
    </xdr:from>
    <xdr:to>
      <xdr:col>24</xdr:col>
      <xdr:colOff>521493</xdr:colOff>
      <xdr:row>24</xdr:row>
      <xdr:rowOff>107156</xdr:rowOff>
    </xdr:to>
    <xdr:sp macro="" textlink="">
      <xdr:nvSpPr>
        <xdr:cNvPr id="100" name="Rectangle: Rounded Corners 99">
          <a:extLst>
            <a:ext uri="{FF2B5EF4-FFF2-40B4-BE49-F238E27FC236}">
              <a16:creationId xmlns:a16="http://schemas.microsoft.com/office/drawing/2014/main" id="{64929FDC-EC10-4A5E-8458-20EDFB952736}"/>
            </a:ext>
          </a:extLst>
        </xdr:cNvPr>
        <xdr:cNvSpPr/>
      </xdr:nvSpPr>
      <xdr:spPr>
        <a:xfrm>
          <a:off x="11979892" y="617361"/>
          <a:ext cx="3358268" cy="4146462"/>
        </a:xfrm>
        <a:prstGeom prst="roundRect">
          <a:avLst>
            <a:gd name="adj" fmla="val 1730"/>
          </a:avLst>
        </a:prstGeom>
        <a:noFill/>
        <a:ln w="12700">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250031</xdr:colOff>
      <xdr:row>25</xdr:row>
      <xdr:rowOff>0</xdr:rowOff>
    </xdr:from>
    <xdr:to>
      <xdr:col>24</xdr:col>
      <xdr:colOff>533400</xdr:colOff>
      <xdr:row>39</xdr:row>
      <xdr:rowOff>80962</xdr:rowOff>
    </xdr:to>
    <xdr:sp macro="" textlink="">
      <xdr:nvSpPr>
        <xdr:cNvPr id="101" name="Rectangle: Rounded Corners 100">
          <a:extLst>
            <a:ext uri="{FF2B5EF4-FFF2-40B4-BE49-F238E27FC236}">
              <a16:creationId xmlns:a16="http://schemas.microsoft.com/office/drawing/2014/main" id="{4501D4F8-7CFA-4D57-8C3E-B1A9A6D2C3A2}"/>
            </a:ext>
          </a:extLst>
        </xdr:cNvPr>
        <xdr:cNvSpPr/>
      </xdr:nvSpPr>
      <xdr:spPr>
        <a:xfrm>
          <a:off x="11787187" y="4762500"/>
          <a:ext cx="3319463" cy="2747962"/>
        </a:xfrm>
        <a:prstGeom prst="roundRect">
          <a:avLst>
            <a:gd name="adj" fmla="val 1730"/>
          </a:avLst>
        </a:prstGeom>
        <a:solidFill>
          <a:srgbClr val="BFC0A4"/>
        </a:solidFill>
        <a:ln w="127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285751</xdr:colOff>
      <xdr:row>5</xdr:row>
      <xdr:rowOff>54681</xdr:rowOff>
    </xdr:from>
    <xdr:to>
      <xdr:col>24</xdr:col>
      <xdr:colOff>476250</xdr:colOff>
      <xdr:row>5</xdr:row>
      <xdr:rowOff>66587</xdr:rowOff>
    </xdr:to>
    <xdr:cxnSp macro="">
      <xdr:nvCxnSpPr>
        <xdr:cNvPr id="102" name="Straight Connector 101">
          <a:extLst>
            <a:ext uri="{FF2B5EF4-FFF2-40B4-BE49-F238E27FC236}">
              <a16:creationId xmlns:a16="http://schemas.microsoft.com/office/drawing/2014/main" id="{854ED81A-A16C-44E0-83CD-25EF57001B84}"/>
            </a:ext>
          </a:extLst>
        </xdr:cNvPr>
        <xdr:cNvCxnSpPr/>
      </xdr:nvCxnSpPr>
      <xdr:spPr>
        <a:xfrm flipV="1">
          <a:off x="12015612" y="1024820"/>
          <a:ext cx="3277305" cy="119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434346</xdr:colOff>
      <xdr:row>3</xdr:row>
      <xdr:rowOff>13722</xdr:rowOff>
    </xdr:from>
    <xdr:to>
      <xdr:col>24</xdr:col>
      <xdr:colOff>107156</xdr:colOff>
      <xdr:row>4</xdr:row>
      <xdr:rowOff>166247</xdr:rowOff>
    </xdr:to>
    <xdr:sp macro="" textlink="">
      <xdr:nvSpPr>
        <xdr:cNvPr id="105" name="TextBox 104">
          <a:extLst>
            <a:ext uri="{FF2B5EF4-FFF2-40B4-BE49-F238E27FC236}">
              <a16:creationId xmlns:a16="http://schemas.microsoft.com/office/drawing/2014/main" id="{B7643291-78A3-49F1-A6D5-B02F470B9CD4}"/>
            </a:ext>
          </a:extLst>
        </xdr:cNvPr>
        <xdr:cNvSpPr txBox="1"/>
      </xdr:nvSpPr>
      <xdr:spPr>
        <a:xfrm>
          <a:off x="12781568" y="595805"/>
          <a:ext cx="2142255" cy="34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4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Order</a:t>
          </a:r>
          <a:r>
            <a:rPr lang="en-US" sz="2400" b="0" i="0" u="none" strike="noStrike" baseline="0">
              <a:solidFill>
                <a:schemeClr val="tx1">
                  <a:lumMod val="95000"/>
                  <a:lumOff val="5000"/>
                </a:schemeClr>
              </a:solidFill>
              <a:latin typeface="Segoe UI Semibold" panose="020B0702040204020203" pitchFamily="34" charset="0"/>
              <a:ea typeface="+mn-ea"/>
              <a:cs typeface="Segoe UI Semibold" panose="020B0702040204020203" pitchFamily="34" charset="0"/>
            </a:rPr>
            <a:t> Status</a:t>
          </a:r>
          <a:endParaRPr lang="en-US" sz="24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20</xdr:col>
      <xdr:colOff>265956</xdr:colOff>
      <xdr:row>3</xdr:row>
      <xdr:rowOff>96789</xdr:rowOff>
    </xdr:from>
    <xdr:to>
      <xdr:col>20</xdr:col>
      <xdr:colOff>429243</xdr:colOff>
      <xdr:row>4</xdr:row>
      <xdr:rowOff>83180</xdr:rowOff>
    </xdr:to>
    <xdr:sp macro="" textlink="">
      <xdr:nvSpPr>
        <xdr:cNvPr id="106" name="Oval 105">
          <a:extLst>
            <a:ext uri="{FF2B5EF4-FFF2-40B4-BE49-F238E27FC236}">
              <a16:creationId xmlns:a16="http://schemas.microsoft.com/office/drawing/2014/main" id="{A12A25F7-98F4-41A0-A840-410FB0246F22}"/>
            </a:ext>
          </a:extLst>
        </xdr:cNvPr>
        <xdr:cNvSpPr/>
      </xdr:nvSpPr>
      <xdr:spPr>
        <a:xfrm>
          <a:off x="12613178" y="678872"/>
          <a:ext cx="163287" cy="180419"/>
        </a:xfrm>
        <a:prstGeom prst="ellipse">
          <a:avLst/>
        </a:prstGeom>
        <a:solidFill>
          <a:srgbClr val="AFE0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19</xdr:col>
      <xdr:colOff>299861</xdr:colOff>
      <xdr:row>5</xdr:row>
      <xdr:rowOff>123472</xdr:rowOff>
    </xdr:from>
    <xdr:to>
      <xdr:col>24</xdr:col>
      <xdr:colOff>500063</xdr:colOff>
      <xdr:row>19</xdr:row>
      <xdr:rowOff>166687</xdr:rowOff>
    </xdr:to>
    <xdr:graphicFrame macro="">
      <xdr:nvGraphicFramePr>
        <xdr:cNvPr id="107" name="Chart 106">
          <a:extLst>
            <a:ext uri="{FF2B5EF4-FFF2-40B4-BE49-F238E27FC236}">
              <a16:creationId xmlns:a16="http://schemas.microsoft.com/office/drawing/2014/main" id="{23A2298F-B713-4CC9-8B33-9385CCFBB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330995</xdr:colOff>
      <xdr:row>22</xdr:row>
      <xdr:rowOff>128587</xdr:rowOff>
    </xdr:from>
    <xdr:to>
      <xdr:col>24</xdr:col>
      <xdr:colOff>438151</xdr:colOff>
      <xdr:row>22</xdr:row>
      <xdr:rowOff>128587</xdr:rowOff>
    </xdr:to>
    <xdr:cxnSp macro="">
      <xdr:nvCxnSpPr>
        <xdr:cNvPr id="77" name="Straight Connector 76">
          <a:extLst>
            <a:ext uri="{FF2B5EF4-FFF2-40B4-BE49-F238E27FC236}">
              <a16:creationId xmlns:a16="http://schemas.microsoft.com/office/drawing/2014/main" id="{7A76AFDC-8C7B-45F3-A649-6CC94EFDBA78}"/>
            </a:ext>
          </a:extLst>
        </xdr:cNvPr>
        <xdr:cNvCxnSpPr/>
      </xdr:nvCxnSpPr>
      <xdr:spPr>
        <a:xfrm>
          <a:off x="11868151" y="4319587"/>
          <a:ext cx="3143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523876</xdr:colOff>
      <xdr:row>19</xdr:row>
      <xdr:rowOff>119064</xdr:rowOff>
    </xdr:from>
    <xdr:to>
      <xdr:col>24</xdr:col>
      <xdr:colOff>428625</xdr:colOff>
      <xdr:row>22</xdr:row>
      <xdr:rowOff>107156</xdr:rowOff>
    </xdr:to>
    <xdr:sp macro="" textlink="">
      <xdr:nvSpPr>
        <xdr:cNvPr id="78" name="TextBox 77">
          <a:extLst>
            <a:ext uri="{FF2B5EF4-FFF2-40B4-BE49-F238E27FC236}">
              <a16:creationId xmlns:a16="http://schemas.microsoft.com/office/drawing/2014/main" id="{EE630707-D28A-450C-906D-B96FFB2CC417}"/>
            </a:ext>
          </a:extLst>
        </xdr:cNvPr>
        <xdr:cNvSpPr txBox="1"/>
      </xdr:nvSpPr>
      <xdr:spPr>
        <a:xfrm>
          <a:off x="12668251" y="3738564"/>
          <a:ext cx="2333624" cy="559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chemeClr val="tx1"/>
              </a:solidFill>
              <a:latin typeface="Segoe UI Semibold" panose="020B0702040204020203" pitchFamily="34" charset="0"/>
              <a:ea typeface="+mn-ea"/>
              <a:cs typeface="Segoe UI Semibold" panose="020B0702040204020203" pitchFamily="34" charset="0"/>
            </a:rPr>
            <a:t> percentage</a:t>
          </a:r>
          <a:r>
            <a:rPr lang="en-US" sz="1200" b="0" i="0" u="none" strike="noStrike" baseline="0">
              <a:solidFill>
                <a:schemeClr val="tx1"/>
              </a:solidFill>
              <a:latin typeface="Segoe UI Semibold" panose="020B0702040204020203" pitchFamily="34" charset="0"/>
              <a:ea typeface="+mn-ea"/>
              <a:cs typeface="Segoe UI Semibold" panose="020B0702040204020203" pitchFamily="34" charset="0"/>
            </a:rPr>
            <a:t> of orders based </a:t>
          </a:r>
        </a:p>
        <a:p>
          <a:pPr marL="0" indent="0" algn="ctr"/>
          <a:r>
            <a:rPr lang="en-US" sz="1200" b="0" i="0" u="none" strike="noStrike" baseline="0">
              <a:solidFill>
                <a:schemeClr val="tx1"/>
              </a:solidFill>
              <a:latin typeface="Segoe UI Semibold" panose="020B0702040204020203" pitchFamily="34" charset="0"/>
              <a:ea typeface="+mn-ea"/>
              <a:cs typeface="Segoe UI Semibold" panose="020B0702040204020203" pitchFamily="34" charset="0"/>
            </a:rPr>
            <a:t>on the status</a:t>
          </a:r>
          <a:endParaRPr lang="en-US" sz="1200" b="0" i="0" u="none" strike="noStrike">
            <a:solidFill>
              <a:schemeClr val="tx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19</xdr:col>
      <xdr:colOff>458152</xdr:colOff>
      <xdr:row>22</xdr:row>
      <xdr:rowOff>167283</xdr:rowOff>
    </xdr:from>
    <xdr:to>
      <xdr:col>21</xdr:col>
      <xdr:colOff>197914</xdr:colOff>
      <xdr:row>24</xdr:row>
      <xdr:rowOff>98226</xdr:rowOff>
    </xdr:to>
    <xdr:sp macro="" textlink="">
      <xdr:nvSpPr>
        <xdr:cNvPr id="80" name="TextBox 79">
          <a:extLst>
            <a:ext uri="{FF2B5EF4-FFF2-40B4-BE49-F238E27FC236}">
              <a16:creationId xmlns:a16="http://schemas.microsoft.com/office/drawing/2014/main" id="{95F5FCEF-F409-4156-A73C-18276489FE5E}"/>
            </a:ext>
          </a:extLst>
        </xdr:cNvPr>
        <xdr:cNvSpPr txBox="1"/>
      </xdr:nvSpPr>
      <xdr:spPr>
        <a:xfrm>
          <a:off x="11995308" y="4358283"/>
          <a:ext cx="954200" cy="311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Pending</a:t>
          </a:r>
        </a:p>
      </xdr:txBody>
    </xdr:sp>
    <xdr:clientData/>
  </xdr:twoCellAnchor>
  <xdr:twoCellAnchor>
    <xdr:from>
      <xdr:col>19</xdr:col>
      <xdr:colOff>353785</xdr:colOff>
      <xdr:row>23</xdr:row>
      <xdr:rowOff>44309</xdr:rowOff>
    </xdr:from>
    <xdr:to>
      <xdr:col>19</xdr:col>
      <xdr:colOff>511969</xdr:colOff>
      <xdr:row>24</xdr:row>
      <xdr:rowOff>30700</xdr:rowOff>
    </xdr:to>
    <xdr:sp macro="" textlink="">
      <xdr:nvSpPr>
        <xdr:cNvPr id="103" name="Oval 102">
          <a:extLst>
            <a:ext uri="{FF2B5EF4-FFF2-40B4-BE49-F238E27FC236}">
              <a16:creationId xmlns:a16="http://schemas.microsoft.com/office/drawing/2014/main" id="{75DE0ACD-4DFF-478F-8B20-43211C3B0A7F}"/>
            </a:ext>
          </a:extLst>
        </xdr:cNvPr>
        <xdr:cNvSpPr/>
      </xdr:nvSpPr>
      <xdr:spPr>
        <a:xfrm>
          <a:off x="11890941" y="4425809"/>
          <a:ext cx="158184" cy="176891"/>
        </a:xfrm>
        <a:prstGeom prst="ellipse">
          <a:avLst/>
        </a:prstGeom>
        <a:solidFill>
          <a:srgbClr val="BFC0A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248464</xdr:colOff>
      <xdr:row>22</xdr:row>
      <xdr:rowOff>173235</xdr:rowOff>
    </xdr:from>
    <xdr:to>
      <xdr:col>23</xdr:col>
      <xdr:colOff>252546</xdr:colOff>
      <xdr:row>24</xdr:row>
      <xdr:rowOff>92273</xdr:rowOff>
    </xdr:to>
    <xdr:sp macro="" textlink="">
      <xdr:nvSpPr>
        <xdr:cNvPr id="104" name="TextBox 103">
          <a:extLst>
            <a:ext uri="{FF2B5EF4-FFF2-40B4-BE49-F238E27FC236}">
              <a16:creationId xmlns:a16="http://schemas.microsoft.com/office/drawing/2014/main" id="{7E4B8FEA-4EEC-49BE-BA4C-1180C1FF3C4C}"/>
            </a:ext>
          </a:extLst>
        </xdr:cNvPr>
        <xdr:cNvSpPr txBox="1"/>
      </xdr:nvSpPr>
      <xdr:spPr>
        <a:xfrm>
          <a:off x="13000058" y="4364235"/>
          <a:ext cx="1218519" cy="30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Completed</a:t>
          </a:r>
        </a:p>
      </xdr:txBody>
    </xdr:sp>
    <xdr:clientData/>
  </xdr:twoCellAnchor>
  <xdr:twoCellAnchor>
    <xdr:from>
      <xdr:col>21</xdr:col>
      <xdr:colOff>144097</xdr:colOff>
      <xdr:row>23</xdr:row>
      <xdr:rowOff>44309</xdr:rowOff>
    </xdr:from>
    <xdr:to>
      <xdr:col>21</xdr:col>
      <xdr:colOff>302281</xdr:colOff>
      <xdr:row>24</xdr:row>
      <xdr:rowOff>30700</xdr:rowOff>
    </xdr:to>
    <xdr:sp macro="" textlink="">
      <xdr:nvSpPr>
        <xdr:cNvPr id="108" name="Oval 107">
          <a:extLst>
            <a:ext uri="{FF2B5EF4-FFF2-40B4-BE49-F238E27FC236}">
              <a16:creationId xmlns:a16="http://schemas.microsoft.com/office/drawing/2014/main" id="{89724288-B2DD-4E14-B69F-CC53F2F66DB9}"/>
            </a:ext>
          </a:extLst>
        </xdr:cNvPr>
        <xdr:cNvSpPr/>
      </xdr:nvSpPr>
      <xdr:spPr>
        <a:xfrm>
          <a:off x="12895691" y="4425809"/>
          <a:ext cx="158184" cy="176891"/>
        </a:xfrm>
        <a:prstGeom prst="ellipse">
          <a:avLst/>
        </a:prstGeom>
        <a:solidFill>
          <a:srgbClr val="AFE02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23</xdr:col>
      <xdr:colOff>303098</xdr:colOff>
      <xdr:row>22</xdr:row>
      <xdr:rowOff>173235</xdr:rowOff>
    </xdr:from>
    <xdr:to>
      <xdr:col>25</xdr:col>
      <xdr:colOff>307179</xdr:colOff>
      <xdr:row>24</xdr:row>
      <xdr:rowOff>92273</xdr:rowOff>
    </xdr:to>
    <xdr:sp macro="" textlink="">
      <xdr:nvSpPr>
        <xdr:cNvPr id="109" name="TextBox 108">
          <a:extLst>
            <a:ext uri="{FF2B5EF4-FFF2-40B4-BE49-F238E27FC236}">
              <a16:creationId xmlns:a16="http://schemas.microsoft.com/office/drawing/2014/main" id="{3B0F7E30-A696-4031-8636-A043EF8EF32A}"/>
            </a:ext>
          </a:extLst>
        </xdr:cNvPr>
        <xdr:cNvSpPr txBox="1"/>
      </xdr:nvSpPr>
      <xdr:spPr>
        <a:xfrm>
          <a:off x="14269129" y="4364235"/>
          <a:ext cx="1218519" cy="30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Cancelled</a:t>
          </a:r>
        </a:p>
      </xdr:txBody>
    </xdr:sp>
    <xdr:clientData/>
  </xdr:twoCellAnchor>
  <xdr:twoCellAnchor>
    <xdr:from>
      <xdr:col>23</xdr:col>
      <xdr:colOff>198729</xdr:colOff>
      <xdr:row>23</xdr:row>
      <xdr:rowOff>44309</xdr:rowOff>
    </xdr:from>
    <xdr:to>
      <xdr:col>23</xdr:col>
      <xdr:colOff>356913</xdr:colOff>
      <xdr:row>24</xdr:row>
      <xdr:rowOff>30700</xdr:rowOff>
    </xdr:to>
    <xdr:sp macro="" textlink="">
      <xdr:nvSpPr>
        <xdr:cNvPr id="110" name="Oval 109">
          <a:extLst>
            <a:ext uri="{FF2B5EF4-FFF2-40B4-BE49-F238E27FC236}">
              <a16:creationId xmlns:a16="http://schemas.microsoft.com/office/drawing/2014/main" id="{AD0A4024-0025-486C-A597-45A0B1AD28BA}"/>
            </a:ext>
          </a:extLst>
        </xdr:cNvPr>
        <xdr:cNvSpPr/>
      </xdr:nvSpPr>
      <xdr:spPr>
        <a:xfrm>
          <a:off x="14164760" y="4425809"/>
          <a:ext cx="158184" cy="176891"/>
        </a:xfrm>
        <a:prstGeom prst="ellipse">
          <a:avLst/>
        </a:prstGeom>
        <a:solidFill>
          <a:srgbClr val="02221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solidFill>
              <a:schemeClr val="tx1">
                <a:lumMod val="95000"/>
                <a:lumOff val="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55131</xdr:colOff>
      <xdr:row>24</xdr:row>
      <xdr:rowOff>153932</xdr:rowOff>
    </xdr:from>
    <xdr:to>
      <xdr:col>22</xdr:col>
      <xdr:colOff>130968</xdr:colOff>
      <xdr:row>27</xdr:row>
      <xdr:rowOff>32026</xdr:rowOff>
    </xdr:to>
    <xdr:sp macro="" textlink="">
      <xdr:nvSpPr>
        <xdr:cNvPr id="111" name="TextBox 110">
          <a:extLst>
            <a:ext uri="{FF2B5EF4-FFF2-40B4-BE49-F238E27FC236}">
              <a16:creationId xmlns:a16="http://schemas.microsoft.com/office/drawing/2014/main" id="{63B48471-BB0E-43F5-8F73-81604948202D}"/>
            </a:ext>
          </a:extLst>
        </xdr:cNvPr>
        <xdr:cNvSpPr txBox="1"/>
      </xdr:nvSpPr>
      <xdr:spPr>
        <a:xfrm>
          <a:off x="12199506" y="4725932"/>
          <a:ext cx="1290275" cy="44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2000" b="0"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OnTime</a:t>
          </a:r>
        </a:p>
      </xdr:txBody>
    </xdr:sp>
    <xdr:clientData/>
  </xdr:twoCellAnchor>
  <xdr:twoCellAnchor>
    <xdr:from>
      <xdr:col>19</xdr:col>
      <xdr:colOff>428625</xdr:colOff>
      <xdr:row>25</xdr:row>
      <xdr:rowOff>71438</xdr:rowOff>
    </xdr:from>
    <xdr:to>
      <xdr:col>20</xdr:col>
      <xdr:colOff>47624</xdr:colOff>
      <xdr:row>26</xdr:row>
      <xdr:rowOff>142875</xdr:rowOff>
    </xdr:to>
    <xdr:sp macro="" textlink="">
      <xdr:nvSpPr>
        <xdr:cNvPr id="112" name="Oval 111">
          <a:extLst>
            <a:ext uri="{FF2B5EF4-FFF2-40B4-BE49-F238E27FC236}">
              <a16:creationId xmlns:a16="http://schemas.microsoft.com/office/drawing/2014/main" id="{D25A93E7-8DDB-4958-B70C-5F12DBBD4951}"/>
            </a:ext>
          </a:extLst>
        </xdr:cNvPr>
        <xdr:cNvSpPr/>
      </xdr:nvSpPr>
      <xdr:spPr>
        <a:xfrm>
          <a:off x="11965781" y="4833938"/>
          <a:ext cx="226218" cy="261937"/>
        </a:xfrm>
        <a:prstGeom prst="ellipse">
          <a:avLst/>
        </a:prstGeom>
        <a:solidFill>
          <a:srgbClr val="7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95000"/>
                <a:lumOff val="5000"/>
              </a:schemeClr>
            </a:solidFill>
          </a:endParaRPr>
        </a:p>
      </xdr:txBody>
    </xdr:sp>
    <xdr:clientData/>
  </xdr:twoCellAnchor>
  <xdr:twoCellAnchor>
    <xdr:from>
      <xdr:col>19</xdr:col>
      <xdr:colOff>288164</xdr:colOff>
      <xdr:row>26</xdr:row>
      <xdr:rowOff>37881</xdr:rowOff>
    </xdr:from>
    <xdr:to>
      <xdr:col>24</xdr:col>
      <xdr:colOff>411307</xdr:colOff>
      <xdr:row>32</xdr:row>
      <xdr:rowOff>73600</xdr:rowOff>
    </xdr:to>
    <xdr:sp macro="" textlink="">
      <xdr:nvSpPr>
        <xdr:cNvPr id="113" name="TextBox 112">
          <a:extLst>
            <a:ext uri="{FF2B5EF4-FFF2-40B4-BE49-F238E27FC236}">
              <a16:creationId xmlns:a16="http://schemas.microsoft.com/office/drawing/2014/main" id="{0AFCFB2F-1287-4317-938A-AB3AA428BBCF}"/>
            </a:ext>
          </a:extLst>
        </xdr:cNvPr>
        <xdr:cNvSpPr txBox="1"/>
      </xdr:nvSpPr>
      <xdr:spPr>
        <a:xfrm>
          <a:off x="11804755" y="4990881"/>
          <a:ext cx="3153825" cy="1178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rPr>
            <a:t>Quantity</a:t>
          </a:r>
          <a:r>
            <a:rPr lang="en-US" sz="2800" b="1" i="0" u="none" strike="noStrike" baseline="0">
              <a:solidFill>
                <a:schemeClr val="tx1">
                  <a:lumMod val="95000"/>
                  <a:lumOff val="5000"/>
                </a:schemeClr>
              </a:solidFill>
              <a:latin typeface="Segoe UI Semibold" panose="020B0702040204020203" pitchFamily="34" charset="0"/>
              <a:ea typeface="+mn-ea"/>
              <a:cs typeface="Segoe UI Semibold" panose="020B0702040204020203" pitchFamily="34" charset="0"/>
            </a:rPr>
            <a:t> of </a:t>
          </a:r>
        </a:p>
        <a:p>
          <a:pPr marL="0" indent="0" algn="ctr"/>
          <a:r>
            <a:rPr lang="en-US" sz="2800" b="1" i="0" u="none" strike="noStrike" baseline="0">
              <a:solidFill>
                <a:schemeClr val="tx1">
                  <a:lumMod val="95000"/>
                  <a:lumOff val="5000"/>
                </a:schemeClr>
              </a:solidFill>
              <a:latin typeface="Segoe UI Semibold" panose="020B0702040204020203" pitchFamily="34" charset="0"/>
              <a:ea typeface="+mn-ea"/>
              <a:cs typeface="Segoe UI Semibold" panose="020B0702040204020203" pitchFamily="34" charset="0"/>
            </a:rPr>
            <a:t>units sold</a:t>
          </a:r>
          <a:endParaRPr lang="en-US" sz="2800" b="1" i="0" u="none" strike="noStrike">
            <a:solidFill>
              <a:schemeClr val="tx1">
                <a:lumMod val="95000"/>
                <a:lumOff val="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19</xdr:col>
      <xdr:colOff>272761</xdr:colOff>
      <xdr:row>31</xdr:row>
      <xdr:rowOff>104991</xdr:rowOff>
    </xdr:from>
    <xdr:to>
      <xdr:col>22</xdr:col>
      <xdr:colOff>259773</xdr:colOff>
      <xdr:row>39</xdr:row>
      <xdr:rowOff>86591</xdr:rowOff>
    </xdr:to>
    <xdr:sp macro="" textlink="">
      <xdr:nvSpPr>
        <xdr:cNvPr id="114" name="TextBox 113">
          <a:extLst>
            <a:ext uri="{FF2B5EF4-FFF2-40B4-BE49-F238E27FC236}">
              <a16:creationId xmlns:a16="http://schemas.microsoft.com/office/drawing/2014/main" id="{EA5D2CA0-7D6F-4B61-8AE9-4E9FF927DB53}"/>
            </a:ext>
          </a:extLst>
        </xdr:cNvPr>
        <xdr:cNvSpPr txBox="1"/>
      </xdr:nvSpPr>
      <xdr:spPr>
        <a:xfrm>
          <a:off x="11789352" y="6010491"/>
          <a:ext cx="1805421" cy="150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800" b="0" i="0" u="none" strike="noStrike">
              <a:solidFill>
                <a:srgbClr val="022213"/>
              </a:solidFill>
              <a:latin typeface="Segoe UI Semibold" panose="020B0702040204020203" pitchFamily="34" charset="0"/>
              <a:ea typeface="+mn-ea"/>
              <a:cs typeface="Segoe UI Semibold" panose="020B0702040204020203" pitchFamily="34" charset="0"/>
            </a:rPr>
            <a:t>overall</a:t>
          </a:r>
          <a:r>
            <a:rPr lang="en-US" sz="1800" b="0" i="0" u="none" strike="noStrike" baseline="0">
              <a:solidFill>
                <a:srgbClr val="022213"/>
              </a:solidFill>
              <a:latin typeface="Segoe UI Semibold" panose="020B0702040204020203" pitchFamily="34" charset="0"/>
              <a:ea typeface="+mn-ea"/>
              <a:cs typeface="Segoe UI Semibold" panose="020B0702040204020203" pitchFamily="34" charset="0"/>
            </a:rPr>
            <a:t> ontime quantity sold across all regions</a:t>
          </a:r>
          <a:endParaRPr lang="en-US" sz="1800" b="0" i="0" u="none" strike="noStrike">
            <a:solidFill>
              <a:srgbClr val="022213"/>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22</xdr:col>
      <xdr:colOff>121226</xdr:colOff>
      <xdr:row>32</xdr:row>
      <xdr:rowOff>155865</xdr:rowOff>
    </xdr:from>
    <xdr:to>
      <xdr:col>24</xdr:col>
      <xdr:colOff>467590</xdr:colOff>
      <xdr:row>38</xdr:row>
      <xdr:rowOff>103909</xdr:rowOff>
    </xdr:to>
    <xdr:sp macro="" textlink="Pivot!V13">
      <xdr:nvSpPr>
        <xdr:cNvPr id="115" name="TextBox 114">
          <a:extLst>
            <a:ext uri="{FF2B5EF4-FFF2-40B4-BE49-F238E27FC236}">
              <a16:creationId xmlns:a16="http://schemas.microsoft.com/office/drawing/2014/main" id="{97748D6B-DC7C-48B9-ABEA-7207E508204B}"/>
            </a:ext>
          </a:extLst>
        </xdr:cNvPr>
        <xdr:cNvSpPr txBox="1"/>
      </xdr:nvSpPr>
      <xdr:spPr>
        <a:xfrm>
          <a:off x="13456226" y="6251865"/>
          <a:ext cx="1558637" cy="1091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36D2627-8A87-4AFD-BA45-6B85AA85DB51}" type="TxLink">
            <a:rPr lang="en-US" sz="5000" b="1" i="0" u="none" strike="noStrike">
              <a:solidFill>
                <a:srgbClr val="700000"/>
              </a:solidFill>
              <a:latin typeface="Segoe UI Semibold" panose="020B0702040204020203" pitchFamily="34" charset="0"/>
              <a:ea typeface="+mn-ea"/>
              <a:cs typeface="Segoe UI Semibold" panose="020B0702040204020203" pitchFamily="34" charset="0"/>
            </a:rPr>
            <a:pPr marL="0" indent="0" algn="r"/>
            <a:t>800</a:t>
          </a:fld>
          <a:endParaRPr lang="en-IN" sz="5000" b="1" i="0" u="none" strike="noStrike">
            <a:solidFill>
              <a:srgbClr val="700000"/>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19</xdr:col>
      <xdr:colOff>458610</xdr:colOff>
      <xdr:row>0</xdr:row>
      <xdr:rowOff>123473</xdr:rowOff>
    </xdr:from>
    <xdr:to>
      <xdr:col>24</xdr:col>
      <xdr:colOff>158749</xdr:colOff>
      <xdr:row>2</xdr:row>
      <xdr:rowOff>165973</xdr:rowOff>
    </xdr:to>
    <xdr:grpSp>
      <xdr:nvGrpSpPr>
        <xdr:cNvPr id="121" name="Group 120">
          <a:hlinkClick xmlns:r="http://schemas.openxmlformats.org/officeDocument/2006/relationships" r:id="rId14"/>
          <a:extLst>
            <a:ext uri="{FF2B5EF4-FFF2-40B4-BE49-F238E27FC236}">
              <a16:creationId xmlns:a16="http://schemas.microsoft.com/office/drawing/2014/main" id="{B55CFA4F-2034-A8D4-CA59-46449683AE50}"/>
            </a:ext>
          </a:extLst>
        </xdr:cNvPr>
        <xdr:cNvGrpSpPr/>
      </xdr:nvGrpSpPr>
      <xdr:grpSpPr>
        <a:xfrm>
          <a:off x="11995766" y="123473"/>
          <a:ext cx="2736233" cy="423500"/>
          <a:chOff x="12188471" y="123473"/>
          <a:chExt cx="2786945" cy="430556"/>
        </a:xfrm>
      </xdr:grpSpPr>
      <xdr:sp macro="" textlink="">
        <xdr:nvSpPr>
          <xdr:cNvPr id="79" name="Rectangle: Rounded Corners 78">
            <a:extLst>
              <a:ext uri="{FF2B5EF4-FFF2-40B4-BE49-F238E27FC236}">
                <a16:creationId xmlns:a16="http://schemas.microsoft.com/office/drawing/2014/main" id="{F4629B6E-2C7B-AC0B-9D2B-8ABC3552DD16}"/>
              </a:ext>
            </a:extLst>
          </xdr:cNvPr>
          <xdr:cNvSpPr/>
        </xdr:nvSpPr>
        <xdr:spPr>
          <a:xfrm>
            <a:off x="12188471" y="123473"/>
            <a:ext cx="2786945" cy="423334"/>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i="0">
                <a:solidFill>
                  <a:srgbClr val="022213"/>
                </a:solidFill>
                <a:effectLst/>
                <a:latin typeface="Segoe UI Semibold" panose="020B0702040204020203" pitchFamily="34" charset="0"/>
                <a:ea typeface="+mn-ea"/>
                <a:cs typeface="Segoe UI Semibold" panose="020B0702040204020203" pitchFamily="34" charset="0"/>
              </a:rPr>
              <a:t> Table</a:t>
            </a:r>
            <a:r>
              <a:rPr lang="en-US" sz="2400" b="1" i="0" baseline="0">
                <a:solidFill>
                  <a:srgbClr val="022213"/>
                </a:solidFill>
                <a:effectLst/>
                <a:latin typeface="Segoe UI Semibold" panose="020B0702040204020203" pitchFamily="34" charset="0"/>
                <a:ea typeface="+mn-ea"/>
                <a:cs typeface="Segoe UI Semibold" panose="020B0702040204020203" pitchFamily="34" charset="0"/>
              </a:rPr>
              <a:t> of Data</a:t>
            </a:r>
            <a:r>
              <a:rPr lang="en-US" sz="2400" b="1" i="0">
                <a:solidFill>
                  <a:srgbClr val="022213"/>
                </a:solidFill>
                <a:effectLst/>
                <a:latin typeface="Segoe UI Semibold" panose="020B0702040204020203" pitchFamily="34" charset="0"/>
                <a:ea typeface="+mn-ea"/>
                <a:cs typeface="Segoe UI Semibold" panose="020B0702040204020203" pitchFamily="34" charset="0"/>
              </a:rPr>
              <a:t> </a:t>
            </a:r>
            <a:endParaRPr lang="en-IN" sz="2400" b="1">
              <a:solidFill>
                <a:srgbClr val="022213"/>
              </a:solidFill>
              <a:effectLst/>
              <a:latin typeface="Segoe UI Semibold" panose="020B0702040204020203" pitchFamily="34" charset="0"/>
              <a:cs typeface="Segoe UI Semibold" panose="020B0702040204020203" pitchFamily="34" charset="0"/>
            </a:endParaRPr>
          </a:p>
          <a:p>
            <a:pPr algn="l"/>
            <a:endParaRPr lang="en-IN" sz="2000" b="1">
              <a:latin typeface="Segoe UI Semibold" panose="020B0702040204020203" pitchFamily="34" charset="0"/>
              <a:cs typeface="Segoe UI Semibold" panose="020B0702040204020203" pitchFamily="34" charset="0"/>
            </a:endParaRPr>
          </a:p>
        </xdr:txBody>
      </xdr:sp>
      <xdr:pic>
        <xdr:nvPicPr>
          <xdr:cNvPr id="119" name="Graphic 118" descr="Chevron arrows with solid fill">
            <a:extLst>
              <a:ext uri="{FF2B5EF4-FFF2-40B4-BE49-F238E27FC236}">
                <a16:creationId xmlns:a16="http://schemas.microsoft.com/office/drawing/2014/main" id="{1AD0A5A7-C12D-DCCC-5653-13066D190EE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481528" y="194029"/>
            <a:ext cx="360000" cy="360000"/>
          </a:xfrm>
          <a:prstGeom prst="rect">
            <a:avLst/>
          </a:prstGeom>
        </xdr:spPr>
      </xdr:pic>
    </xdr:grpSp>
    <xdr:clientData/>
  </xdr:twoCellAnchor>
  <xdr:twoCellAnchor>
    <xdr:from>
      <xdr:col>13</xdr:col>
      <xdr:colOff>476250</xdr:colOff>
      <xdr:row>2</xdr:row>
      <xdr:rowOff>152400</xdr:rowOff>
    </xdr:from>
    <xdr:to>
      <xdr:col>19</xdr:col>
      <xdr:colOff>123473</xdr:colOff>
      <xdr:row>5</xdr:row>
      <xdr:rowOff>171450</xdr:rowOff>
    </xdr:to>
    <xdr:grpSp>
      <xdr:nvGrpSpPr>
        <xdr:cNvPr id="126" name="Group 125">
          <a:extLst>
            <a:ext uri="{FF2B5EF4-FFF2-40B4-BE49-F238E27FC236}">
              <a16:creationId xmlns:a16="http://schemas.microsoft.com/office/drawing/2014/main" id="{298DA675-C4DE-6E76-244E-CFF9D4732F5A}"/>
            </a:ext>
          </a:extLst>
        </xdr:cNvPr>
        <xdr:cNvGrpSpPr/>
      </xdr:nvGrpSpPr>
      <xdr:grpSpPr>
        <a:xfrm>
          <a:off x="8370094" y="533400"/>
          <a:ext cx="3290535" cy="590550"/>
          <a:chOff x="9279175" y="613893"/>
          <a:chExt cx="2944575" cy="451663"/>
        </a:xfrm>
      </xdr:grpSpPr>
      <xdr:sp macro="" textlink="Pivot!A1">
        <xdr:nvSpPr>
          <xdr:cNvPr id="123" name="TextBox 122">
            <a:extLst>
              <a:ext uri="{FF2B5EF4-FFF2-40B4-BE49-F238E27FC236}">
                <a16:creationId xmlns:a16="http://schemas.microsoft.com/office/drawing/2014/main" id="{1DF39BF3-1484-47AF-91AF-A2058657739B}"/>
              </a:ext>
            </a:extLst>
          </xdr:cNvPr>
          <xdr:cNvSpPr txBox="1"/>
        </xdr:nvSpPr>
        <xdr:spPr>
          <a:xfrm>
            <a:off x="9736667" y="617360"/>
            <a:ext cx="2487083" cy="440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5FB5D32-99AC-4565-BD8F-7BE38673E932}" type="TxLink">
              <a:rPr lang="en-US" sz="2800" b="1" i="0" u="none" strike="noStrike">
                <a:solidFill>
                  <a:srgbClr val="022213"/>
                </a:solidFill>
                <a:latin typeface="Segoe UI Semibold" panose="020B0702040204020203" pitchFamily="34" charset="0"/>
                <a:cs typeface="Segoe UI Semibold" panose="020B0702040204020203" pitchFamily="34" charset="0"/>
              </a:rPr>
              <a:pPr algn="l"/>
              <a:t>17 June 2025</a:t>
            </a:fld>
            <a:endParaRPr lang="en-IN" sz="13800" b="1">
              <a:solidFill>
                <a:srgbClr val="022213"/>
              </a:solidFill>
              <a:latin typeface="Segoe UI Semibold" panose="020B0702040204020203" pitchFamily="34" charset="0"/>
              <a:cs typeface="Segoe UI Semibold" panose="020B0702040204020203" pitchFamily="34" charset="0"/>
            </a:endParaRPr>
          </a:p>
        </xdr:txBody>
      </xdr:sp>
      <xdr:pic>
        <xdr:nvPicPr>
          <xdr:cNvPr id="125" name="Graphic 124" descr="Daily calendar with solid fill">
            <a:extLst>
              <a:ext uri="{FF2B5EF4-FFF2-40B4-BE49-F238E27FC236}">
                <a16:creationId xmlns:a16="http://schemas.microsoft.com/office/drawing/2014/main" id="{00496174-B4AC-C0B4-79D5-2F4E897426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79175" y="613893"/>
            <a:ext cx="451663" cy="451663"/>
          </a:xfrm>
          <a:prstGeom prst="rect">
            <a:avLst/>
          </a:prstGeom>
        </xdr:spPr>
      </xdr:pic>
    </xdr:grpSp>
    <xdr:clientData/>
  </xdr:twoCellAnchor>
  <xdr:twoCellAnchor>
    <xdr:from>
      <xdr:col>0</xdr:col>
      <xdr:colOff>146030</xdr:colOff>
      <xdr:row>1</xdr:row>
      <xdr:rowOff>7216</xdr:rowOff>
    </xdr:from>
    <xdr:to>
      <xdr:col>2</xdr:col>
      <xdr:colOff>329045</xdr:colOff>
      <xdr:row>4</xdr:row>
      <xdr:rowOff>69273</xdr:rowOff>
    </xdr:to>
    <xdr:sp macro="" textlink="">
      <xdr:nvSpPr>
        <xdr:cNvPr id="127" name="TextBox 126">
          <a:extLst>
            <a:ext uri="{FF2B5EF4-FFF2-40B4-BE49-F238E27FC236}">
              <a16:creationId xmlns:a16="http://schemas.microsoft.com/office/drawing/2014/main" id="{B59400B5-197C-49DE-8AE4-E4B7F01DFA5B}"/>
            </a:ext>
          </a:extLst>
        </xdr:cNvPr>
        <xdr:cNvSpPr txBox="1"/>
      </xdr:nvSpPr>
      <xdr:spPr>
        <a:xfrm>
          <a:off x="146030" y="197716"/>
          <a:ext cx="1395288" cy="633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3200" b="0" i="0" u="none" strike="noStrike">
              <a:solidFill>
                <a:schemeClr val="bg1"/>
              </a:solidFill>
              <a:latin typeface="Segoe UI Semibold" panose="020B0702040204020203" pitchFamily="34" charset="0"/>
              <a:ea typeface="+mn-ea"/>
              <a:cs typeface="Segoe UI Semibold" panose="020B0702040204020203" pitchFamily="34" charset="0"/>
            </a:rPr>
            <a:t>Menu</a:t>
          </a:r>
        </a:p>
      </xdr:txBody>
    </xdr:sp>
    <xdr:clientData/>
  </xdr:twoCellAnchor>
  <xdr:twoCellAnchor editAs="oneCell">
    <xdr:from>
      <xdr:col>0</xdr:col>
      <xdr:colOff>124334</xdr:colOff>
      <xdr:row>28</xdr:row>
      <xdr:rowOff>173182</xdr:rowOff>
    </xdr:from>
    <xdr:to>
      <xdr:col>2</xdr:col>
      <xdr:colOff>382870</xdr:colOff>
      <xdr:row>39</xdr:row>
      <xdr:rowOff>35718</xdr:rowOff>
    </xdr:to>
    <mc:AlternateContent xmlns:mc="http://schemas.openxmlformats.org/markup-compatibility/2006">
      <mc:Choice xmlns:a14="http://schemas.microsoft.com/office/drawing/2010/main" Requires="a14">
        <xdr:graphicFrame macro="">
          <xdr:nvGraphicFramePr>
            <xdr:cNvPr id="128" name="Region 1">
              <a:extLst>
                <a:ext uri="{FF2B5EF4-FFF2-40B4-BE49-F238E27FC236}">
                  <a16:creationId xmlns:a16="http://schemas.microsoft.com/office/drawing/2014/main" id="{321EF26A-43A8-4916-BDD3-843CB4569A8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4334" y="5507182"/>
              <a:ext cx="1472974" cy="1958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126037</xdr:colOff>
      <xdr:row>18</xdr:row>
      <xdr:rowOff>155864</xdr:rowOff>
    </xdr:from>
    <xdr:to>
      <xdr:col>2</xdr:col>
      <xdr:colOff>381167</xdr:colOff>
      <xdr:row>28</xdr:row>
      <xdr:rowOff>47506</xdr:rowOff>
    </xdr:to>
    <mc:AlternateContent xmlns:mc="http://schemas.openxmlformats.org/markup-compatibility/2006">
      <mc:Choice xmlns:a14="http://schemas.microsoft.com/office/drawing/2010/main" Requires="a14">
        <xdr:graphicFrame macro="">
          <xdr:nvGraphicFramePr>
            <xdr:cNvPr id="129" name="Payment Method 1">
              <a:extLst>
                <a:ext uri="{FF2B5EF4-FFF2-40B4-BE49-F238E27FC236}">
                  <a16:creationId xmlns:a16="http://schemas.microsoft.com/office/drawing/2014/main" id="{7103E57F-BDA4-43BD-87D6-1E12F671F47C}"/>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126037" y="3584864"/>
              <a:ext cx="1469568" cy="1796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124334</xdr:colOff>
      <xdr:row>7</xdr:row>
      <xdr:rowOff>13607</xdr:rowOff>
    </xdr:from>
    <xdr:to>
      <xdr:col>2</xdr:col>
      <xdr:colOff>382869</xdr:colOff>
      <xdr:row>16</xdr:row>
      <xdr:rowOff>51955</xdr:rowOff>
    </xdr:to>
    <mc:AlternateContent xmlns:mc="http://schemas.openxmlformats.org/markup-compatibility/2006">
      <mc:Choice xmlns:a14="http://schemas.microsoft.com/office/drawing/2010/main" Requires="a14">
        <xdr:graphicFrame macro="">
          <xdr:nvGraphicFramePr>
            <xdr:cNvPr id="130" name="Customer Type 1">
              <a:extLst>
                <a:ext uri="{FF2B5EF4-FFF2-40B4-BE49-F238E27FC236}">
                  <a16:creationId xmlns:a16="http://schemas.microsoft.com/office/drawing/2014/main" id="{E83E24D6-9F31-4373-8A71-4244925944D2}"/>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124334" y="1347107"/>
              <a:ext cx="1472973" cy="17528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105857</xdr:colOff>
      <xdr:row>4</xdr:row>
      <xdr:rowOff>138546</xdr:rowOff>
    </xdr:from>
    <xdr:to>
      <xdr:col>2</xdr:col>
      <xdr:colOff>401347</xdr:colOff>
      <xdr:row>7</xdr:row>
      <xdr:rowOff>11908</xdr:rowOff>
    </xdr:to>
    <xdr:sp macro="" textlink="">
      <xdr:nvSpPr>
        <xdr:cNvPr id="116" name="TextBox 115">
          <a:extLst>
            <a:ext uri="{FF2B5EF4-FFF2-40B4-BE49-F238E27FC236}">
              <a16:creationId xmlns:a16="http://schemas.microsoft.com/office/drawing/2014/main" id="{C6CA4E03-3CFE-4FA6-BCB3-0DE72AE73A53}"/>
            </a:ext>
          </a:extLst>
        </xdr:cNvPr>
        <xdr:cNvSpPr txBox="1"/>
      </xdr:nvSpPr>
      <xdr:spPr>
        <a:xfrm>
          <a:off x="105857" y="900546"/>
          <a:ext cx="1507763" cy="444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500" b="1" i="0" u="none" strike="noStrike">
              <a:solidFill>
                <a:schemeClr val="bg1"/>
              </a:solidFill>
              <a:latin typeface="Segoe UI Semibold" panose="020B0702040204020203" pitchFamily="34" charset="0"/>
              <a:ea typeface="+mn-ea"/>
              <a:cs typeface="Segoe UI Semibold" panose="020B0702040204020203" pitchFamily="34" charset="0"/>
            </a:rPr>
            <a:t>Customer</a:t>
          </a:r>
          <a:r>
            <a:rPr lang="en-US" sz="1500" b="1" i="0" u="none" strike="noStrike" baseline="0">
              <a:solidFill>
                <a:schemeClr val="bg1"/>
              </a:solidFill>
              <a:latin typeface="Segoe UI Semibold" panose="020B0702040204020203" pitchFamily="34" charset="0"/>
              <a:ea typeface="+mn-ea"/>
              <a:cs typeface="Segoe UI Semibold" panose="020B0702040204020203" pitchFamily="34" charset="0"/>
            </a:rPr>
            <a:t> Type</a:t>
          </a:r>
          <a:endParaRPr lang="en-US" sz="1500" b="1" i="0" u="none" strike="noStrike">
            <a:solidFill>
              <a:schemeClr val="bg1"/>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0</xdr:col>
      <xdr:colOff>104774</xdr:colOff>
      <xdr:row>27</xdr:row>
      <xdr:rowOff>54986</xdr:rowOff>
    </xdr:from>
    <xdr:to>
      <xdr:col>2</xdr:col>
      <xdr:colOff>402429</xdr:colOff>
      <xdr:row>28</xdr:row>
      <xdr:rowOff>174049</xdr:rowOff>
    </xdr:to>
    <xdr:sp macro="" textlink="">
      <xdr:nvSpPr>
        <xdr:cNvPr id="117" name="TextBox 116">
          <a:extLst>
            <a:ext uri="{FF2B5EF4-FFF2-40B4-BE49-F238E27FC236}">
              <a16:creationId xmlns:a16="http://schemas.microsoft.com/office/drawing/2014/main" id="{2E7F4B3A-F2B5-4CB8-A369-0C365C4C2C4D}"/>
            </a:ext>
          </a:extLst>
        </xdr:cNvPr>
        <xdr:cNvSpPr txBox="1"/>
      </xdr:nvSpPr>
      <xdr:spPr>
        <a:xfrm>
          <a:off x="104774" y="5198486"/>
          <a:ext cx="1509928"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1" i="0" u="none" strike="noStrike">
              <a:solidFill>
                <a:schemeClr val="bg1"/>
              </a:solidFill>
              <a:latin typeface="Segoe UI Semibold" panose="020B0702040204020203" pitchFamily="34" charset="0"/>
              <a:ea typeface="+mn-ea"/>
              <a:cs typeface="Segoe UI Semibold" panose="020B0702040204020203" pitchFamily="34" charset="0"/>
            </a:rPr>
            <a:t>Regions</a:t>
          </a:r>
        </a:p>
      </xdr:txBody>
    </xdr:sp>
    <xdr:clientData/>
  </xdr:twoCellAnchor>
  <xdr:twoCellAnchor>
    <xdr:from>
      <xdr:col>0</xdr:col>
      <xdr:colOff>104774</xdr:colOff>
      <xdr:row>16</xdr:row>
      <xdr:rowOff>177632</xdr:rowOff>
    </xdr:from>
    <xdr:to>
      <xdr:col>2</xdr:col>
      <xdr:colOff>402429</xdr:colOff>
      <xdr:row>18</xdr:row>
      <xdr:rowOff>106195</xdr:rowOff>
    </xdr:to>
    <xdr:sp macro="" textlink="">
      <xdr:nvSpPr>
        <xdr:cNvPr id="118" name="TextBox 117">
          <a:extLst>
            <a:ext uri="{FF2B5EF4-FFF2-40B4-BE49-F238E27FC236}">
              <a16:creationId xmlns:a16="http://schemas.microsoft.com/office/drawing/2014/main" id="{FA2D364D-A586-4C54-BD7C-C6C486AB2FAF}"/>
            </a:ext>
          </a:extLst>
        </xdr:cNvPr>
        <xdr:cNvSpPr txBox="1"/>
      </xdr:nvSpPr>
      <xdr:spPr>
        <a:xfrm>
          <a:off x="104774" y="3225632"/>
          <a:ext cx="1509928" cy="309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solidFill>
              <a:latin typeface="Segoe UI Semibold" panose="020B0702040204020203" pitchFamily="34" charset="0"/>
              <a:ea typeface="+mn-ea"/>
              <a:cs typeface="Segoe UI Semibold" panose="020B0702040204020203" pitchFamily="34" charset="0"/>
            </a:rPr>
            <a:t>Payment</a:t>
          </a:r>
          <a:r>
            <a:rPr lang="en-US" sz="1600" b="1" i="0" u="none" strike="noStrike" baseline="0">
              <a:solidFill>
                <a:schemeClr val="bg1"/>
              </a:solidFill>
              <a:latin typeface="Segoe UI Semibold" panose="020B0702040204020203" pitchFamily="34" charset="0"/>
              <a:ea typeface="+mn-ea"/>
              <a:cs typeface="Segoe UI Semibold" panose="020B0702040204020203" pitchFamily="34" charset="0"/>
            </a:rPr>
            <a:t> Type</a:t>
          </a:r>
          <a:endParaRPr lang="en-US" sz="1600" b="1" i="0" u="none" strike="noStrike">
            <a:solidFill>
              <a:schemeClr val="bg1"/>
            </a:solidFill>
            <a:latin typeface="Segoe UI Semibold" panose="020B0702040204020203" pitchFamily="34" charset="0"/>
            <a:ea typeface="+mn-ea"/>
            <a:cs typeface="Segoe UI Semibold" panose="020B07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681037</xdr:colOff>
      <xdr:row>16</xdr:row>
      <xdr:rowOff>142875</xdr:rowOff>
    </xdr:from>
    <xdr:to>
      <xdr:col>10</xdr:col>
      <xdr:colOff>180975</xdr:colOff>
      <xdr:row>24</xdr:row>
      <xdr:rowOff>76201</xdr:rowOff>
    </xdr:to>
    <xdr:graphicFrame macro="">
      <xdr:nvGraphicFramePr>
        <xdr:cNvPr id="3" name="Chart 2">
          <a:extLst>
            <a:ext uri="{FF2B5EF4-FFF2-40B4-BE49-F238E27FC236}">
              <a16:creationId xmlns:a16="http://schemas.microsoft.com/office/drawing/2014/main" id="{420E09A4-818F-778A-251A-66BA4F0A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74083</xdr:colOff>
      <xdr:row>31</xdr:row>
      <xdr:rowOff>42333</xdr:rowOff>
    </xdr:from>
    <xdr:to>
      <xdr:col>15</xdr:col>
      <xdr:colOff>740833</xdr:colOff>
      <xdr:row>44</xdr:row>
      <xdr:rowOff>10583</xdr:rowOff>
    </xdr:to>
    <xdr:graphicFrame macro="">
      <xdr:nvGraphicFramePr>
        <xdr:cNvPr id="4" name="Chart 3">
          <a:extLst>
            <a:ext uri="{FF2B5EF4-FFF2-40B4-BE49-F238E27FC236}">
              <a16:creationId xmlns:a16="http://schemas.microsoft.com/office/drawing/2014/main" id="{7F728A1D-DA76-4FEF-C741-FBAEC3234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10583</xdr:colOff>
      <xdr:row>13</xdr:row>
      <xdr:rowOff>42333</xdr:rowOff>
    </xdr:from>
    <xdr:to>
      <xdr:col>20</xdr:col>
      <xdr:colOff>1386416</xdr:colOff>
      <xdr:row>19</xdr:row>
      <xdr:rowOff>148167</xdr:rowOff>
    </xdr:to>
    <xdr:graphicFrame macro="">
      <xdr:nvGraphicFramePr>
        <xdr:cNvPr id="5" name="Chart 4">
          <a:extLst>
            <a:ext uri="{FF2B5EF4-FFF2-40B4-BE49-F238E27FC236}">
              <a16:creationId xmlns:a16="http://schemas.microsoft.com/office/drawing/2014/main" id="{BBAA9986-F257-E243-3111-C5FB8EE03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84363</xdr:colOff>
      <xdr:row>17</xdr:row>
      <xdr:rowOff>13608</xdr:rowOff>
    </xdr:from>
    <xdr:to>
      <xdr:col>2</xdr:col>
      <xdr:colOff>715735</xdr:colOff>
      <xdr:row>25</xdr:row>
      <xdr:rowOff>40822</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D721EFD-DD12-1453-B9F9-1B68DC9A75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1256" y="3252108"/>
              <a:ext cx="1828800" cy="1551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166007</xdr:colOff>
      <xdr:row>17</xdr:row>
      <xdr:rowOff>122465</xdr:rowOff>
    </xdr:from>
    <xdr:to>
      <xdr:col>5</xdr:col>
      <xdr:colOff>797378</xdr:colOff>
      <xdr:row>24</xdr:row>
      <xdr:rowOff>54429</xdr:rowOff>
    </xdr:to>
    <mc:AlternateContent xmlns:mc="http://schemas.openxmlformats.org/markup-compatibility/2006" xmlns:a14="http://schemas.microsoft.com/office/drawing/2010/main">
      <mc:Choice Requires="a14">
        <xdr:graphicFrame macro="">
          <xdr:nvGraphicFramePr>
            <xdr:cNvPr id="6" name="Payment Method">
              <a:extLst>
                <a:ext uri="{FF2B5EF4-FFF2-40B4-BE49-F238E27FC236}">
                  <a16:creationId xmlns:a16="http://schemas.microsoft.com/office/drawing/2014/main" id="{50DE0924-120E-A6CB-87FD-A6D4AD52567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2887436" y="3360965"/>
              <a:ext cx="1828800" cy="1265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1132116</xdr:colOff>
      <xdr:row>24</xdr:row>
      <xdr:rowOff>190498</xdr:rowOff>
    </xdr:from>
    <xdr:to>
      <xdr:col>5</xdr:col>
      <xdr:colOff>228601</xdr:colOff>
      <xdr:row>31</xdr:row>
      <xdr:rowOff>136071</xdr:rowOff>
    </xdr:to>
    <mc:AlternateContent xmlns:mc="http://schemas.openxmlformats.org/markup-compatibility/2006" xmlns:a14="http://schemas.microsoft.com/office/drawing/2010/main">
      <mc:Choice Requires="a14">
        <xdr:graphicFrame macro="">
          <xdr:nvGraphicFramePr>
            <xdr:cNvPr id="7" name="Customer Type">
              <a:extLst>
                <a:ext uri="{FF2B5EF4-FFF2-40B4-BE49-F238E27FC236}">
                  <a16:creationId xmlns:a16="http://schemas.microsoft.com/office/drawing/2014/main" id="{6D4A0DAA-7787-ECBD-3CB7-47844D2B58B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207080" y="4762498"/>
              <a:ext cx="1828800" cy="1279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3.602053935188" createdVersion="8" refreshedVersion="8" minRefreshableVersion="3" recordCount="150" xr:uid="{7BEEE88F-5AA0-4EE2-BCA8-1C8A720E0948}">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ount="20">
        <s v="Table"/>
        <s v="Curtains"/>
        <s v="Sneakers"/>
        <s v="Chair"/>
        <s v="Lamp"/>
        <s v="Laptop"/>
        <s v="T-Shirt"/>
        <s v="Yoga Mat"/>
        <s v="Tennis Racket"/>
        <s v="Dumbbells"/>
        <s v="Smartphone"/>
        <s v="Perfume"/>
        <s v="Camera"/>
        <s v="Headphones"/>
        <s v="Football"/>
        <s v="Shampoo"/>
        <s v="Jeans"/>
        <s v="Face Cream"/>
        <s v="Jacket"/>
        <s v="Lipstick"/>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04-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12-2024"/>
        </groupItems>
      </fieldGroup>
    </cacheField>
    <cacheField name="Months (Date)" numFmtId="0" databaseField="0">
      <fieldGroup base="0">
        <rangePr groupBy="months" startDate="2024-01-04T00:00:00" endDate="2024-12-11T00:00:00"/>
        <groupItems count="14">
          <s v="&lt;04-01-2024"/>
          <s v="Jan"/>
          <s v="Feb"/>
          <s v="Mar"/>
          <s v="Apr"/>
          <s v="May"/>
          <s v="Jun"/>
          <s v="Jul"/>
          <s v="Aug"/>
          <s v="Sep"/>
          <s v="Oct"/>
          <s v="Nov"/>
          <s v="Dec"/>
          <s v="&gt;11-12-2024"/>
        </groupItems>
      </fieldGroup>
    </cacheField>
  </cacheFields>
  <extLst>
    <ext xmlns:x14="http://schemas.microsoft.com/office/spreadsheetml/2009/9/main" uri="{725AE2AE-9491-48be-B2B4-4EB974FC3084}">
      <x14:pivotCacheDefinition pivotCacheId="1537065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1"/>
    <n v="91.81"/>
    <n v="91.81"/>
    <n v="51.81"/>
    <n v="40"/>
    <x v="0"/>
    <x v="0"/>
    <x v="0"/>
    <x v="0"/>
  </r>
  <r>
    <x v="1"/>
    <x v="1"/>
    <x v="0"/>
    <x v="1"/>
    <x v="1"/>
    <n v="9"/>
    <n v="462.17"/>
    <n v="4159.53"/>
    <n v="4099.53"/>
    <n v="60"/>
    <x v="1"/>
    <x v="1"/>
    <x v="1"/>
    <x v="1"/>
  </r>
  <r>
    <x v="2"/>
    <x v="2"/>
    <x v="1"/>
    <x v="1"/>
    <x v="2"/>
    <n v="7"/>
    <n v="198.67"/>
    <n v="1390.69"/>
    <n v="1325.19"/>
    <n v="65.5"/>
    <x v="2"/>
    <x v="2"/>
    <x v="2"/>
    <x v="2"/>
  </r>
  <r>
    <x v="3"/>
    <x v="3"/>
    <x v="0"/>
    <x v="1"/>
    <x v="2"/>
    <n v="6"/>
    <n v="125.67"/>
    <n v="754.02"/>
    <n v="705.02"/>
    <n v="49"/>
    <x v="0"/>
    <x v="0"/>
    <x v="3"/>
    <x v="0"/>
  </r>
  <r>
    <x v="4"/>
    <x v="4"/>
    <x v="0"/>
    <x v="1"/>
    <x v="1"/>
    <n v="5"/>
    <n v="244.72"/>
    <n v="1223.5999999999999"/>
    <n v="1183.5999999999999"/>
    <n v="40"/>
    <x v="1"/>
    <x v="1"/>
    <x v="0"/>
    <x v="1"/>
  </r>
  <r>
    <x v="5"/>
    <x v="5"/>
    <x v="2"/>
    <x v="1"/>
    <x v="1"/>
    <n v="3"/>
    <n v="117.66"/>
    <n v="352.98"/>
    <n v="292.98"/>
    <n v="60"/>
    <x v="2"/>
    <x v="0"/>
    <x v="1"/>
    <x v="2"/>
  </r>
  <r>
    <x v="6"/>
    <x v="6"/>
    <x v="1"/>
    <x v="2"/>
    <x v="2"/>
    <n v="5"/>
    <n v="249.15"/>
    <n v="1245.75"/>
    <n v="1180.25"/>
    <n v="65.5"/>
    <x v="0"/>
    <x v="2"/>
    <x v="2"/>
    <x v="0"/>
  </r>
  <r>
    <x v="7"/>
    <x v="7"/>
    <x v="3"/>
    <x v="1"/>
    <x v="1"/>
    <n v="5"/>
    <n v="337.68"/>
    <n v="1688.4"/>
    <n v="1639.4"/>
    <n v="49"/>
    <x v="1"/>
    <x v="0"/>
    <x v="3"/>
    <x v="1"/>
  </r>
  <r>
    <x v="8"/>
    <x v="8"/>
    <x v="3"/>
    <x v="2"/>
    <x v="3"/>
    <n v="5"/>
    <n v="491.3"/>
    <n v="2456.5"/>
    <n v="2416.5"/>
    <n v="40"/>
    <x v="2"/>
    <x v="1"/>
    <x v="0"/>
    <x v="2"/>
  </r>
  <r>
    <x v="9"/>
    <x v="3"/>
    <x v="0"/>
    <x v="1"/>
    <x v="2"/>
    <n v="4"/>
    <n v="394.42"/>
    <n v="1577.68"/>
    <n v="1517.68"/>
    <n v="60"/>
    <x v="0"/>
    <x v="0"/>
    <x v="1"/>
    <x v="0"/>
  </r>
  <r>
    <x v="10"/>
    <x v="9"/>
    <x v="3"/>
    <x v="0"/>
    <x v="3"/>
    <n v="2"/>
    <n v="216.4"/>
    <n v="432.8"/>
    <n v="367.3"/>
    <n v="65.5"/>
    <x v="1"/>
    <x v="1"/>
    <x v="2"/>
    <x v="1"/>
  </r>
  <r>
    <x v="11"/>
    <x v="7"/>
    <x v="3"/>
    <x v="3"/>
    <x v="2"/>
    <n v="6"/>
    <n v="457.22"/>
    <n v="2743.32"/>
    <n v="2694.32"/>
    <n v="49"/>
    <x v="2"/>
    <x v="2"/>
    <x v="3"/>
    <x v="2"/>
  </r>
  <r>
    <x v="12"/>
    <x v="0"/>
    <x v="0"/>
    <x v="2"/>
    <x v="1"/>
    <n v="8"/>
    <n v="438.33"/>
    <n v="3506.64"/>
    <n v="3466.64"/>
    <n v="40"/>
    <x v="0"/>
    <x v="0"/>
    <x v="0"/>
    <x v="0"/>
  </r>
  <r>
    <x v="13"/>
    <x v="3"/>
    <x v="0"/>
    <x v="4"/>
    <x v="2"/>
    <n v="2"/>
    <n v="56.98"/>
    <n v="113.96"/>
    <n v="53.959999999999994"/>
    <n v="60"/>
    <x v="1"/>
    <x v="0"/>
    <x v="1"/>
    <x v="1"/>
  </r>
  <r>
    <x v="14"/>
    <x v="9"/>
    <x v="3"/>
    <x v="4"/>
    <x v="3"/>
    <n v="1"/>
    <n v="313.14"/>
    <n v="313.14"/>
    <n v="247.64"/>
    <n v="65.5"/>
    <x v="2"/>
    <x v="2"/>
    <x v="2"/>
    <x v="2"/>
  </r>
  <r>
    <x v="15"/>
    <x v="4"/>
    <x v="0"/>
    <x v="0"/>
    <x v="1"/>
    <n v="4"/>
    <n v="53.03"/>
    <n v="212.12"/>
    <n v="163.12"/>
    <n v="49"/>
    <x v="0"/>
    <x v="1"/>
    <x v="3"/>
    <x v="0"/>
  </r>
  <r>
    <x v="16"/>
    <x v="10"/>
    <x v="2"/>
    <x v="2"/>
    <x v="3"/>
    <n v="10"/>
    <n v="152.37"/>
    <n v="1523.7"/>
    <n v="1483.7"/>
    <n v="40"/>
    <x v="1"/>
    <x v="0"/>
    <x v="0"/>
    <x v="1"/>
  </r>
  <r>
    <x v="17"/>
    <x v="3"/>
    <x v="0"/>
    <x v="3"/>
    <x v="3"/>
    <n v="6"/>
    <n v="132.59"/>
    <n v="795.54"/>
    <n v="735.54"/>
    <n v="60"/>
    <x v="2"/>
    <x v="0"/>
    <x v="1"/>
    <x v="2"/>
  </r>
  <r>
    <x v="18"/>
    <x v="6"/>
    <x v="1"/>
    <x v="4"/>
    <x v="0"/>
    <n v="5"/>
    <n v="265.92"/>
    <n v="1329.6"/>
    <n v="1264.0999999999999"/>
    <n v="65.5"/>
    <x v="0"/>
    <x v="1"/>
    <x v="2"/>
    <x v="0"/>
  </r>
  <r>
    <x v="17"/>
    <x v="3"/>
    <x v="0"/>
    <x v="4"/>
    <x v="3"/>
    <n v="1"/>
    <n v="492.81"/>
    <n v="492.81"/>
    <n v="443.81"/>
    <n v="49"/>
    <x v="1"/>
    <x v="2"/>
    <x v="3"/>
    <x v="1"/>
  </r>
  <r>
    <x v="19"/>
    <x v="4"/>
    <x v="0"/>
    <x v="4"/>
    <x v="3"/>
    <n v="1"/>
    <n v="434.04"/>
    <n v="434.04"/>
    <n v="394.04"/>
    <n v="40"/>
    <x v="2"/>
    <x v="0"/>
    <x v="0"/>
    <x v="2"/>
  </r>
  <r>
    <x v="20"/>
    <x v="2"/>
    <x v="1"/>
    <x v="2"/>
    <x v="0"/>
    <n v="10"/>
    <n v="462.7"/>
    <n v="4627"/>
    <n v="4567"/>
    <n v="60"/>
    <x v="0"/>
    <x v="2"/>
    <x v="1"/>
    <x v="0"/>
  </r>
  <r>
    <x v="14"/>
    <x v="3"/>
    <x v="0"/>
    <x v="3"/>
    <x v="1"/>
    <n v="2"/>
    <n v="336.04"/>
    <n v="672.08"/>
    <n v="606.58000000000004"/>
    <n v="65.5"/>
    <x v="1"/>
    <x v="0"/>
    <x v="2"/>
    <x v="1"/>
  </r>
  <r>
    <x v="21"/>
    <x v="11"/>
    <x v="4"/>
    <x v="4"/>
    <x v="1"/>
    <n v="7"/>
    <n v="349.53"/>
    <n v="2446.71"/>
    <n v="2397.71"/>
    <n v="49"/>
    <x v="2"/>
    <x v="1"/>
    <x v="3"/>
    <x v="2"/>
  </r>
  <r>
    <x v="22"/>
    <x v="4"/>
    <x v="0"/>
    <x v="1"/>
    <x v="3"/>
    <n v="5"/>
    <n v="178.39"/>
    <n v="891.95"/>
    <n v="851.95"/>
    <n v="40"/>
    <x v="0"/>
    <x v="1"/>
    <x v="0"/>
    <x v="0"/>
  </r>
  <r>
    <x v="23"/>
    <x v="12"/>
    <x v="2"/>
    <x v="0"/>
    <x v="2"/>
    <n v="9"/>
    <n v="479.97"/>
    <n v="4319.7299999999996"/>
    <n v="4259.7299999999996"/>
    <n v="60"/>
    <x v="1"/>
    <x v="2"/>
    <x v="1"/>
    <x v="1"/>
  </r>
  <r>
    <x v="24"/>
    <x v="12"/>
    <x v="2"/>
    <x v="2"/>
    <x v="0"/>
    <n v="1"/>
    <n v="226.32"/>
    <n v="226.32"/>
    <n v="160.82"/>
    <n v="65.5"/>
    <x v="2"/>
    <x v="0"/>
    <x v="2"/>
    <x v="2"/>
  </r>
  <r>
    <x v="25"/>
    <x v="12"/>
    <x v="2"/>
    <x v="1"/>
    <x v="2"/>
    <n v="6"/>
    <n v="430.69"/>
    <n v="2584.14"/>
    <n v="2535.14"/>
    <n v="49"/>
    <x v="0"/>
    <x v="0"/>
    <x v="3"/>
    <x v="0"/>
  </r>
  <r>
    <x v="26"/>
    <x v="6"/>
    <x v="1"/>
    <x v="1"/>
    <x v="3"/>
    <n v="3"/>
    <n v="393.27"/>
    <n v="1179.81"/>
    <n v="1139.81"/>
    <n v="40"/>
    <x v="1"/>
    <x v="1"/>
    <x v="0"/>
    <x v="1"/>
  </r>
  <r>
    <x v="27"/>
    <x v="1"/>
    <x v="0"/>
    <x v="0"/>
    <x v="1"/>
    <n v="9"/>
    <n v="475.63"/>
    <n v="4280.67"/>
    <n v="4220.67"/>
    <n v="60"/>
    <x v="2"/>
    <x v="2"/>
    <x v="1"/>
    <x v="2"/>
  </r>
  <r>
    <x v="28"/>
    <x v="1"/>
    <x v="0"/>
    <x v="0"/>
    <x v="0"/>
    <n v="1"/>
    <n v="286.63"/>
    <n v="286.63"/>
    <n v="221.13"/>
    <n v="65.5"/>
    <x v="0"/>
    <x v="0"/>
    <x v="2"/>
    <x v="0"/>
  </r>
  <r>
    <x v="25"/>
    <x v="2"/>
    <x v="1"/>
    <x v="1"/>
    <x v="2"/>
    <n v="6"/>
    <n v="66.28"/>
    <n v="397.68"/>
    <n v="348.68"/>
    <n v="49"/>
    <x v="1"/>
    <x v="1"/>
    <x v="3"/>
    <x v="1"/>
  </r>
  <r>
    <x v="29"/>
    <x v="13"/>
    <x v="2"/>
    <x v="4"/>
    <x v="0"/>
    <n v="1"/>
    <n v="188.02"/>
    <n v="188.02"/>
    <n v="148.02000000000001"/>
    <n v="40"/>
    <x v="2"/>
    <x v="0"/>
    <x v="0"/>
    <x v="2"/>
  </r>
  <r>
    <x v="30"/>
    <x v="2"/>
    <x v="1"/>
    <x v="0"/>
    <x v="2"/>
    <n v="2"/>
    <n v="163.61000000000001"/>
    <n v="327.22000000000003"/>
    <n v="267.22000000000003"/>
    <n v="60"/>
    <x v="0"/>
    <x v="2"/>
    <x v="1"/>
    <x v="0"/>
  </r>
  <r>
    <x v="31"/>
    <x v="10"/>
    <x v="2"/>
    <x v="1"/>
    <x v="1"/>
    <n v="5"/>
    <n v="235.55"/>
    <n v="1177.75"/>
    <n v="1112.25"/>
    <n v="65.5"/>
    <x v="1"/>
    <x v="1"/>
    <x v="2"/>
    <x v="1"/>
  </r>
  <r>
    <x v="32"/>
    <x v="5"/>
    <x v="2"/>
    <x v="3"/>
    <x v="1"/>
    <n v="9"/>
    <n v="342.15"/>
    <n v="3079.35"/>
    <n v="3030.35"/>
    <n v="49"/>
    <x v="2"/>
    <x v="0"/>
    <x v="3"/>
    <x v="2"/>
  </r>
  <r>
    <x v="33"/>
    <x v="14"/>
    <x v="3"/>
    <x v="1"/>
    <x v="3"/>
    <n v="4"/>
    <n v="117.1"/>
    <n v="468.4"/>
    <n v="428.4"/>
    <n v="40"/>
    <x v="0"/>
    <x v="2"/>
    <x v="0"/>
    <x v="0"/>
  </r>
  <r>
    <x v="34"/>
    <x v="15"/>
    <x v="4"/>
    <x v="1"/>
    <x v="2"/>
    <n v="2"/>
    <n v="416.69"/>
    <n v="833.38"/>
    <n v="773.38"/>
    <n v="60"/>
    <x v="1"/>
    <x v="0"/>
    <x v="1"/>
    <x v="1"/>
  </r>
  <r>
    <x v="35"/>
    <x v="0"/>
    <x v="0"/>
    <x v="4"/>
    <x v="0"/>
    <n v="8"/>
    <n v="341.07"/>
    <n v="2728.56"/>
    <n v="2663.06"/>
    <n v="65.5"/>
    <x v="2"/>
    <x v="1"/>
    <x v="2"/>
    <x v="2"/>
  </r>
  <r>
    <x v="36"/>
    <x v="16"/>
    <x v="1"/>
    <x v="0"/>
    <x v="2"/>
    <n v="7"/>
    <n v="76.53"/>
    <n v="535.71"/>
    <n v="486.71000000000004"/>
    <n v="49"/>
    <x v="0"/>
    <x v="2"/>
    <x v="3"/>
    <x v="0"/>
  </r>
  <r>
    <x v="37"/>
    <x v="3"/>
    <x v="0"/>
    <x v="4"/>
    <x v="3"/>
    <n v="5"/>
    <n v="302.08"/>
    <n v="1510.4"/>
    <n v="1470.4"/>
    <n v="40"/>
    <x v="1"/>
    <x v="0"/>
    <x v="0"/>
    <x v="1"/>
  </r>
  <r>
    <x v="38"/>
    <x v="15"/>
    <x v="4"/>
    <x v="2"/>
    <x v="1"/>
    <n v="6"/>
    <n v="343.96"/>
    <n v="2063.7600000000002"/>
    <n v="2003.7600000000002"/>
    <n v="60"/>
    <x v="2"/>
    <x v="1"/>
    <x v="1"/>
    <x v="2"/>
  </r>
  <r>
    <x v="39"/>
    <x v="3"/>
    <x v="0"/>
    <x v="2"/>
    <x v="2"/>
    <n v="3"/>
    <n v="334.52"/>
    <n v="1003.56"/>
    <n v="938.06"/>
    <n v="65.5"/>
    <x v="0"/>
    <x v="2"/>
    <x v="2"/>
    <x v="0"/>
  </r>
  <r>
    <x v="40"/>
    <x v="3"/>
    <x v="0"/>
    <x v="4"/>
    <x v="0"/>
    <n v="6"/>
    <n v="108.38"/>
    <n v="650.28"/>
    <n v="601.28"/>
    <n v="49"/>
    <x v="1"/>
    <x v="0"/>
    <x v="3"/>
    <x v="1"/>
  </r>
  <r>
    <x v="41"/>
    <x v="7"/>
    <x v="3"/>
    <x v="0"/>
    <x v="0"/>
    <n v="6"/>
    <n v="135.08000000000001"/>
    <n v="810.48"/>
    <n v="770.48"/>
    <n v="40"/>
    <x v="2"/>
    <x v="0"/>
    <x v="0"/>
    <x v="2"/>
  </r>
  <r>
    <x v="42"/>
    <x v="4"/>
    <x v="0"/>
    <x v="4"/>
    <x v="3"/>
    <n v="8"/>
    <n v="217.97"/>
    <n v="1743.76"/>
    <n v="1683.76"/>
    <n v="60"/>
    <x v="0"/>
    <x v="2"/>
    <x v="1"/>
    <x v="0"/>
  </r>
  <r>
    <x v="11"/>
    <x v="4"/>
    <x v="0"/>
    <x v="2"/>
    <x v="2"/>
    <n v="10"/>
    <n v="315.7"/>
    <n v="3157"/>
    <n v="3091.5"/>
    <n v="65.5"/>
    <x v="1"/>
    <x v="0"/>
    <x v="2"/>
    <x v="1"/>
  </r>
  <r>
    <x v="43"/>
    <x v="12"/>
    <x v="2"/>
    <x v="2"/>
    <x v="2"/>
    <n v="4"/>
    <n v="275.02999999999997"/>
    <n v="1100.1199999999999"/>
    <n v="1051.1199999999999"/>
    <n v="49"/>
    <x v="2"/>
    <x v="1"/>
    <x v="3"/>
    <x v="2"/>
  </r>
  <r>
    <x v="44"/>
    <x v="13"/>
    <x v="2"/>
    <x v="1"/>
    <x v="3"/>
    <n v="2"/>
    <n v="333.53"/>
    <n v="667.06"/>
    <n v="627.05999999999995"/>
    <n v="40"/>
    <x v="0"/>
    <x v="0"/>
    <x v="0"/>
    <x v="0"/>
  </r>
  <r>
    <x v="45"/>
    <x v="8"/>
    <x v="3"/>
    <x v="1"/>
    <x v="2"/>
    <n v="10"/>
    <n v="493.05"/>
    <n v="4930.5"/>
    <n v="4870.5"/>
    <n v="60"/>
    <x v="1"/>
    <x v="2"/>
    <x v="1"/>
    <x v="1"/>
  </r>
  <r>
    <x v="46"/>
    <x v="10"/>
    <x v="2"/>
    <x v="0"/>
    <x v="1"/>
    <n v="2"/>
    <n v="154.16"/>
    <n v="308.32"/>
    <n v="242.82"/>
    <n v="65.5"/>
    <x v="2"/>
    <x v="1"/>
    <x v="2"/>
    <x v="2"/>
  </r>
  <r>
    <x v="47"/>
    <x v="17"/>
    <x v="4"/>
    <x v="3"/>
    <x v="2"/>
    <n v="10"/>
    <n v="294.19"/>
    <n v="2941.9"/>
    <n v="2892.9"/>
    <n v="49"/>
    <x v="0"/>
    <x v="0"/>
    <x v="3"/>
    <x v="0"/>
  </r>
  <r>
    <x v="48"/>
    <x v="2"/>
    <x v="1"/>
    <x v="0"/>
    <x v="0"/>
    <n v="8"/>
    <n v="307.88"/>
    <n v="2463.04"/>
    <n v="2423.04"/>
    <n v="40"/>
    <x v="1"/>
    <x v="2"/>
    <x v="0"/>
    <x v="1"/>
  </r>
  <r>
    <x v="29"/>
    <x v="14"/>
    <x v="3"/>
    <x v="3"/>
    <x v="0"/>
    <n v="10"/>
    <n v="223.77"/>
    <n v="2237.6999999999998"/>
    <n v="2177.6999999999998"/>
    <n v="60"/>
    <x v="2"/>
    <x v="0"/>
    <x v="1"/>
    <x v="2"/>
  </r>
  <r>
    <x v="10"/>
    <x v="18"/>
    <x v="1"/>
    <x v="1"/>
    <x v="3"/>
    <n v="5"/>
    <n v="83.92"/>
    <n v="419.6"/>
    <n v="354.1"/>
    <n v="65.5"/>
    <x v="0"/>
    <x v="1"/>
    <x v="2"/>
    <x v="0"/>
  </r>
  <r>
    <x v="49"/>
    <x v="10"/>
    <x v="2"/>
    <x v="4"/>
    <x v="0"/>
    <n v="3"/>
    <n v="191.55"/>
    <n v="574.65"/>
    <n v="525.65"/>
    <n v="49"/>
    <x v="1"/>
    <x v="2"/>
    <x v="3"/>
    <x v="1"/>
  </r>
  <r>
    <x v="50"/>
    <x v="0"/>
    <x v="0"/>
    <x v="3"/>
    <x v="2"/>
    <n v="5"/>
    <n v="290.39"/>
    <n v="1451.95"/>
    <n v="1411.95"/>
    <n v="40"/>
    <x v="2"/>
    <x v="0"/>
    <x v="0"/>
    <x v="2"/>
  </r>
  <r>
    <x v="51"/>
    <x v="13"/>
    <x v="2"/>
    <x v="0"/>
    <x v="0"/>
    <n v="8"/>
    <n v="89.62"/>
    <n v="716.96"/>
    <n v="656.96"/>
    <n v="60"/>
    <x v="0"/>
    <x v="1"/>
    <x v="1"/>
    <x v="0"/>
  </r>
  <r>
    <x v="52"/>
    <x v="18"/>
    <x v="1"/>
    <x v="4"/>
    <x v="1"/>
    <n v="7"/>
    <n v="252.53"/>
    <n v="1767.71"/>
    <n v="1702.21"/>
    <n v="65.5"/>
    <x v="1"/>
    <x v="0"/>
    <x v="2"/>
    <x v="1"/>
  </r>
  <r>
    <x v="53"/>
    <x v="7"/>
    <x v="3"/>
    <x v="2"/>
    <x v="1"/>
    <n v="9"/>
    <n v="127.33"/>
    <n v="1145.97"/>
    <n v="1096.97"/>
    <n v="49"/>
    <x v="2"/>
    <x v="2"/>
    <x v="3"/>
    <x v="2"/>
  </r>
  <r>
    <x v="54"/>
    <x v="12"/>
    <x v="2"/>
    <x v="4"/>
    <x v="0"/>
    <n v="4"/>
    <n v="165.21"/>
    <n v="660.84"/>
    <n v="620.84"/>
    <n v="40"/>
    <x v="0"/>
    <x v="0"/>
    <x v="0"/>
    <x v="0"/>
  </r>
  <r>
    <x v="55"/>
    <x v="4"/>
    <x v="0"/>
    <x v="0"/>
    <x v="0"/>
    <n v="8"/>
    <n v="292.8"/>
    <n v="2342.4"/>
    <n v="2282.4"/>
    <n v="60"/>
    <x v="1"/>
    <x v="1"/>
    <x v="1"/>
    <x v="1"/>
  </r>
  <r>
    <x v="56"/>
    <x v="2"/>
    <x v="1"/>
    <x v="2"/>
    <x v="1"/>
    <n v="1"/>
    <n v="327.33"/>
    <n v="327.33"/>
    <n v="261.83"/>
    <n v="65.5"/>
    <x v="2"/>
    <x v="0"/>
    <x v="2"/>
    <x v="2"/>
  </r>
  <r>
    <x v="57"/>
    <x v="1"/>
    <x v="0"/>
    <x v="3"/>
    <x v="3"/>
    <n v="6"/>
    <n v="201.52"/>
    <n v="1209.1199999999999"/>
    <n v="1160.1199999999999"/>
    <n v="49"/>
    <x v="0"/>
    <x v="2"/>
    <x v="3"/>
    <x v="0"/>
  </r>
  <r>
    <x v="58"/>
    <x v="0"/>
    <x v="0"/>
    <x v="3"/>
    <x v="2"/>
    <n v="3"/>
    <n v="487.82"/>
    <n v="1463.46"/>
    <n v="1423.46"/>
    <n v="40"/>
    <x v="1"/>
    <x v="0"/>
    <x v="0"/>
    <x v="1"/>
  </r>
  <r>
    <x v="59"/>
    <x v="7"/>
    <x v="3"/>
    <x v="3"/>
    <x v="3"/>
    <n v="9"/>
    <n v="334.1"/>
    <n v="3006.9"/>
    <n v="2946.9"/>
    <n v="60"/>
    <x v="2"/>
    <x v="1"/>
    <x v="1"/>
    <x v="2"/>
  </r>
  <r>
    <x v="30"/>
    <x v="3"/>
    <x v="0"/>
    <x v="4"/>
    <x v="2"/>
    <n v="10"/>
    <n v="88.48"/>
    <n v="884.8"/>
    <n v="819.3"/>
    <n v="65.5"/>
    <x v="0"/>
    <x v="0"/>
    <x v="2"/>
    <x v="0"/>
  </r>
  <r>
    <x v="27"/>
    <x v="4"/>
    <x v="0"/>
    <x v="1"/>
    <x v="3"/>
    <n v="2"/>
    <n v="115.48"/>
    <n v="230.96"/>
    <n v="181.96"/>
    <n v="49"/>
    <x v="1"/>
    <x v="2"/>
    <x v="3"/>
    <x v="1"/>
  </r>
  <r>
    <x v="35"/>
    <x v="4"/>
    <x v="0"/>
    <x v="4"/>
    <x v="1"/>
    <n v="1"/>
    <n v="187.15"/>
    <n v="187.15"/>
    <n v="147.15"/>
    <n v="40"/>
    <x v="2"/>
    <x v="1"/>
    <x v="0"/>
    <x v="2"/>
  </r>
  <r>
    <x v="60"/>
    <x v="8"/>
    <x v="3"/>
    <x v="3"/>
    <x v="2"/>
    <n v="8"/>
    <n v="300.43"/>
    <n v="2403.44"/>
    <n v="2343.44"/>
    <n v="60"/>
    <x v="0"/>
    <x v="0"/>
    <x v="1"/>
    <x v="0"/>
  </r>
  <r>
    <x v="61"/>
    <x v="12"/>
    <x v="2"/>
    <x v="2"/>
    <x v="2"/>
    <n v="3"/>
    <n v="22.62"/>
    <n v="67.86"/>
    <n v="2.3599999999999994"/>
    <n v="65.5"/>
    <x v="1"/>
    <x v="0"/>
    <x v="2"/>
    <x v="1"/>
  </r>
  <r>
    <x v="62"/>
    <x v="9"/>
    <x v="3"/>
    <x v="4"/>
    <x v="3"/>
    <n v="3"/>
    <n v="295.91000000000003"/>
    <n v="887.73"/>
    <n v="838.73"/>
    <n v="49"/>
    <x v="2"/>
    <x v="2"/>
    <x v="3"/>
    <x v="2"/>
  </r>
  <r>
    <x v="33"/>
    <x v="7"/>
    <x v="3"/>
    <x v="2"/>
    <x v="0"/>
    <n v="3"/>
    <n v="183.7"/>
    <n v="551.1"/>
    <n v="511.1"/>
    <n v="40"/>
    <x v="0"/>
    <x v="1"/>
    <x v="0"/>
    <x v="0"/>
  </r>
  <r>
    <x v="63"/>
    <x v="9"/>
    <x v="3"/>
    <x v="3"/>
    <x v="1"/>
    <n v="3"/>
    <n v="269.45999999999998"/>
    <n v="808.38"/>
    <n v="748.38"/>
    <n v="60"/>
    <x v="1"/>
    <x v="0"/>
    <x v="1"/>
    <x v="1"/>
  </r>
  <r>
    <x v="64"/>
    <x v="9"/>
    <x v="3"/>
    <x v="1"/>
    <x v="0"/>
    <n v="4"/>
    <n v="211.28"/>
    <n v="845.12"/>
    <n v="779.62"/>
    <n v="65.5"/>
    <x v="2"/>
    <x v="1"/>
    <x v="2"/>
    <x v="2"/>
  </r>
  <r>
    <x v="26"/>
    <x v="1"/>
    <x v="0"/>
    <x v="2"/>
    <x v="1"/>
    <n v="5"/>
    <n v="362.47"/>
    <n v="1812.35"/>
    <n v="1763.35"/>
    <n v="49"/>
    <x v="0"/>
    <x v="0"/>
    <x v="3"/>
    <x v="0"/>
  </r>
  <r>
    <x v="11"/>
    <x v="11"/>
    <x v="4"/>
    <x v="3"/>
    <x v="3"/>
    <n v="8"/>
    <n v="259.56"/>
    <n v="2076.48"/>
    <n v="2036.48"/>
    <n v="40"/>
    <x v="1"/>
    <x v="0"/>
    <x v="0"/>
    <x v="1"/>
  </r>
  <r>
    <x v="48"/>
    <x v="1"/>
    <x v="0"/>
    <x v="2"/>
    <x v="3"/>
    <n v="1"/>
    <n v="134.63"/>
    <n v="134.63"/>
    <n v="74.63"/>
    <n v="60"/>
    <x v="2"/>
    <x v="2"/>
    <x v="1"/>
    <x v="2"/>
  </r>
  <r>
    <x v="65"/>
    <x v="9"/>
    <x v="3"/>
    <x v="3"/>
    <x v="1"/>
    <n v="10"/>
    <n v="272.01"/>
    <n v="2720.1"/>
    <n v="2654.6"/>
    <n v="65.5"/>
    <x v="0"/>
    <x v="1"/>
    <x v="2"/>
    <x v="0"/>
  </r>
  <r>
    <x v="66"/>
    <x v="5"/>
    <x v="2"/>
    <x v="3"/>
    <x v="3"/>
    <n v="4"/>
    <n v="265.89"/>
    <n v="1063.56"/>
    <n v="1014.56"/>
    <n v="49"/>
    <x v="1"/>
    <x v="0"/>
    <x v="3"/>
    <x v="1"/>
  </r>
  <r>
    <x v="67"/>
    <x v="7"/>
    <x v="3"/>
    <x v="0"/>
    <x v="1"/>
    <n v="4"/>
    <n v="327.41000000000003"/>
    <n v="1309.6400000000001"/>
    <n v="1269.6400000000001"/>
    <n v="40"/>
    <x v="2"/>
    <x v="0"/>
    <x v="0"/>
    <x v="2"/>
  </r>
  <r>
    <x v="68"/>
    <x v="6"/>
    <x v="1"/>
    <x v="0"/>
    <x v="0"/>
    <n v="2"/>
    <n v="395.91"/>
    <n v="791.82"/>
    <n v="731.82"/>
    <n v="60"/>
    <x v="0"/>
    <x v="2"/>
    <x v="1"/>
    <x v="0"/>
  </r>
  <r>
    <x v="69"/>
    <x v="8"/>
    <x v="3"/>
    <x v="1"/>
    <x v="1"/>
    <n v="10"/>
    <n v="66.56"/>
    <n v="665.6"/>
    <n v="600.1"/>
    <n v="65.5"/>
    <x v="1"/>
    <x v="1"/>
    <x v="2"/>
    <x v="1"/>
  </r>
  <r>
    <x v="70"/>
    <x v="5"/>
    <x v="2"/>
    <x v="3"/>
    <x v="2"/>
    <n v="5"/>
    <n v="432.3"/>
    <n v="2161.5"/>
    <n v="2112.5"/>
    <n v="49"/>
    <x v="2"/>
    <x v="0"/>
    <x v="3"/>
    <x v="2"/>
  </r>
  <r>
    <x v="71"/>
    <x v="4"/>
    <x v="0"/>
    <x v="2"/>
    <x v="2"/>
    <n v="7"/>
    <n v="272.05"/>
    <n v="1904.35"/>
    <n v="1864.35"/>
    <n v="40"/>
    <x v="0"/>
    <x v="0"/>
    <x v="0"/>
    <x v="0"/>
  </r>
  <r>
    <x v="72"/>
    <x v="6"/>
    <x v="1"/>
    <x v="3"/>
    <x v="3"/>
    <n v="7"/>
    <n v="301.27999999999997"/>
    <n v="2108.96"/>
    <n v="2048.96"/>
    <n v="60"/>
    <x v="1"/>
    <x v="2"/>
    <x v="1"/>
    <x v="1"/>
  </r>
  <r>
    <x v="73"/>
    <x v="4"/>
    <x v="0"/>
    <x v="2"/>
    <x v="0"/>
    <n v="9"/>
    <n v="23.52"/>
    <n v="211.68"/>
    <n v="146.18"/>
    <n v="65.5"/>
    <x v="2"/>
    <x v="0"/>
    <x v="2"/>
    <x v="2"/>
  </r>
  <r>
    <x v="74"/>
    <x v="17"/>
    <x v="4"/>
    <x v="1"/>
    <x v="0"/>
    <n v="6"/>
    <n v="281.85000000000002"/>
    <n v="1691.1"/>
    <n v="1642.1"/>
    <n v="49"/>
    <x v="0"/>
    <x v="1"/>
    <x v="3"/>
    <x v="0"/>
  </r>
  <r>
    <x v="75"/>
    <x v="0"/>
    <x v="0"/>
    <x v="3"/>
    <x v="2"/>
    <n v="6"/>
    <n v="157.88"/>
    <n v="947.28"/>
    <n v="907.28"/>
    <n v="40"/>
    <x v="1"/>
    <x v="2"/>
    <x v="0"/>
    <x v="1"/>
  </r>
  <r>
    <x v="76"/>
    <x v="17"/>
    <x v="4"/>
    <x v="1"/>
    <x v="0"/>
    <n v="7"/>
    <n v="98.66"/>
    <n v="690.62"/>
    <n v="630.62"/>
    <n v="60"/>
    <x v="2"/>
    <x v="0"/>
    <x v="1"/>
    <x v="2"/>
  </r>
  <r>
    <x v="77"/>
    <x v="17"/>
    <x v="4"/>
    <x v="2"/>
    <x v="2"/>
    <n v="2"/>
    <n v="37.119999999999997"/>
    <n v="74.239999999999995"/>
    <n v="8.7399999999999949"/>
    <n v="65.5"/>
    <x v="0"/>
    <x v="1"/>
    <x v="2"/>
    <x v="0"/>
  </r>
  <r>
    <x v="78"/>
    <x v="12"/>
    <x v="2"/>
    <x v="2"/>
    <x v="0"/>
    <n v="9"/>
    <n v="191.38"/>
    <n v="1722.42"/>
    <n v="1673.42"/>
    <n v="49"/>
    <x v="1"/>
    <x v="2"/>
    <x v="3"/>
    <x v="1"/>
  </r>
  <r>
    <x v="79"/>
    <x v="10"/>
    <x v="2"/>
    <x v="3"/>
    <x v="1"/>
    <n v="2"/>
    <n v="301.12"/>
    <n v="602.24"/>
    <n v="562.24"/>
    <n v="40"/>
    <x v="2"/>
    <x v="0"/>
    <x v="0"/>
    <x v="2"/>
  </r>
  <r>
    <x v="54"/>
    <x v="15"/>
    <x v="4"/>
    <x v="4"/>
    <x v="3"/>
    <n v="4"/>
    <n v="415.24"/>
    <n v="1660.96"/>
    <n v="1600.96"/>
    <n v="60"/>
    <x v="0"/>
    <x v="0"/>
    <x v="1"/>
    <x v="0"/>
  </r>
  <r>
    <x v="80"/>
    <x v="10"/>
    <x v="2"/>
    <x v="2"/>
    <x v="0"/>
    <n v="3"/>
    <n v="115.83"/>
    <n v="347.49"/>
    <n v="281.99"/>
    <n v="65.5"/>
    <x v="1"/>
    <x v="1"/>
    <x v="2"/>
    <x v="1"/>
  </r>
  <r>
    <x v="81"/>
    <x v="18"/>
    <x v="1"/>
    <x v="2"/>
    <x v="3"/>
    <n v="6"/>
    <n v="229.86"/>
    <n v="1379.16"/>
    <n v="1330.16"/>
    <n v="49"/>
    <x v="2"/>
    <x v="0"/>
    <x v="3"/>
    <x v="2"/>
  </r>
  <r>
    <x v="82"/>
    <x v="8"/>
    <x v="3"/>
    <x v="3"/>
    <x v="2"/>
    <n v="10"/>
    <n v="98.84"/>
    <n v="988.4"/>
    <n v="948.4"/>
    <n v="40"/>
    <x v="0"/>
    <x v="2"/>
    <x v="0"/>
    <x v="0"/>
  </r>
  <r>
    <x v="83"/>
    <x v="19"/>
    <x v="4"/>
    <x v="3"/>
    <x v="1"/>
    <n v="10"/>
    <n v="200.83"/>
    <n v="2008.3"/>
    <n v="1948.3"/>
    <n v="60"/>
    <x v="1"/>
    <x v="1"/>
    <x v="1"/>
    <x v="1"/>
  </r>
  <r>
    <x v="5"/>
    <x v="4"/>
    <x v="0"/>
    <x v="1"/>
    <x v="3"/>
    <n v="1"/>
    <n v="310.54000000000002"/>
    <n v="310.54000000000002"/>
    <n v="245.04000000000002"/>
    <n v="65.5"/>
    <x v="2"/>
    <x v="0"/>
    <x v="2"/>
    <x v="2"/>
  </r>
  <r>
    <x v="43"/>
    <x v="5"/>
    <x v="2"/>
    <x v="3"/>
    <x v="1"/>
    <n v="8"/>
    <n v="228.57"/>
    <n v="1828.56"/>
    <n v="1779.56"/>
    <n v="49"/>
    <x v="0"/>
    <x v="2"/>
    <x v="3"/>
    <x v="0"/>
  </r>
  <r>
    <x v="84"/>
    <x v="7"/>
    <x v="3"/>
    <x v="4"/>
    <x v="2"/>
    <n v="2"/>
    <n v="495.03"/>
    <n v="990.06"/>
    <n v="950.06"/>
    <n v="40"/>
    <x v="1"/>
    <x v="0"/>
    <x v="0"/>
    <x v="1"/>
  </r>
  <r>
    <x v="85"/>
    <x v="18"/>
    <x v="1"/>
    <x v="3"/>
    <x v="3"/>
    <n v="7"/>
    <n v="75.27"/>
    <n v="526.89"/>
    <n v="466.89"/>
    <n v="60"/>
    <x v="2"/>
    <x v="1"/>
    <x v="1"/>
    <x v="2"/>
  </r>
  <r>
    <x v="86"/>
    <x v="2"/>
    <x v="1"/>
    <x v="1"/>
    <x v="0"/>
    <n v="6"/>
    <n v="156.28"/>
    <n v="937.68"/>
    <n v="872.18"/>
    <n v="65.5"/>
    <x v="0"/>
    <x v="0"/>
    <x v="2"/>
    <x v="0"/>
  </r>
  <r>
    <x v="50"/>
    <x v="5"/>
    <x v="2"/>
    <x v="2"/>
    <x v="3"/>
    <n v="5"/>
    <n v="273.58"/>
    <n v="1367.9"/>
    <n v="1318.9"/>
    <n v="49"/>
    <x v="1"/>
    <x v="2"/>
    <x v="3"/>
    <x v="1"/>
  </r>
  <r>
    <x v="87"/>
    <x v="0"/>
    <x v="0"/>
    <x v="3"/>
    <x v="1"/>
    <n v="9"/>
    <n v="393.82"/>
    <n v="3544.38"/>
    <n v="3504.38"/>
    <n v="40"/>
    <x v="2"/>
    <x v="0"/>
    <x v="0"/>
    <x v="2"/>
  </r>
  <r>
    <x v="75"/>
    <x v="9"/>
    <x v="3"/>
    <x v="4"/>
    <x v="2"/>
    <n v="5"/>
    <n v="439.15"/>
    <n v="2195.75"/>
    <n v="2135.75"/>
    <n v="60"/>
    <x v="0"/>
    <x v="1"/>
    <x v="1"/>
    <x v="0"/>
  </r>
  <r>
    <x v="46"/>
    <x v="9"/>
    <x v="3"/>
    <x v="4"/>
    <x v="2"/>
    <n v="5"/>
    <n v="417.04"/>
    <n v="2085.1999999999998"/>
    <n v="2019.6999999999998"/>
    <n v="65.5"/>
    <x v="1"/>
    <x v="0"/>
    <x v="2"/>
    <x v="1"/>
  </r>
  <r>
    <x v="11"/>
    <x v="9"/>
    <x v="3"/>
    <x v="2"/>
    <x v="1"/>
    <n v="7"/>
    <n v="178.61"/>
    <n v="1250.27"/>
    <n v="1201.27"/>
    <n v="49"/>
    <x v="2"/>
    <x v="2"/>
    <x v="3"/>
    <x v="2"/>
  </r>
  <r>
    <x v="88"/>
    <x v="15"/>
    <x v="4"/>
    <x v="2"/>
    <x v="0"/>
    <n v="7"/>
    <n v="161.06"/>
    <n v="1127.42"/>
    <n v="1087.42"/>
    <n v="40"/>
    <x v="0"/>
    <x v="0"/>
    <x v="0"/>
    <x v="0"/>
  </r>
  <r>
    <x v="89"/>
    <x v="8"/>
    <x v="3"/>
    <x v="1"/>
    <x v="3"/>
    <n v="4"/>
    <n v="23.62"/>
    <n v="94.48"/>
    <n v="34.480000000000004"/>
    <n v="60"/>
    <x v="1"/>
    <x v="1"/>
    <x v="1"/>
    <x v="1"/>
  </r>
  <r>
    <x v="29"/>
    <x v="5"/>
    <x v="2"/>
    <x v="0"/>
    <x v="1"/>
    <n v="1"/>
    <n v="340.59"/>
    <n v="340.59"/>
    <n v="275.08999999999997"/>
    <n v="65.5"/>
    <x v="2"/>
    <x v="2"/>
    <x v="2"/>
    <x v="2"/>
  </r>
  <r>
    <x v="44"/>
    <x v="12"/>
    <x v="2"/>
    <x v="0"/>
    <x v="0"/>
    <n v="2"/>
    <n v="362.31"/>
    <n v="724.62"/>
    <n v="675.62"/>
    <n v="49"/>
    <x v="0"/>
    <x v="0"/>
    <x v="3"/>
    <x v="0"/>
  </r>
  <r>
    <x v="90"/>
    <x v="14"/>
    <x v="3"/>
    <x v="2"/>
    <x v="2"/>
    <n v="8"/>
    <n v="418.71"/>
    <n v="3349.68"/>
    <n v="3309.68"/>
    <n v="40"/>
    <x v="1"/>
    <x v="1"/>
    <x v="0"/>
    <x v="1"/>
  </r>
  <r>
    <x v="91"/>
    <x v="2"/>
    <x v="1"/>
    <x v="0"/>
    <x v="3"/>
    <n v="6"/>
    <n v="111.13"/>
    <n v="666.78"/>
    <n v="606.78"/>
    <n v="60"/>
    <x v="2"/>
    <x v="0"/>
    <x v="1"/>
    <x v="2"/>
  </r>
  <r>
    <x v="92"/>
    <x v="14"/>
    <x v="3"/>
    <x v="2"/>
    <x v="2"/>
    <n v="9"/>
    <n v="484.72"/>
    <n v="4362.4799999999996"/>
    <n v="4296.9799999999996"/>
    <n v="65.5"/>
    <x v="0"/>
    <x v="0"/>
    <x v="2"/>
    <x v="0"/>
  </r>
  <r>
    <x v="93"/>
    <x v="6"/>
    <x v="1"/>
    <x v="2"/>
    <x v="1"/>
    <n v="1"/>
    <n v="67.53"/>
    <n v="67.53"/>
    <n v="18.53"/>
    <n v="49"/>
    <x v="1"/>
    <x v="1"/>
    <x v="3"/>
    <x v="1"/>
  </r>
  <r>
    <x v="90"/>
    <x v="13"/>
    <x v="2"/>
    <x v="2"/>
    <x v="1"/>
    <n v="2"/>
    <n v="368.03"/>
    <n v="736.06"/>
    <n v="696.06"/>
    <n v="40"/>
    <x v="2"/>
    <x v="0"/>
    <x v="0"/>
    <x v="2"/>
  </r>
  <r>
    <x v="94"/>
    <x v="4"/>
    <x v="0"/>
    <x v="4"/>
    <x v="1"/>
    <n v="1"/>
    <n v="372.87"/>
    <n v="372.87"/>
    <n v="312.87"/>
    <n v="60"/>
    <x v="0"/>
    <x v="2"/>
    <x v="1"/>
    <x v="0"/>
  </r>
  <r>
    <x v="95"/>
    <x v="0"/>
    <x v="0"/>
    <x v="2"/>
    <x v="3"/>
    <n v="10"/>
    <n v="51.96"/>
    <n v="519.6"/>
    <n v="454.1"/>
    <n v="65.5"/>
    <x v="1"/>
    <x v="1"/>
    <x v="2"/>
    <x v="1"/>
  </r>
  <r>
    <x v="96"/>
    <x v="15"/>
    <x v="4"/>
    <x v="3"/>
    <x v="1"/>
    <n v="8"/>
    <n v="434.36"/>
    <n v="3474.88"/>
    <n v="3425.88"/>
    <n v="49"/>
    <x v="2"/>
    <x v="0"/>
    <x v="3"/>
    <x v="2"/>
  </r>
  <r>
    <x v="14"/>
    <x v="16"/>
    <x v="1"/>
    <x v="1"/>
    <x v="2"/>
    <n v="3"/>
    <n v="400.96"/>
    <n v="1202.8800000000001"/>
    <n v="1162.8800000000001"/>
    <n v="40"/>
    <x v="0"/>
    <x v="1"/>
    <x v="0"/>
    <x v="0"/>
  </r>
  <r>
    <x v="44"/>
    <x v="15"/>
    <x v="4"/>
    <x v="4"/>
    <x v="1"/>
    <n v="1"/>
    <n v="55.02"/>
    <n v="55.02"/>
    <n v="-4.9799999999999969"/>
    <n v="60"/>
    <x v="1"/>
    <x v="0"/>
    <x v="1"/>
    <x v="1"/>
  </r>
  <r>
    <x v="97"/>
    <x v="12"/>
    <x v="2"/>
    <x v="0"/>
    <x v="2"/>
    <n v="5"/>
    <n v="187.23"/>
    <n v="936.15"/>
    <n v="870.65"/>
    <n v="65.5"/>
    <x v="2"/>
    <x v="0"/>
    <x v="2"/>
    <x v="2"/>
  </r>
  <r>
    <x v="98"/>
    <x v="13"/>
    <x v="2"/>
    <x v="3"/>
    <x v="1"/>
    <n v="9"/>
    <n v="202.72"/>
    <n v="1824.48"/>
    <n v="1775.48"/>
    <n v="49"/>
    <x v="0"/>
    <x v="1"/>
    <x v="3"/>
    <x v="0"/>
  </r>
  <r>
    <x v="99"/>
    <x v="13"/>
    <x v="2"/>
    <x v="0"/>
    <x v="2"/>
    <n v="3"/>
    <n v="276.01"/>
    <n v="828.03"/>
    <n v="788.03"/>
    <n v="40"/>
    <x v="1"/>
    <x v="2"/>
    <x v="0"/>
    <x v="1"/>
  </r>
  <r>
    <x v="100"/>
    <x v="8"/>
    <x v="3"/>
    <x v="4"/>
    <x v="1"/>
    <n v="10"/>
    <n v="281.43"/>
    <n v="2814.3"/>
    <n v="2754.3"/>
    <n v="60"/>
    <x v="2"/>
    <x v="0"/>
    <x v="1"/>
    <x v="2"/>
  </r>
  <r>
    <x v="101"/>
    <x v="15"/>
    <x v="4"/>
    <x v="3"/>
    <x v="2"/>
    <n v="7"/>
    <n v="483.02"/>
    <n v="3381.14"/>
    <n v="3315.64"/>
    <n v="65.5"/>
    <x v="0"/>
    <x v="1"/>
    <x v="2"/>
    <x v="0"/>
  </r>
  <r>
    <x v="102"/>
    <x v="14"/>
    <x v="3"/>
    <x v="3"/>
    <x v="0"/>
    <n v="10"/>
    <n v="84.68"/>
    <n v="846.8"/>
    <n v="797.8"/>
    <n v="49"/>
    <x v="1"/>
    <x v="0"/>
    <x v="3"/>
    <x v="1"/>
  </r>
  <r>
    <x v="103"/>
    <x v="5"/>
    <x v="2"/>
    <x v="0"/>
    <x v="3"/>
    <n v="3"/>
    <n v="306.7"/>
    <n v="920.1"/>
    <n v="880.1"/>
    <n v="40"/>
    <x v="2"/>
    <x v="0"/>
    <x v="0"/>
    <x v="2"/>
  </r>
  <r>
    <x v="104"/>
    <x v="5"/>
    <x v="2"/>
    <x v="3"/>
    <x v="2"/>
    <n v="2"/>
    <n v="68.94"/>
    <n v="137.88"/>
    <n v="77.88"/>
    <n v="60"/>
    <x v="0"/>
    <x v="2"/>
    <x v="1"/>
    <x v="0"/>
  </r>
  <r>
    <x v="105"/>
    <x v="10"/>
    <x v="2"/>
    <x v="0"/>
    <x v="3"/>
    <n v="7"/>
    <n v="483.1"/>
    <n v="3381.7"/>
    <n v="3316.2"/>
    <n v="65.5"/>
    <x v="1"/>
    <x v="0"/>
    <x v="2"/>
    <x v="1"/>
  </r>
  <r>
    <x v="106"/>
    <x v="15"/>
    <x v="4"/>
    <x v="3"/>
    <x v="1"/>
    <n v="2"/>
    <n v="439.62"/>
    <n v="879.24"/>
    <n v="830.24"/>
    <n v="49"/>
    <x v="2"/>
    <x v="1"/>
    <x v="3"/>
    <x v="2"/>
  </r>
  <r>
    <x v="58"/>
    <x v="14"/>
    <x v="3"/>
    <x v="4"/>
    <x v="3"/>
    <n v="9"/>
    <n v="153.18"/>
    <n v="1378.62"/>
    <n v="1338.62"/>
    <n v="40"/>
    <x v="0"/>
    <x v="0"/>
    <x v="0"/>
    <x v="0"/>
  </r>
  <r>
    <x v="103"/>
    <x v="8"/>
    <x v="3"/>
    <x v="3"/>
    <x v="0"/>
    <n v="5"/>
    <n v="51.53"/>
    <n v="257.64999999999998"/>
    <n v="197.64999999999998"/>
    <n v="60"/>
    <x v="1"/>
    <x v="0"/>
    <x v="1"/>
    <x v="1"/>
  </r>
  <r>
    <x v="107"/>
    <x v="6"/>
    <x v="1"/>
    <x v="2"/>
    <x v="3"/>
    <n v="4"/>
    <n v="231.62"/>
    <n v="926.48"/>
    <n v="860.98"/>
    <n v="65.5"/>
    <x v="2"/>
    <x v="1"/>
    <x v="2"/>
    <x v="2"/>
  </r>
  <r>
    <x v="87"/>
    <x v="9"/>
    <x v="3"/>
    <x v="3"/>
    <x v="2"/>
    <n v="5"/>
    <n v="303.83999999999997"/>
    <n v="1519.2"/>
    <n v="1470.2"/>
    <n v="49"/>
    <x v="0"/>
    <x v="2"/>
    <x v="3"/>
    <x v="0"/>
  </r>
  <r>
    <x v="0"/>
    <x v="9"/>
    <x v="3"/>
    <x v="4"/>
    <x v="3"/>
    <n v="9"/>
    <n v="374.31"/>
    <n v="3368.79"/>
    <n v="3328.79"/>
    <n v="40"/>
    <x v="1"/>
    <x v="0"/>
    <x v="0"/>
    <x v="1"/>
  </r>
  <r>
    <x v="108"/>
    <x v="5"/>
    <x v="2"/>
    <x v="4"/>
    <x v="1"/>
    <n v="5"/>
    <n v="158.87"/>
    <n v="794.35"/>
    <n v="734.35"/>
    <n v="60"/>
    <x v="2"/>
    <x v="0"/>
    <x v="1"/>
    <x v="2"/>
  </r>
  <r>
    <x v="109"/>
    <x v="18"/>
    <x v="1"/>
    <x v="4"/>
    <x v="3"/>
    <n v="3"/>
    <n v="174.34"/>
    <n v="523.02"/>
    <n v="457.52"/>
    <n v="65.5"/>
    <x v="0"/>
    <x v="0"/>
    <x v="2"/>
    <x v="0"/>
  </r>
  <r>
    <x v="110"/>
    <x v="16"/>
    <x v="1"/>
    <x v="1"/>
    <x v="3"/>
    <n v="6"/>
    <n v="237.96"/>
    <n v="1427.76"/>
    <n v="1378.76"/>
    <n v="49"/>
    <x v="1"/>
    <x v="1"/>
    <x v="3"/>
    <x v="1"/>
  </r>
  <r>
    <x v="21"/>
    <x v="6"/>
    <x v="1"/>
    <x v="0"/>
    <x v="0"/>
    <n v="1"/>
    <n v="347.92"/>
    <n v="347.92"/>
    <n v="307.92"/>
    <n v="40"/>
    <x v="2"/>
    <x v="2"/>
    <x v="0"/>
    <x v="2"/>
  </r>
  <r>
    <x v="111"/>
    <x v="12"/>
    <x v="2"/>
    <x v="0"/>
    <x v="3"/>
    <n v="9"/>
    <n v="227.15"/>
    <n v="2044.35"/>
    <n v="1984.35"/>
    <n v="60"/>
    <x v="0"/>
    <x v="0"/>
    <x v="1"/>
    <x v="0"/>
  </r>
  <r>
    <x v="78"/>
    <x v="14"/>
    <x v="3"/>
    <x v="1"/>
    <x v="2"/>
    <n v="7"/>
    <n v="459.54"/>
    <n v="3216.78"/>
    <n v="3151.28"/>
    <n v="65.5"/>
    <x v="1"/>
    <x v="0"/>
    <x v="2"/>
    <x v="1"/>
  </r>
  <r>
    <x v="112"/>
    <x v="15"/>
    <x v="4"/>
    <x v="2"/>
    <x v="1"/>
    <n v="8"/>
    <n v="103.76"/>
    <n v="830.08"/>
    <n v="781.08"/>
    <n v="49"/>
    <x v="2"/>
    <x v="1"/>
    <x v="3"/>
    <x v="2"/>
  </r>
  <r>
    <x v="113"/>
    <x v="4"/>
    <x v="0"/>
    <x v="1"/>
    <x v="2"/>
    <n v="4"/>
    <n v="162.47999999999999"/>
    <n v="649.91999999999996"/>
    <n v="609.91999999999996"/>
    <n v="40"/>
    <x v="0"/>
    <x v="0"/>
    <x v="0"/>
    <x v="0"/>
  </r>
  <r>
    <x v="114"/>
    <x v="9"/>
    <x v="3"/>
    <x v="0"/>
    <x v="1"/>
    <n v="10"/>
    <n v="276.17"/>
    <n v="2761.7"/>
    <n v="2701.7"/>
    <n v="60"/>
    <x v="1"/>
    <x v="2"/>
    <x v="1"/>
    <x v="1"/>
  </r>
  <r>
    <x v="115"/>
    <x v="19"/>
    <x v="4"/>
    <x v="1"/>
    <x v="0"/>
    <n v="1"/>
    <n v="154.79"/>
    <n v="154.79"/>
    <n v="89.289999999999992"/>
    <n v="65.5"/>
    <x v="2"/>
    <x v="0"/>
    <x v="2"/>
    <x v="2"/>
  </r>
  <r>
    <x v="116"/>
    <x v="0"/>
    <x v="0"/>
    <x v="0"/>
    <x v="3"/>
    <n v="6"/>
    <n v="482.61"/>
    <n v="2895.66"/>
    <n v="2846.66"/>
    <n v="49"/>
    <x v="0"/>
    <x v="1"/>
    <x v="3"/>
    <x v="0"/>
  </r>
  <r>
    <x v="117"/>
    <x v="18"/>
    <x v="1"/>
    <x v="2"/>
    <x v="3"/>
    <n v="1"/>
    <n v="96.33"/>
    <n v="96.33"/>
    <n v="56.33"/>
    <n v="40"/>
    <x v="1"/>
    <x v="2"/>
    <x v="0"/>
    <x v="1"/>
  </r>
  <r>
    <x v="118"/>
    <x v="19"/>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4B562E-ADC4-4349-BC44-54DFB9FBF19B}" name="sales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1">
    <format dxfId="1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01453-9365-4BCC-8F0C-0673E5FFB1B6}" name="sales for manag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L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i>
    <i>
      <x v="1"/>
    </i>
    <i>
      <x v="2"/>
    </i>
    <i>
      <x v="3"/>
    </i>
    <i t="grand">
      <x/>
    </i>
  </rowItems>
  <colItems count="1">
    <i/>
  </colItems>
  <dataFields count="1">
    <dataField name="Sum of Total Sale" fld="7" baseField="0" baseItem="0"/>
  </dataFields>
  <formats count="1">
    <format dxfId="1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BFA58-93DB-43DD-90D4-1688350BCA25}" name="sales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3:O16"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items count="5">
        <item x="0"/>
        <item x="2"/>
        <item x="3"/>
        <item x="1"/>
        <item t="default"/>
      </items>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1">
    <format dxfId="160">
      <pivotArea outline="0" collapsedLevelsAreSubtotals="1" fieldPosition="0"/>
    </format>
  </formats>
  <chartFormats count="14">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15" count="1" selected="0">
            <x v="1"/>
          </reference>
        </references>
      </pivotArea>
    </chartFormat>
    <chartFormat chart="16" format="4">
      <pivotArea type="data" outline="0" fieldPosition="0">
        <references count="2">
          <reference field="4294967294" count="1" selected="0">
            <x v="0"/>
          </reference>
          <reference field="15" count="1" selected="0">
            <x v="2"/>
          </reference>
        </references>
      </pivotArea>
    </chartFormat>
    <chartFormat chart="16" format="5">
      <pivotArea type="data" outline="0" fieldPosition="0">
        <references count="2">
          <reference field="4294967294" count="1" selected="0">
            <x v="0"/>
          </reference>
          <reference field="15" count="1" selected="0">
            <x v="3"/>
          </reference>
        </references>
      </pivotArea>
    </chartFormat>
    <chartFormat chart="16" format="6">
      <pivotArea type="data" outline="0" fieldPosition="0">
        <references count="2">
          <reference field="4294967294" count="1" selected="0">
            <x v="0"/>
          </reference>
          <reference field="15" count="1" selected="0">
            <x v="4"/>
          </reference>
        </references>
      </pivotArea>
    </chartFormat>
    <chartFormat chart="16" format="7">
      <pivotArea type="data" outline="0" fieldPosition="0">
        <references count="2">
          <reference field="4294967294" count="1" selected="0">
            <x v="0"/>
          </reference>
          <reference field="15" count="1" selected="0">
            <x v="5"/>
          </reference>
        </references>
      </pivotArea>
    </chartFormat>
    <chartFormat chart="16" format="8">
      <pivotArea type="data" outline="0" fieldPosition="0">
        <references count="2">
          <reference field="4294967294" count="1" selected="0">
            <x v="0"/>
          </reference>
          <reference field="15" count="1" selected="0">
            <x v="9"/>
          </reference>
        </references>
      </pivotArea>
    </chartFormat>
    <chartFormat chart="16" format="9">
      <pivotArea type="data" outline="0" fieldPosition="0">
        <references count="2">
          <reference field="4294967294" count="1" selected="0">
            <x v="0"/>
          </reference>
          <reference field="15" count="1" selected="0">
            <x v="10"/>
          </reference>
        </references>
      </pivotArea>
    </chartFormat>
    <chartFormat chart="16" format="10">
      <pivotArea type="data" outline="0" fieldPosition="0">
        <references count="2">
          <reference field="4294967294" count="1" selected="0">
            <x v="0"/>
          </reference>
          <reference field="15" count="1" selected="0">
            <x v="8"/>
          </reference>
        </references>
      </pivotArea>
    </chartFormat>
    <chartFormat chart="16" format="11">
      <pivotArea type="data" outline="0" fieldPosition="0">
        <references count="2">
          <reference field="4294967294" count="1" selected="0">
            <x v="0"/>
          </reference>
          <reference field="15" count="1" selected="0">
            <x v="11"/>
          </reference>
        </references>
      </pivotArea>
    </chartFormat>
    <chartFormat chart="16" format="12">
      <pivotArea type="data" outline="0" fieldPosition="0">
        <references count="2">
          <reference field="4294967294" count="1" selected="0">
            <x v="0"/>
          </reference>
          <reference field="15" count="1" selected="0">
            <x v="12"/>
          </reference>
        </references>
      </pivotArea>
    </chartFormat>
    <chartFormat chart="16" format="13">
      <pivotArea type="data" outline="0" fieldPosition="0">
        <references count="2">
          <reference field="4294967294" count="1" selected="0">
            <x v="0"/>
          </reference>
          <reference field="15" count="1" selected="0">
            <x v="6"/>
          </reference>
        </references>
      </pivotArea>
    </chartFormat>
    <chartFormat chart="16" format="14">
      <pivotArea type="data" outline="0" fieldPosition="0">
        <references count="2">
          <reference field="4294967294" count="1" selected="0">
            <x v="0"/>
          </reference>
          <reference field="1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33AA4-486A-411B-90E1-B5F7A42C2CD2}" name="profit for reg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1">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B6770-33B1-4F93-B79A-D288A0FAEB90}" name="status of 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T3:V7"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items count="21">
        <item x="12"/>
        <item x="3"/>
        <item x="1"/>
        <item x="9"/>
        <item x="17"/>
        <item x="14"/>
        <item x="13"/>
        <item x="18"/>
        <item x="16"/>
        <item x="4"/>
        <item x="5"/>
        <item x="19"/>
        <item x="11"/>
        <item x="15"/>
        <item x="10"/>
        <item x="2"/>
        <item x="0"/>
        <item x="8"/>
        <item x="6"/>
        <item x="7"/>
        <item t="default"/>
      </items>
    </pivotField>
    <pivotField showAll="0">
      <items count="6">
        <item x="4"/>
        <item x="1"/>
        <item x="2"/>
        <item x="0"/>
        <item x="3"/>
        <item t="default"/>
      </items>
    </pivotField>
    <pivotField showAll="0" sortType="ascending">
      <items count="6">
        <item x="2"/>
        <item x="1"/>
        <item x="0"/>
        <item x="4"/>
        <item x="3"/>
        <item t="default"/>
      </items>
    </pivotField>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1">
    <format dxfId="16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2B2DCF-1B6B-44A8-91C2-F652AC8AEF94}" name="sales for seller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3:R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axis="axisRow" showAll="0" sortType="ascending">
      <items count="6">
        <item x="2"/>
        <item x="1"/>
        <item x="0"/>
        <item x="4"/>
        <item x="3"/>
        <item t="default"/>
      </items>
    </pivotField>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items count="5">
        <item x="0"/>
        <item x="2"/>
        <item x="3"/>
        <item x="1"/>
        <item t="default"/>
      </items>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 fld="7" baseField="0" baseItem="0"/>
  </dataFields>
  <formats count="1">
    <format dxfId="16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C6810D-8E5D-40F5-AEE2-A3FE8F9CEB86}" name="sales for reg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3:I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items count="6">
        <item x="4"/>
        <item x="1"/>
        <item x="2"/>
        <item x="0"/>
        <item x="3"/>
        <item t="default"/>
      </items>
    </pivotField>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1">
    <format dxfId="164">
      <pivotArea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4" count="1" selected="0">
            <x v="0"/>
          </reference>
        </references>
      </pivotArea>
    </chartFormat>
    <chartFormat chart="9" format="4">
      <pivotArea type="data" outline="0" fieldPosition="0">
        <references count="2">
          <reference field="4294967294" count="1" selected="0">
            <x v="0"/>
          </reference>
          <reference field="4" count="1" selected="0">
            <x v="1"/>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9"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401B5E-913A-4BBC-962A-5F4EE79AEF76}" sourceName="Region">
  <pivotTables>
    <pivotTable tabId="3" name="sales by month"/>
    <pivotTable tabId="3" name="sales for managers"/>
    <pivotTable tabId="3" name="sales for sellers "/>
    <pivotTable tabId="3" name="sales per category"/>
    <pivotTable tabId="3" name="status of order"/>
  </pivotTables>
  <data>
    <tabular pivotCacheId="153706540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971D6E5-476D-4BC6-A538-6E9AC9E65201}" sourceName="Payment Method">
  <pivotTables>
    <pivotTable tabId="3" name="sales by month"/>
    <pivotTable tabId="3" name="profit for regions"/>
    <pivotTable tabId="3" name="sales for managers"/>
    <pivotTable tabId="3" name="sales for regions"/>
    <pivotTable tabId="3" name="sales for sellers "/>
    <pivotTable tabId="3" name="sales per category"/>
    <pivotTable tabId="3" name="status of order"/>
  </pivotTables>
  <data>
    <tabular pivotCacheId="153706540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9A350E9-39B5-4BDF-B1A0-5CEA525CAA91}" sourceName="Customer Type">
  <pivotTables>
    <pivotTable tabId="3" name="sales by month"/>
    <pivotTable tabId="3" name="profit for regions"/>
    <pivotTable tabId="3" name="sales for managers"/>
    <pivotTable tabId="3" name="sales for regions"/>
    <pivotTable tabId="3" name="sales for sellers "/>
    <pivotTable tabId="3" name="sales per category"/>
    <pivotTable tabId="3" name="status of order"/>
  </pivotTables>
  <data>
    <tabular pivotCacheId="153706540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237E6D7-B66E-4A8A-AEBA-3104C614BEBE}" cache="Slicer_Region" style="my style" rowHeight="257175"/>
  <slicer name="Payment Method 1" xr10:uid="{4A1DFCEF-28EA-40B1-BA73-DF550079FE0A}" cache="Slicer_Payment_Method" style="my style" rowHeight="257175"/>
  <slicer name="Customer Type 1" xr10:uid="{9349CF4D-AAD4-4609-A383-90707DB7108F}" cache="Slicer_Customer_Type" style="my styl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122DAF-7D9D-42AC-A0DF-FF594ABDE362}" cache="Slicer_Region" caption="Region" rowHeight="257175"/>
  <slicer name="Payment Method" xr10:uid="{C5B78547-BAE8-4EA8-AF59-8DE79F69FE90}" cache="Slicer_Payment_Method" caption="Payment Method" rowHeight="257175"/>
  <slicer name="Customer Type" xr10:uid="{89F4911F-12BB-43CF-8629-645A6E36BFBF}" cache="Slicer_Customer_Type" caption="Customer Typ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ABED19-003F-49A2-8A3B-2673911C01EF}" name="Table1" displayName="Table1" ref="A3:N153" totalsRowShown="0" headerRowDxfId="180" dataDxfId="179">
  <autoFilter ref="A3:N153" xr:uid="{75ABED19-003F-49A2-8A3B-2673911C01EF}"/>
  <tableColumns count="14">
    <tableColumn id="1" xr3:uid="{0FD9148D-34A2-4B33-A839-127BCCEAFE93}" name="Date" dataDxfId="178"/>
    <tableColumn id="2" xr3:uid="{33F060DF-9158-496D-A2FE-0928B59D0947}" name="Product Name" dataDxfId="177"/>
    <tableColumn id="3" xr3:uid="{7E3772B3-9E77-4507-9194-6524799117EE}" name="Category" dataDxfId="176"/>
    <tableColumn id="4" xr3:uid="{DBC77AA1-36BE-4942-8DEE-9C2D4B2F86D2}" name="Sales Representative" dataDxfId="175"/>
    <tableColumn id="5" xr3:uid="{FC5A09A6-8487-45F5-9C88-495DF8159B24}" name="Region" dataDxfId="174"/>
    <tableColumn id="6" xr3:uid="{BBF3351B-EF5E-4676-B5A7-A8011BB1EBC1}" name="Quantity Sold" dataDxfId="173"/>
    <tableColumn id="7" xr3:uid="{89779950-03D3-4E1D-8085-0B1C0DDA8B7A}" name="Unit Price" dataDxfId="172"/>
    <tableColumn id="8" xr3:uid="{A37B9CE1-540A-4825-A5FB-804F11181A57}" name="Total Sale" dataDxfId="171"/>
    <tableColumn id="9" xr3:uid="{4BF6FE4C-5097-47B5-AE6A-C8E3617CB6C7}" name="Cost Price" dataDxfId="170"/>
    <tableColumn id="10" xr3:uid="{52290286-E586-4CFA-AA59-340F0217E04F}" name="Profit" dataDxfId="169"/>
    <tableColumn id="11" xr3:uid="{9ED8749B-19A7-44C8-8441-9D336EB326C4}" name="Payment Method" dataDxfId="168"/>
    <tableColumn id="12" xr3:uid="{BD09E021-DD0E-41A0-8B7F-67270588C2C9}" name="Order Status" dataDxfId="167"/>
    <tableColumn id="13" xr3:uid="{EEE7987B-DFAA-42F8-8BE4-B71A0405BFBA}" name="Region Manager" dataDxfId="166"/>
    <tableColumn id="14" xr3:uid="{EF7691F1-EE92-4EF6-9858-2B276685B3DC}" name="Customer Type" dataDxfId="16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2:N153"/>
  <sheetViews>
    <sheetView showGridLines="0" zoomScale="90" zoomScaleNormal="90" workbookViewId="0"/>
  </sheetViews>
  <sheetFormatPr defaultColWidth="9.140625" defaultRowHeight="14.25"/>
  <cols>
    <col min="1" max="1" width="11.5703125" style="1" bestFit="1" customWidth="1"/>
    <col min="2" max="2" width="20" style="1" bestFit="1" customWidth="1"/>
    <col min="3" max="3" width="14.7109375" style="1" bestFit="1" customWidth="1"/>
    <col min="4" max="4" width="27.85546875" style="1" bestFit="1" customWidth="1"/>
    <col min="5" max="5" width="12.85546875" style="1" bestFit="1" customWidth="1"/>
    <col min="6" max="6" width="19.28515625" style="1" bestFit="1" customWidth="1"/>
    <col min="7" max="7" width="15.5703125" style="1" bestFit="1" customWidth="1"/>
    <col min="8" max="8" width="15.7109375" style="1" bestFit="1" customWidth="1"/>
    <col min="9" max="9" width="16.140625" style="1" bestFit="1" customWidth="1"/>
    <col min="10" max="10" width="11.140625" style="1" bestFit="1" customWidth="1"/>
    <col min="11" max="11" width="20" style="1" customWidth="1"/>
    <col min="12" max="12" width="16.140625" style="1" customWidth="1"/>
    <col min="13" max="13" width="19.85546875" style="1" customWidth="1"/>
    <col min="14" max="14" width="18.5703125" style="1" customWidth="1"/>
    <col min="15" max="16384" width="9.140625" style="1"/>
  </cols>
  <sheetData>
    <row r="2" spans="1:14" ht="29.25" customHeight="1"/>
    <row r="3" spans="1:14" ht="28.5" customHeight="1">
      <c r="A3" s="3" t="s">
        <v>0</v>
      </c>
      <c r="B3" s="3" t="s">
        <v>1</v>
      </c>
      <c r="C3" s="3" t="s">
        <v>2</v>
      </c>
      <c r="D3" s="3" t="s">
        <v>3</v>
      </c>
      <c r="E3" s="3" t="s">
        <v>4</v>
      </c>
      <c r="F3" s="3" t="s">
        <v>5</v>
      </c>
      <c r="G3" s="3" t="s">
        <v>6</v>
      </c>
      <c r="H3" s="3" t="s">
        <v>7</v>
      </c>
      <c r="I3" s="3" t="s">
        <v>8</v>
      </c>
      <c r="J3" s="3" t="s">
        <v>9</v>
      </c>
      <c r="K3" s="3" t="s">
        <v>10</v>
      </c>
      <c r="L3" s="3" t="s">
        <v>11</v>
      </c>
      <c r="M3" s="3" t="s">
        <v>12</v>
      </c>
      <c r="N3" s="3" t="s">
        <v>13</v>
      </c>
    </row>
    <row r="4" spans="1:14">
      <c r="A4" s="2">
        <v>45313</v>
      </c>
      <c r="B4" s="1" t="s">
        <v>14</v>
      </c>
      <c r="C4" s="1" t="s">
        <v>15</v>
      </c>
      <c r="D4" s="1" t="s">
        <v>16</v>
      </c>
      <c r="E4" s="1" t="s">
        <v>17</v>
      </c>
      <c r="F4" s="1">
        <v>1</v>
      </c>
      <c r="G4" s="1">
        <v>91.81</v>
      </c>
      <c r="H4" s="1">
        <v>91.81</v>
      </c>
      <c r="I4" s="1">
        <v>51.81</v>
      </c>
      <c r="J4" s="1">
        <v>40</v>
      </c>
      <c r="K4" s="1" t="s">
        <v>18</v>
      </c>
      <c r="L4" s="1" t="s">
        <v>19</v>
      </c>
      <c r="M4" s="1" t="s">
        <v>20</v>
      </c>
      <c r="N4" s="1" t="s">
        <v>21</v>
      </c>
    </row>
    <row r="5" spans="1:14">
      <c r="A5" s="2">
        <v>45571</v>
      </c>
      <c r="B5" s="1" t="s">
        <v>22</v>
      </c>
      <c r="C5" s="1" t="s">
        <v>15</v>
      </c>
      <c r="D5" s="1" t="s">
        <v>23</v>
      </c>
      <c r="E5" s="1" t="s">
        <v>24</v>
      </c>
      <c r="F5" s="1">
        <v>9</v>
      </c>
      <c r="G5" s="1">
        <v>462.17</v>
      </c>
      <c r="H5" s="1">
        <v>4159.53</v>
      </c>
      <c r="I5" s="1">
        <v>4099.53</v>
      </c>
      <c r="J5" s="1">
        <v>60</v>
      </c>
      <c r="K5" s="1" t="s">
        <v>25</v>
      </c>
      <c r="L5" s="1" t="s">
        <v>26</v>
      </c>
      <c r="M5" s="1" t="s">
        <v>27</v>
      </c>
      <c r="N5" s="1" t="s">
        <v>28</v>
      </c>
    </row>
    <row r="6" spans="1:14">
      <c r="A6" s="2">
        <v>45615</v>
      </c>
      <c r="B6" s="1" t="s">
        <v>29</v>
      </c>
      <c r="C6" s="1" t="s">
        <v>30</v>
      </c>
      <c r="D6" s="1" t="s">
        <v>23</v>
      </c>
      <c r="E6" s="1" t="s">
        <v>31</v>
      </c>
      <c r="F6" s="1">
        <v>7</v>
      </c>
      <c r="G6" s="1">
        <v>198.67</v>
      </c>
      <c r="H6" s="1">
        <v>1390.69</v>
      </c>
      <c r="I6" s="1">
        <v>1325.19</v>
      </c>
      <c r="J6" s="1">
        <v>65.5</v>
      </c>
      <c r="K6" s="1" t="s">
        <v>32</v>
      </c>
      <c r="L6" s="1" t="s">
        <v>33</v>
      </c>
      <c r="M6" s="1" t="s">
        <v>34</v>
      </c>
      <c r="N6" s="1" t="s">
        <v>35</v>
      </c>
    </row>
    <row r="7" spans="1:14">
      <c r="A7" s="2">
        <v>45530</v>
      </c>
      <c r="B7" s="1" t="s">
        <v>36</v>
      </c>
      <c r="C7" s="1" t="s">
        <v>15</v>
      </c>
      <c r="D7" s="1" t="s">
        <v>23</v>
      </c>
      <c r="E7" s="1" t="s">
        <v>31</v>
      </c>
      <c r="F7" s="1">
        <v>6</v>
      </c>
      <c r="G7" s="1">
        <v>125.67</v>
      </c>
      <c r="H7" s="1">
        <v>754.02</v>
      </c>
      <c r="I7" s="1">
        <v>705.02</v>
      </c>
      <c r="J7" s="1">
        <v>49</v>
      </c>
      <c r="K7" s="1" t="s">
        <v>18</v>
      </c>
      <c r="L7" s="1" t="s">
        <v>19</v>
      </c>
      <c r="M7" s="1" t="s">
        <v>37</v>
      </c>
      <c r="N7" s="1" t="s">
        <v>21</v>
      </c>
    </row>
    <row r="8" spans="1:14">
      <c r="A8" s="2">
        <v>45502</v>
      </c>
      <c r="B8" s="1" t="s">
        <v>38</v>
      </c>
      <c r="C8" s="1" t="s">
        <v>15</v>
      </c>
      <c r="D8" s="1" t="s">
        <v>23</v>
      </c>
      <c r="E8" s="1" t="s">
        <v>24</v>
      </c>
      <c r="F8" s="1">
        <v>5</v>
      </c>
      <c r="G8" s="1">
        <v>244.72</v>
      </c>
      <c r="H8" s="1">
        <v>1223.5999999999999</v>
      </c>
      <c r="I8" s="1">
        <v>1183.5999999999999</v>
      </c>
      <c r="J8" s="1">
        <v>40</v>
      </c>
      <c r="K8" s="1" t="s">
        <v>25</v>
      </c>
      <c r="L8" s="1" t="s">
        <v>26</v>
      </c>
      <c r="M8" s="1" t="s">
        <v>20</v>
      </c>
      <c r="N8" s="1" t="s">
        <v>28</v>
      </c>
    </row>
    <row r="9" spans="1:14">
      <c r="A9" s="2">
        <v>45633</v>
      </c>
      <c r="B9" s="1" t="s">
        <v>39</v>
      </c>
      <c r="C9" s="1" t="s">
        <v>40</v>
      </c>
      <c r="D9" s="1" t="s">
        <v>23</v>
      </c>
      <c r="E9" s="1" t="s">
        <v>24</v>
      </c>
      <c r="F9" s="1">
        <v>3</v>
      </c>
      <c r="G9" s="1">
        <v>117.66</v>
      </c>
      <c r="H9" s="1">
        <v>352.98</v>
      </c>
      <c r="I9" s="1">
        <v>292.98</v>
      </c>
      <c r="J9" s="1">
        <v>60</v>
      </c>
      <c r="K9" s="1" t="s">
        <v>32</v>
      </c>
      <c r="L9" s="1" t="s">
        <v>19</v>
      </c>
      <c r="M9" s="1" t="s">
        <v>27</v>
      </c>
      <c r="N9" s="1" t="s">
        <v>35</v>
      </c>
    </row>
    <row r="10" spans="1:14">
      <c r="A10" s="2">
        <v>45402</v>
      </c>
      <c r="B10" s="1" t="s">
        <v>41</v>
      </c>
      <c r="C10" s="1" t="s">
        <v>30</v>
      </c>
      <c r="D10" s="1" t="s">
        <v>42</v>
      </c>
      <c r="E10" s="1" t="s">
        <v>31</v>
      </c>
      <c r="F10" s="1">
        <v>5</v>
      </c>
      <c r="G10" s="1">
        <v>249.15</v>
      </c>
      <c r="H10" s="1">
        <v>1245.75</v>
      </c>
      <c r="I10" s="1">
        <v>1180.25</v>
      </c>
      <c r="J10" s="1">
        <v>65.5</v>
      </c>
      <c r="K10" s="1" t="s">
        <v>18</v>
      </c>
      <c r="L10" s="1" t="s">
        <v>33</v>
      </c>
      <c r="M10" s="1" t="s">
        <v>34</v>
      </c>
      <c r="N10" s="1" t="s">
        <v>21</v>
      </c>
    </row>
    <row r="11" spans="1:14">
      <c r="A11" s="2">
        <v>45614</v>
      </c>
      <c r="B11" s="1" t="s">
        <v>43</v>
      </c>
      <c r="C11" s="1" t="s">
        <v>44</v>
      </c>
      <c r="D11" s="1" t="s">
        <v>23</v>
      </c>
      <c r="E11" s="1" t="s">
        <v>24</v>
      </c>
      <c r="F11" s="1">
        <v>5</v>
      </c>
      <c r="G11" s="1">
        <v>337.68</v>
      </c>
      <c r="H11" s="1">
        <v>1688.4</v>
      </c>
      <c r="I11" s="1">
        <v>1639.4</v>
      </c>
      <c r="J11" s="1">
        <v>49</v>
      </c>
      <c r="K11" s="1" t="s">
        <v>25</v>
      </c>
      <c r="L11" s="1" t="s">
        <v>19</v>
      </c>
      <c r="M11" s="1" t="s">
        <v>37</v>
      </c>
      <c r="N11" s="1" t="s">
        <v>28</v>
      </c>
    </row>
    <row r="12" spans="1:14">
      <c r="A12" s="2">
        <v>45513</v>
      </c>
      <c r="B12" s="1" t="s">
        <v>45</v>
      </c>
      <c r="C12" s="1" t="s">
        <v>44</v>
      </c>
      <c r="D12" s="1" t="s">
        <v>42</v>
      </c>
      <c r="E12" s="1" t="s">
        <v>46</v>
      </c>
      <c r="F12" s="1">
        <v>5</v>
      </c>
      <c r="G12" s="1">
        <v>491.3</v>
      </c>
      <c r="H12" s="1">
        <v>2456.5</v>
      </c>
      <c r="I12" s="1">
        <v>2416.5</v>
      </c>
      <c r="J12" s="1">
        <v>40</v>
      </c>
      <c r="K12" s="1" t="s">
        <v>32</v>
      </c>
      <c r="L12" s="1" t="s">
        <v>26</v>
      </c>
      <c r="M12" s="1" t="s">
        <v>20</v>
      </c>
      <c r="N12" s="1" t="s">
        <v>35</v>
      </c>
    </row>
    <row r="13" spans="1:14">
      <c r="A13" s="2">
        <v>45597</v>
      </c>
      <c r="B13" s="1" t="s">
        <v>36</v>
      </c>
      <c r="C13" s="1" t="s">
        <v>15</v>
      </c>
      <c r="D13" s="1" t="s">
        <v>23</v>
      </c>
      <c r="E13" s="1" t="s">
        <v>31</v>
      </c>
      <c r="F13" s="1">
        <v>4</v>
      </c>
      <c r="G13" s="1">
        <v>394.42</v>
      </c>
      <c r="H13" s="1">
        <v>1577.68</v>
      </c>
      <c r="I13" s="1">
        <v>1517.68</v>
      </c>
      <c r="J13" s="1">
        <v>60</v>
      </c>
      <c r="K13" s="1" t="s">
        <v>18</v>
      </c>
      <c r="L13" s="1" t="s">
        <v>19</v>
      </c>
      <c r="M13" s="1" t="s">
        <v>27</v>
      </c>
      <c r="N13" s="1" t="s">
        <v>21</v>
      </c>
    </row>
    <row r="14" spans="1:14">
      <c r="A14" s="2">
        <v>45369</v>
      </c>
      <c r="B14" s="1" t="s">
        <v>47</v>
      </c>
      <c r="C14" s="1" t="s">
        <v>44</v>
      </c>
      <c r="D14" s="1" t="s">
        <v>16</v>
      </c>
      <c r="E14" s="1" t="s">
        <v>46</v>
      </c>
      <c r="F14" s="1">
        <v>2</v>
      </c>
      <c r="G14" s="1">
        <v>216.4</v>
      </c>
      <c r="H14" s="1">
        <v>432.8</v>
      </c>
      <c r="I14" s="1">
        <v>367.3</v>
      </c>
      <c r="J14" s="1">
        <v>65.5</v>
      </c>
      <c r="K14" s="1" t="s">
        <v>25</v>
      </c>
      <c r="L14" s="1" t="s">
        <v>26</v>
      </c>
      <c r="M14" s="1" t="s">
        <v>34</v>
      </c>
      <c r="N14" s="1" t="s">
        <v>28</v>
      </c>
    </row>
    <row r="15" spans="1:14">
      <c r="A15" s="2">
        <v>45318</v>
      </c>
      <c r="B15" s="1" t="s">
        <v>43</v>
      </c>
      <c r="C15" s="1" t="s">
        <v>44</v>
      </c>
      <c r="D15" s="1" t="s">
        <v>48</v>
      </c>
      <c r="E15" s="1" t="s">
        <v>31</v>
      </c>
      <c r="F15" s="1">
        <v>6</v>
      </c>
      <c r="G15" s="1">
        <v>457.22</v>
      </c>
      <c r="H15" s="1">
        <v>2743.32</v>
      </c>
      <c r="I15" s="1">
        <v>2694.32</v>
      </c>
      <c r="J15" s="1">
        <v>49</v>
      </c>
      <c r="K15" s="1" t="s">
        <v>32</v>
      </c>
      <c r="L15" s="1" t="s">
        <v>33</v>
      </c>
      <c r="M15" s="1" t="s">
        <v>37</v>
      </c>
      <c r="N15" s="1" t="s">
        <v>35</v>
      </c>
    </row>
    <row r="16" spans="1:14">
      <c r="A16" s="2">
        <v>45471</v>
      </c>
      <c r="B16" s="1" t="s">
        <v>14</v>
      </c>
      <c r="C16" s="1" t="s">
        <v>15</v>
      </c>
      <c r="D16" s="1" t="s">
        <v>42</v>
      </c>
      <c r="E16" s="1" t="s">
        <v>24</v>
      </c>
      <c r="F16" s="1">
        <v>8</v>
      </c>
      <c r="G16" s="1">
        <v>438.33</v>
      </c>
      <c r="H16" s="1">
        <v>3506.64</v>
      </c>
      <c r="I16" s="1">
        <v>3466.64</v>
      </c>
      <c r="J16" s="1">
        <v>40</v>
      </c>
      <c r="K16" s="1" t="s">
        <v>18</v>
      </c>
      <c r="L16" s="1" t="s">
        <v>19</v>
      </c>
      <c r="M16" s="1" t="s">
        <v>20</v>
      </c>
      <c r="N16" s="1" t="s">
        <v>21</v>
      </c>
    </row>
    <row r="17" spans="1:14">
      <c r="A17" s="2">
        <v>45587</v>
      </c>
      <c r="B17" s="1" t="s">
        <v>36</v>
      </c>
      <c r="C17" s="1" t="s">
        <v>15</v>
      </c>
      <c r="D17" s="1" t="s">
        <v>49</v>
      </c>
      <c r="E17" s="1" t="s">
        <v>31</v>
      </c>
      <c r="F17" s="1">
        <v>2</v>
      </c>
      <c r="G17" s="1">
        <v>56.98</v>
      </c>
      <c r="H17" s="1">
        <v>113.96</v>
      </c>
      <c r="I17" s="1">
        <v>53.959999999999994</v>
      </c>
      <c r="J17" s="1">
        <v>60</v>
      </c>
      <c r="K17" s="1" t="s">
        <v>25</v>
      </c>
      <c r="L17" s="1" t="s">
        <v>19</v>
      </c>
      <c r="M17" s="1" t="s">
        <v>27</v>
      </c>
      <c r="N17" s="1" t="s">
        <v>28</v>
      </c>
    </row>
    <row r="18" spans="1:14">
      <c r="A18" s="2">
        <v>45423</v>
      </c>
      <c r="B18" s="1" t="s">
        <v>47</v>
      </c>
      <c r="C18" s="1" t="s">
        <v>44</v>
      </c>
      <c r="D18" s="1" t="s">
        <v>49</v>
      </c>
      <c r="E18" s="1" t="s">
        <v>46</v>
      </c>
      <c r="F18" s="1">
        <v>1</v>
      </c>
      <c r="G18" s="1">
        <v>313.14</v>
      </c>
      <c r="H18" s="1">
        <v>313.14</v>
      </c>
      <c r="I18" s="1">
        <v>247.64</v>
      </c>
      <c r="J18" s="1">
        <v>65.5</v>
      </c>
      <c r="K18" s="1" t="s">
        <v>32</v>
      </c>
      <c r="L18" s="1" t="s">
        <v>33</v>
      </c>
      <c r="M18" s="1" t="s">
        <v>34</v>
      </c>
      <c r="N18" s="1" t="s">
        <v>35</v>
      </c>
    </row>
    <row r="19" spans="1:14">
      <c r="A19" s="2">
        <v>45322</v>
      </c>
      <c r="B19" s="1" t="s">
        <v>38</v>
      </c>
      <c r="C19" s="1" t="s">
        <v>15</v>
      </c>
      <c r="D19" s="1" t="s">
        <v>16</v>
      </c>
      <c r="E19" s="1" t="s">
        <v>24</v>
      </c>
      <c r="F19" s="1">
        <v>4</v>
      </c>
      <c r="G19" s="1">
        <v>53.03</v>
      </c>
      <c r="H19" s="1">
        <v>212.12</v>
      </c>
      <c r="I19" s="1">
        <v>163.12</v>
      </c>
      <c r="J19" s="1">
        <v>49</v>
      </c>
      <c r="K19" s="1" t="s">
        <v>18</v>
      </c>
      <c r="L19" s="1" t="s">
        <v>26</v>
      </c>
      <c r="M19" s="1" t="s">
        <v>37</v>
      </c>
      <c r="N19" s="1" t="s">
        <v>21</v>
      </c>
    </row>
    <row r="20" spans="1:14">
      <c r="A20" s="2">
        <v>45540</v>
      </c>
      <c r="B20" s="1" t="s">
        <v>50</v>
      </c>
      <c r="C20" s="1" t="s">
        <v>40</v>
      </c>
      <c r="D20" s="1" t="s">
        <v>42</v>
      </c>
      <c r="E20" s="1" t="s">
        <v>46</v>
      </c>
      <c r="F20" s="1">
        <v>10</v>
      </c>
      <c r="G20" s="1">
        <v>152.37</v>
      </c>
      <c r="H20" s="1">
        <v>1523.7</v>
      </c>
      <c r="I20" s="1">
        <v>1483.7</v>
      </c>
      <c r="J20" s="1">
        <v>40</v>
      </c>
      <c r="K20" s="1" t="s">
        <v>25</v>
      </c>
      <c r="L20" s="1" t="s">
        <v>19</v>
      </c>
      <c r="M20" s="1" t="s">
        <v>20</v>
      </c>
      <c r="N20" s="1" t="s">
        <v>28</v>
      </c>
    </row>
    <row r="21" spans="1:14">
      <c r="A21" s="2">
        <v>45461</v>
      </c>
      <c r="B21" s="1" t="s">
        <v>36</v>
      </c>
      <c r="C21" s="1" t="s">
        <v>15</v>
      </c>
      <c r="D21" s="1" t="s">
        <v>48</v>
      </c>
      <c r="E21" s="1" t="s">
        <v>46</v>
      </c>
      <c r="F21" s="1">
        <v>6</v>
      </c>
      <c r="G21" s="1">
        <v>132.59</v>
      </c>
      <c r="H21" s="1">
        <v>795.54</v>
      </c>
      <c r="I21" s="1">
        <v>735.54</v>
      </c>
      <c r="J21" s="1">
        <v>60</v>
      </c>
      <c r="K21" s="1" t="s">
        <v>32</v>
      </c>
      <c r="L21" s="1" t="s">
        <v>19</v>
      </c>
      <c r="M21" s="1" t="s">
        <v>27</v>
      </c>
      <c r="N21" s="1" t="s">
        <v>35</v>
      </c>
    </row>
    <row r="22" spans="1:14">
      <c r="A22" s="2">
        <v>45533</v>
      </c>
      <c r="B22" s="1" t="s">
        <v>41</v>
      </c>
      <c r="C22" s="1" t="s">
        <v>30</v>
      </c>
      <c r="D22" s="1" t="s">
        <v>49</v>
      </c>
      <c r="E22" s="1" t="s">
        <v>17</v>
      </c>
      <c r="F22" s="1">
        <v>5</v>
      </c>
      <c r="G22" s="1">
        <v>265.92</v>
      </c>
      <c r="H22" s="1">
        <v>1329.6</v>
      </c>
      <c r="I22" s="1">
        <v>1264.0999999999999</v>
      </c>
      <c r="J22" s="1">
        <v>65.5</v>
      </c>
      <c r="K22" s="1" t="s">
        <v>18</v>
      </c>
      <c r="L22" s="1" t="s">
        <v>26</v>
      </c>
      <c r="M22" s="1" t="s">
        <v>34</v>
      </c>
      <c r="N22" s="1" t="s">
        <v>21</v>
      </c>
    </row>
    <row r="23" spans="1:14">
      <c r="A23" s="2">
        <v>45461</v>
      </c>
      <c r="B23" s="1" t="s">
        <v>36</v>
      </c>
      <c r="C23" s="1" t="s">
        <v>15</v>
      </c>
      <c r="D23" s="1" t="s">
        <v>49</v>
      </c>
      <c r="E23" s="1" t="s">
        <v>46</v>
      </c>
      <c r="F23" s="1">
        <v>1</v>
      </c>
      <c r="G23" s="1">
        <v>492.81</v>
      </c>
      <c r="H23" s="1">
        <v>492.81</v>
      </c>
      <c r="I23" s="1">
        <v>443.81</v>
      </c>
      <c r="J23" s="1">
        <v>49</v>
      </c>
      <c r="K23" s="1" t="s">
        <v>25</v>
      </c>
      <c r="L23" s="1" t="s">
        <v>33</v>
      </c>
      <c r="M23" s="1" t="s">
        <v>37</v>
      </c>
      <c r="N23" s="1" t="s">
        <v>28</v>
      </c>
    </row>
    <row r="24" spans="1:14">
      <c r="A24" s="2">
        <v>45357</v>
      </c>
      <c r="B24" s="1" t="s">
        <v>38</v>
      </c>
      <c r="C24" s="1" t="s">
        <v>15</v>
      </c>
      <c r="D24" s="1" t="s">
        <v>49</v>
      </c>
      <c r="E24" s="1" t="s">
        <v>46</v>
      </c>
      <c r="F24" s="1">
        <v>1</v>
      </c>
      <c r="G24" s="1">
        <v>434.04</v>
      </c>
      <c r="H24" s="1">
        <v>434.04</v>
      </c>
      <c r="I24" s="1">
        <v>394.04</v>
      </c>
      <c r="J24" s="1">
        <v>40</v>
      </c>
      <c r="K24" s="1" t="s">
        <v>32</v>
      </c>
      <c r="L24" s="1" t="s">
        <v>19</v>
      </c>
      <c r="M24" s="1" t="s">
        <v>20</v>
      </c>
      <c r="N24" s="1" t="s">
        <v>35</v>
      </c>
    </row>
    <row r="25" spans="1:14">
      <c r="A25" s="2">
        <v>45436</v>
      </c>
      <c r="B25" s="1" t="s">
        <v>29</v>
      </c>
      <c r="C25" s="1" t="s">
        <v>30</v>
      </c>
      <c r="D25" s="1" t="s">
        <v>42</v>
      </c>
      <c r="E25" s="1" t="s">
        <v>17</v>
      </c>
      <c r="F25" s="1">
        <v>10</v>
      </c>
      <c r="G25" s="1">
        <v>462.7</v>
      </c>
      <c r="H25" s="1">
        <v>4627</v>
      </c>
      <c r="I25" s="1">
        <v>4567</v>
      </c>
      <c r="J25" s="1">
        <v>60</v>
      </c>
      <c r="K25" s="1" t="s">
        <v>18</v>
      </c>
      <c r="L25" s="1" t="s">
        <v>33</v>
      </c>
      <c r="M25" s="1" t="s">
        <v>27</v>
      </c>
      <c r="N25" s="1" t="s">
        <v>21</v>
      </c>
    </row>
    <row r="26" spans="1:14">
      <c r="A26" s="2">
        <v>45423</v>
      </c>
      <c r="B26" s="1" t="s">
        <v>36</v>
      </c>
      <c r="C26" s="1" t="s">
        <v>15</v>
      </c>
      <c r="D26" s="1" t="s">
        <v>48</v>
      </c>
      <c r="E26" s="1" t="s">
        <v>24</v>
      </c>
      <c r="F26" s="1">
        <v>2</v>
      </c>
      <c r="G26" s="1">
        <v>336.04</v>
      </c>
      <c r="H26" s="1">
        <v>672.08</v>
      </c>
      <c r="I26" s="1">
        <v>606.58000000000004</v>
      </c>
      <c r="J26" s="1">
        <v>65.5</v>
      </c>
      <c r="K26" s="1" t="s">
        <v>25</v>
      </c>
      <c r="L26" s="1" t="s">
        <v>19</v>
      </c>
      <c r="M26" s="1" t="s">
        <v>34</v>
      </c>
      <c r="N26" s="1" t="s">
        <v>28</v>
      </c>
    </row>
    <row r="27" spans="1:14">
      <c r="A27" s="2">
        <v>45578</v>
      </c>
      <c r="B27" s="1" t="s">
        <v>51</v>
      </c>
      <c r="C27" s="1" t="s">
        <v>52</v>
      </c>
      <c r="D27" s="1" t="s">
        <v>49</v>
      </c>
      <c r="E27" s="1" t="s">
        <v>24</v>
      </c>
      <c r="F27" s="1">
        <v>7</v>
      </c>
      <c r="G27" s="1">
        <v>349.53</v>
      </c>
      <c r="H27" s="1">
        <v>2446.71</v>
      </c>
      <c r="I27" s="1">
        <v>2397.71</v>
      </c>
      <c r="J27" s="1">
        <v>49</v>
      </c>
      <c r="K27" s="1" t="s">
        <v>32</v>
      </c>
      <c r="L27" s="1" t="s">
        <v>26</v>
      </c>
      <c r="M27" s="1" t="s">
        <v>37</v>
      </c>
      <c r="N27" s="1" t="s">
        <v>35</v>
      </c>
    </row>
    <row r="28" spans="1:14">
      <c r="A28" s="2">
        <v>45365</v>
      </c>
      <c r="B28" s="1" t="s">
        <v>38</v>
      </c>
      <c r="C28" s="1" t="s">
        <v>15</v>
      </c>
      <c r="D28" s="1" t="s">
        <v>23</v>
      </c>
      <c r="E28" s="1" t="s">
        <v>46</v>
      </c>
      <c r="F28" s="1">
        <v>5</v>
      </c>
      <c r="G28" s="1">
        <v>178.39</v>
      </c>
      <c r="H28" s="1">
        <v>891.95</v>
      </c>
      <c r="I28" s="1">
        <v>851.95</v>
      </c>
      <c r="J28" s="1">
        <v>40</v>
      </c>
      <c r="K28" s="1" t="s">
        <v>18</v>
      </c>
      <c r="L28" s="1" t="s">
        <v>26</v>
      </c>
      <c r="M28" s="1" t="s">
        <v>20</v>
      </c>
      <c r="N28" s="1" t="s">
        <v>21</v>
      </c>
    </row>
    <row r="29" spans="1:14">
      <c r="A29" s="2">
        <v>45559</v>
      </c>
      <c r="B29" s="1" t="s">
        <v>53</v>
      </c>
      <c r="C29" s="1" t="s">
        <v>40</v>
      </c>
      <c r="D29" s="1" t="s">
        <v>16</v>
      </c>
      <c r="E29" s="1" t="s">
        <v>31</v>
      </c>
      <c r="F29" s="1">
        <v>9</v>
      </c>
      <c r="G29" s="1">
        <v>479.97</v>
      </c>
      <c r="H29" s="1">
        <v>4319.7299999999996</v>
      </c>
      <c r="I29" s="1">
        <v>4259.7299999999996</v>
      </c>
      <c r="J29" s="1">
        <v>60</v>
      </c>
      <c r="K29" s="1" t="s">
        <v>25</v>
      </c>
      <c r="L29" s="1" t="s">
        <v>33</v>
      </c>
      <c r="M29" s="1" t="s">
        <v>27</v>
      </c>
      <c r="N29" s="1" t="s">
        <v>28</v>
      </c>
    </row>
    <row r="30" spans="1:14">
      <c r="A30" s="2">
        <v>45303</v>
      </c>
      <c r="B30" s="1" t="s">
        <v>53</v>
      </c>
      <c r="C30" s="1" t="s">
        <v>40</v>
      </c>
      <c r="D30" s="1" t="s">
        <v>42</v>
      </c>
      <c r="E30" s="1" t="s">
        <v>17</v>
      </c>
      <c r="F30" s="1">
        <v>1</v>
      </c>
      <c r="G30" s="1">
        <v>226.32</v>
      </c>
      <c r="H30" s="1">
        <v>226.32</v>
      </c>
      <c r="I30" s="1">
        <v>160.82</v>
      </c>
      <c r="J30" s="1">
        <v>65.5</v>
      </c>
      <c r="K30" s="1" t="s">
        <v>32</v>
      </c>
      <c r="L30" s="1" t="s">
        <v>19</v>
      </c>
      <c r="M30" s="1" t="s">
        <v>34</v>
      </c>
      <c r="N30" s="1" t="s">
        <v>35</v>
      </c>
    </row>
    <row r="31" spans="1:14">
      <c r="A31" s="2">
        <v>45545</v>
      </c>
      <c r="B31" s="1" t="s">
        <v>53</v>
      </c>
      <c r="C31" s="1" t="s">
        <v>40</v>
      </c>
      <c r="D31" s="1" t="s">
        <v>23</v>
      </c>
      <c r="E31" s="1" t="s">
        <v>31</v>
      </c>
      <c r="F31" s="1">
        <v>6</v>
      </c>
      <c r="G31" s="1">
        <v>430.69</v>
      </c>
      <c r="H31" s="1">
        <v>2584.14</v>
      </c>
      <c r="I31" s="1">
        <v>2535.14</v>
      </c>
      <c r="J31" s="1">
        <v>49</v>
      </c>
      <c r="K31" s="1" t="s">
        <v>18</v>
      </c>
      <c r="L31" s="1" t="s">
        <v>19</v>
      </c>
      <c r="M31" s="1" t="s">
        <v>37</v>
      </c>
      <c r="N31" s="1" t="s">
        <v>21</v>
      </c>
    </row>
    <row r="32" spans="1:14">
      <c r="A32" s="2">
        <v>45490</v>
      </c>
      <c r="B32" s="1" t="s">
        <v>41</v>
      </c>
      <c r="C32" s="1" t="s">
        <v>30</v>
      </c>
      <c r="D32" s="1" t="s">
        <v>23</v>
      </c>
      <c r="E32" s="1" t="s">
        <v>46</v>
      </c>
      <c r="F32" s="1">
        <v>3</v>
      </c>
      <c r="G32" s="1">
        <v>393.27</v>
      </c>
      <c r="H32" s="1">
        <v>1179.81</v>
      </c>
      <c r="I32" s="1">
        <v>1139.81</v>
      </c>
      <c r="J32" s="1">
        <v>40</v>
      </c>
      <c r="K32" s="1" t="s">
        <v>25</v>
      </c>
      <c r="L32" s="1" t="s">
        <v>26</v>
      </c>
      <c r="M32" s="1" t="s">
        <v>20</v>
      </c>
      <c r="N32" s="1" t="s">
        <v>28</v>
      </c>
    </row>
    <row r="33" spans="1:14">
      <c r="A33" s="2">
        <v>45371</v>
      </c>
      <c r="B33" s="1" t="s">
        <v>22</v>
      </c>
      <c r="C33" s="1" t="s">
        <v>15</v>
      </c>
      <c r="D33" s="1" t="s">
        <v>16</v>
      </c>
      <c r="E33" s="1" t="s">
        <v>24</v>
      </c>
      <c r="F33" s="1">
        <v>9</v>
      </c>
      <c r="G33" s="1">
        <v>475.63</v>
      </c>
      <c r="H33" s="1">
        <v>4280.67</v>
      </c>
      <c r="I33" s="1">
        <v>4220.67</v>
      </c>
      <c r="J33" s="1">
        <v>60</v>
      </c>
      <c r="K33" s="1" t="s">
        <v>32</v>
      </c>
      <c r="L33" s="1" t="s">
        <v>33</v>
      </c>
      <c r="M33" s="1" t="s">
        <v>27</v>
      </c>
      <c r="N33" s="1" t="s">
        <v>35</v>
      </c>
    </row>
    <row r="34" spans="1:14">
      <c r="A34" s="2">
        <v>45565</v>
      </c>
      <c r="B34" s="1" t="s">
        <v>22</v>
      </c>
      <c r="C34" s="1" t="s">
        <v>15</v>
      </c>
      <c r="D34" s="1" t="s">
        <v>16</v>
      </c>
      <c r="E34" s="1" t="s">
        <v>17</v>
      </c>
      <c r="F34" s="1">
        <v>1</v>
      </c>
      <c r="G34" s="1">
        <v>286.63</v>
      </c>
      <c r="H34" s="1">
        <v>286.63</v>
      </c>
      <c r="I34" s="1">
        <v>221.13</v>
      </c>
      <c r="J34" s="1">
        <v>65.5</v>
      </c>
      <c r="K34" s="1" t="s">
        <v>18</v>
      </c>
      <c r="L34" s="1" t="s">
        <v>19</v>
      </c>
      <c r="M34" s="1" t="s">
        <v>34</v>
      </c>
      <c r="N34" s="1" t="s">
        <v>21</v>
      </c>
    </row>
    <row r="35" spans="1:14">
      <c r="A35" s="2">
        <v>45545</v>
      </c>
      <c r="B35" s="1" t="s">
        <v>29</v>
      </c>
      <c r="C35" s="1" t="s">
        <v>30</v>
      </c>
      <c r="D35" s="1" t="s">
        <v>23</v>
      </c>
      <c r="E35" s="1" t="s">
        <v>31</v>
      </c>
      <c r="F35" s="1">
        <v>6</v>
      </c>
      <c r="G35" s="1">
        <v>66.28</v>
      </c>
      <c r="H35" s="1">
        <v>397.68</v>
      </c>
      <c r="I35" s="1">
        <v>348.68</v>
      </c>
      <c r="J35" s="1">
        <v>49</v>
      </c>
      <c r="K35" s="1" t="s">
        <v>25</v>
      </c>
      <c r="L35" s="1" t="s">
        <v>26</v>
      </c>
      <c r="M35" s="1" t="s">
        <v>37</v>
      </c>
      <c r="N35" s="1" t="s">
        <v>28</v>
      </c>
    </row>
    <row r="36" spans="1:14">
      <c r="A36" s="2">
        <v>45373</v>
      </c>
      <c r="B36" s="1" t="s">
        <v>54</v>
      </c>
      <c r="C36" s="1" t="s">
        <v>40</v>
      </c>
      <c r="D36" s="1" t="s">
        <v>49</v>
      </c>
      <c r="E36" s="1" t="s">
        <v>17</v>
      </c>
      <c r="F36" s="1">
        <v>1</v>
      </c>
      <c r="G36" s="1">
        <v>188.02</v>
      </c>
      <c r="H36" s="1">
        <v>188.02</v>
      </c>
      <c r="I36" s="1">
        <v>148.02000000000001</v>
      </c>
      <c r="J36" s="1">
        <v>40</v>
      </c>
      <c r="K36" s="1" t="s">
        <v>32</v>
      </c>
      <c r="L36" s="1" t="s">
        <v>19</v>
      </c>
      <c r="M36" s="1" t="s">
        <v>20</v>
      </c>
      <c r="N36" s="1" t="s">
        <v>35</v>
      </c>
    </row>
    <row r="37" spans="1:14">
      <c r="A37" s="2">
        <v>45328</v>
      </c>
      <c r="B37" s="1" t="s">
        <v>29</v>
      </c>
      <c r="C37" s="1" t="s">
        <v>30</v>
      </c>
      <c r="D37" s="1" t="s">
        <v>16</v>
      </c>
      <c r="E37" s="1" t="s">
        <v>31</v>
      </c>
      <c r="F37" s="1">
        <v>2</v>
      </c>
      <c r="G37" s="1">
        <v>163.61000000000001</v>
      </c>
      <c r="H37" s="1">
        <v>327.22000000000003</v>
      </c>
      <c r="I37" s="1">
        <v>267.22000000000003</v>
      </c>
      <c r="J37" s="1">
        <v>60</v>
      </c>
      <c r="K37" s="1" t="s">
        <v>18</v>
      </c>
      <c r="L37" s="1" t="s">
        <v>33</v>
      </c>
      <c r="M37" s="1" t="s">
        <v>27</v>
      </c>
      <c r="N37" s="1" t="s">
        <v>21</v>
      </c>
    </row>
    <row r="38" spans="1:14">
      <c r="A38" s="2">
        <v>45387</v>
      </c>
      <c r="B38" s="1" t="s">
        <v>50</v>
      </c>
      <c r="C38" s="1" t="s">
        <v>40</v>
      </c>
      <c r="D38" s="1" t="s">
        <v>23</v>
      </c>
      <c r="E38" s="1" t="s">
        <v>24</v>
      </c>
      <c r="F38" s="1">
        <v>5</v>
      </c>
      <c r="G38" s="1">
        <v>235.55</v>
      </c>
      <c r="H38" s="1">
        <v>1177.75</v>
      </c>
      <c r="I38" s="1">
        <v>1112.25</v>
      </c>
      <c r="J38" s="1">
        <v>65.5</v>
      </c>
      <c r="K38" s="1" t="s">
        <v>25</v>
      </c>
      <c r="L38" s="1" t="s">
        <v>26</v>
      </c>
      <c r="M38" s="1" t="s">
        <v>34</v>
      </c>
      <c r="N38" s="1" t="s">
        <v>28</v>
      </c>
    </row>
    <row r="39" spans="1:14">
      <c r="A39" s="2">
        <v>45408</v>
      </c>
      <c r="B39" s="1" t="s">
        <v>39</v>
      </c>
      <c r="C39" s="1" t="s">
        <v>40</v>
      </c>
      <c r="D39" s="1" t="s">
        <v>48</v>
      </c>
      <c r="E39" s="1" t="s">
        <v>24</v>
      </c>
      <c r="F39" s="1">
        <v>9</v>
      </c>
      <c r="G39" s="1">
        <v>342.15</v>
      </c>
      <c r="H39" s="1">
        <v>3079.35</v>
      </c>
      <c r="I39" s="1">
        <v>3030.35</v>
      </c>
      <c r="J39" s="1">
        <v>49</v>
      </c>
      <c r="K39" s="1" t="s">
        <v>32</v>
      </c>
      <c r="L39" s="1" t="s">
        <v>19</v>
      </c>
      <c r="M39" s="1" t="s">
        <v>37</v>
      </c>
      <c r="N39" s="1" t="s">
        <v>35</v>
      </c>
    </row>
    <row r="40" spans="1:14">
      <c r="A40" s="2">
        <v>45569</v>
      </c>
      <c r="B40" s="1" t="s">
        <v>55</v>
      </c>
      <c r="C40" s="1" t="s">
        <v>44</v>
      </c>
      <c r="D40" s="1" t="s">
        <v>23</v>
      </c>
      <c r="E40" s="1" t="s">
        <v>46</v>
      </c>
      <c r="F40" s="1">
        <v>4</v>
      </c>
      <c r="G40" s="1">
        <v>117.1</v>
      </c>
      <c r="H40" s="1">
        <v>468.4</v>
      </c>
      <c r="I40" s="1">
        <v>428.4</v>
      </c>
      <c r="J40" s="1">
        <v>40</v>
      </c>
      <c r="K40" s="1" t="s">
        <v>18</v>
      </c>
      <c r="L40" s="1" t="s">
        <v>33</v>
      </c>
      <c r="M40" s="1" t="s">
        <v>20</v>
      </c>
      <c r="N40" s="1" t="s">
        <v>21</v>
      </c>
    </row>
    <row r="41" spans="1:14">
      <c r="A41" s="2">
        <v>45396</v>
      </c>
      <c r="B41" s="1" t="s">
        <v>56</v>
      </c>
      <c r="C41" s="1" t="s">
        <v>52</v>
      </c>
      <c r="D41" s="1" t="s">
        <v>23</v>
      </c>
      <c r="E41" s="1" t="s">
        <v>31</v>
      </c>
      <c r="F41" s="1">
        <v>2</v>
      </c>
      <c r="G41" s="1">
        <v>416.69</v>
      </c>
      <c r="H41" s="1">
        <v>833.38</v>
      </c>
      <c r="I41" s="1">
        <v>773.38</v>
      </c>
      <c r="J41" s="1">
        <v>60</v>
      </c>
      <c r="K41" s="1" t="s">
        <v>25</v>
      </c>
      <c r="L41" s="1" t="s">
        <v>19</v>
      </c>
      <c r="M41" s="1" t="s">
        <v>27</v>
      </c>
      <c r="N41" s="1" t="s">
        <v>28</v>
      </c>
    </row>
    <row r="42" spans="1:14">
      <c r="A42" s="2">
        <v>45425</v>
      </c>
      <c r="B42" s="1" t="s">
        <v>14</v>
      </c>
      <c r="C42" s="1" t="s">
        <v>15</v>
      </c>
      <c r="D42" s="1" t="s">
        <v>49</v>
      </c>
      <c r="E42" s="1" t="s">
        <v>17</v>
      </c>
      <c r="F42" s="1">
        <v>8</v>
      </c>
      <c r="G42" s="1">
        <v>341.07</v>
      </c>
      <c r="H42" s="1">
        <v>2728.56</v>
      </c>
      <c r="I42" s="1">
        <v>2663.06</v>
      </c>
      <c r="J42" s="1">
        <v>65.5</v>
      </c>
      <c r="K42" s="1" t="s">
        <v>32</v>
      </c>
      <c r="L42" s="1" t="s">
        <v>26</v>
      </c>
      <c r="M42" s="1" t="s">
        <v>34</v>
      </c>
      <c r="N42" s="1" t="s">
        <v>35</v>
      </c>
    </row>
    <row r="43" spans="1:14">
      <c r="A43" s="2">
        <v>45460</v>
      </c>
      <c r="B43" s="1" t="s">
        <v>57</v>
      </c>
      <c r="C43" s="1" t="s">
        <v>30</v>
      </c>
      <c r="D43" s="1" t="s">
        <v>16</v>
      </c>
      <c r="E43" s="1" t="s">
        <v>31</v>
      </c>
      <c r="F43" s="1">
        <v>7</v>
      </c>
      <c r="G43" s="1">
        <v>76.53</v>
      </c>
      <c r="H43" s="1">
        <v>535.71</v>
      </c>
      <c r="I43" s="1">
        <v>486.71000000000004</v>
      </c>
      <c r="J43" s="1">
        <v>49</v>
      </c>
      <c r="K43" s="1" t="s">
        <v>18</v>
      </c>
      <c r="L43" s="1" t="s">
        <v>33</v>
      </c>
      <c r="M43" s="1" t="s">
        <v>37</v>
      </c>
      <c r="N43" s="1" t="s">
        <v>21</v>
      </c>
    </row>
    <row r="44" spans="1:14">
      <c r="A44" s="2">
        <v>45508</v>
      </c>
      <c r="B44" s="1" t="s">
        <v>36</v>
      </c>
      <c r="C44" s="1" t="s">
        <v>15</v>
      </c>
      <c r="D44" s="1" t="s">
        <v>49</v>
      </c>
      <c r="E44" s="1" t="s">
        <v>46</v>
      </c>
      <c r="F44" s="1">
        <v>5</v>
      </c>
      <c r="G44" s="1">
        <v>302.08</v>
      </c>
      <c r="H44" s="1">
        <v>1510.4</v>
      </c>
      <c r="I44" s="1">
        <v>1470.4</v>
      </c>
      <c r="J44" s="1">
        <v>40</v>
      </c>
      <c r="K44" s="1" t="s">
        <v>25</v>
      </c>
      <c r="L44" s="1" t="s">
        <v>19</v>
      </c>
      <c r="M44" s="1" t="s">
        <v>20</v>
      </c>
      <c r="N44" s="1" t="s">
        <v>28</v>
      </c>
    </row>
    <row r="45" spans="1:14">
      <c r="A45" s="2">
        <v>45406</v>
      </c>
      <c r="B45" s="1" t="s">
        <v>56</v>
      </c>
      <c r="C45" s="1" t="s">
        <v>52</v>
      </c>
      <c r="D45" s="1" t="s">
        <v>42</v>
      </c>
      <c r="E45" s="1" t="s">
        <v>24</v>
      </c>
      <c r="F45" s="1">
        <v>6</v>
      </c>
      <c r="G45" s="1">
        <v>343.96</v>
      </c>
      <c r="H45" s="1">
        <v>2063.7600000000002</v>
      </c>
      <c r="I45" s="1">
        <v>2003.7600000000002</v>
      </c>
      <c r="J45" s="1">
        <v>60</v>
      </c>
      <c r="K45" s="1" t="s">
        <v>32</v>
      </c>
      <c r="L45" s="1" t="s">
        <v>26</v>
      </c>
      <c r="M45" s="1" t="s">
        <v>27</v>
      </c>
      <c r="N45" s="1" t="s">
        <v>35</v>
      </c>
    </row>
    <row r="46" spans="1:14">
      <c r="A46" s="2">
        <v>45442</v>
      </c>
      <c r="B46" s="1" t="s">
        <v>36</v>
      </c>
      <c r="C46" s="1" t="s">
        <v>15</v>
      </c>
      <c r="D46" s="1" t="s">
        <v>42</v>
      </c>
      <c r="E46" s="1" t="s">
        <v>31</v>
      </c>
      <c r="F46" s="1">
        <v>3</v>
      </c>
      <c r="G46" s="1">
        <v>334.52</v>
      </c>
      <c r="H46" s="1">
        <v>1003.56</v>
      </c>
      <c r="I46" s="1">
        <v>938.06</v>
      </c>
      <c r="J46" s="1">
        <v>65.5</v>
      </c>
      <c r="K46" s="1" t="s">
        <v>18</v>
      </c>
      <c r="L46" s="1" t="s">
        <v>33</v>
      </c>
      <c r="M46" s="1" t="s">
        <v>34</v>
      </c>
      <c r="N46" s="1" t="s">
        <v>21</v>
      </c>
    </row>
    <row r="47" spans="1:14">
      <c r="A47" s="2">
        <v>45527</v>
      </c>
      <c r="B47" s="1" t="s">
        <v>36</v>
      </c>
      <c r="C47" s="1" t="s">
        <v>15</v>
      </c>
      <c r="D47" s="1" t="s">
        <v>49</v>
      </c>
      <c r="E47" s="1" t="s">
        <v>17</v>
      </c>
      <c r="F47" s="1">
        <v>6</v>
      </c>
      <c r="G47" s="1">
        <v>108.38</v>
      </c>
      <c r="H47" s="1">
        <v>650.28</v>
      </c>
      <c r="I47" s="1">
        <v>601.28</v>
      </c>
      <c r="J47" s="1">
        <v>49</v>
      </c>
      <c r="K47" s="1" t="s">
        <v>25</v>
      </c>
      <c r="L47" s="1" t="s">
        <v>19</v>
      </c>
      <c r="M47" s="1" t="s">
        <v>37</v>
      </c>
      <c r="N47" s="1" t="s">
        <v>28</v>
      </c>
    </row>
    <row r="48" spans="1:14">
      <c r="A48" s="2">
        <v>45511</v>
      </c>
      <c r="B48" s="1" t="s">
        <v>43</v>
      </c>
      <c r="C48" s="1" t="s">
        <v>44</v>
      </c>
      <c r="D48" s="1" t="s">
        <v>16</v>
      </c>
      <c r="E48" s="1" t="s">
        <v>17</v>
      </c>
      <c r="F48" s="1">
        <v>6</v>
      </c>
      <c r="G48" s="1">
        <v>135.08000000000001</v>
      </c>
      <c r="H48" s="1">
        <v>810.48</v>
      </c>
      <c r="I48" s="1">
        <v>770.48</v>
      </c>
      <c r="J48" s="1">
        <v>40</v>
      </c>
      <c r="K48" s="1" t="s">
        <v>32</v>
      </c>
      <c r="L48" s="1" t="s">
        <v>19</v>
      </c>
      <c r="M48" s="1" t="s">
        <v>20</v>
      </c>
      <c r="N48" s="1" t="s">
        <v>35</v>
      </c>
    </row>
    <row r="49" spans="1:14">
      <c r="A49" s="2">
        <v>45382</v>
      </c>
      <c r="B49" s="1" t="s">
        <v>38</v>
      </c>
      <c r="C49" s="1" t="s">
        <v>15</v>
      </c>
      <c r="D49" s="1" t="s">
        <v>49</v>
      </c>
      <c r="E49" s="1" t="s">
        <v>46</v>
      </c>
      <c r="F49" s="1">
        <v>8</v>
      </c>
      <c r="G49" s="1">
        <v>217.97</v>
      </c>
      <c r="H49" s="1">
        <v>1743.76</v>
      </c>
      <c r="I49" s="1">
        <v>1683.76</v>
      </c>
      <c r="J49" s="1">
        <v>60</v>
      </c>
      <c r="K49" s="1" t="s">
        <v>18</v>
      </c>
      <c r="L49" s="1" t="s">
        <v>33</v>
      </c>
      <c r="M49" s="1" t="s">
        <v>27</v>
      </c>
      <c r="N49" s="1" t="s">
        <v>21</v>
      </c>
    </row>
    <row r="50" spans="1:14">
      <c r="A50" s="2">
        <v>45318</v>
      </c>
      <c r="B50" s="1" t="s">
        <v>38</v>
      </c>
      <c r="C50" s="1" t="s">
        <v>15</v>
      </c>
      <c r="D50" s="1" t="s">
        <v>42</v>
      </c>
      <c r="E50" s="1" t="s">
        <v>31</v>
      </c>
      <c r="F50" s="1">
        <v>10</v>
      </c>
      <c r="G50" s="1">
        <v>315.7</v>
      </c>
      <c r="H50" s="1">
        <v>3157</v>
      </c>
      <c r="I50" s="1">
        <v>3091.5</v>
      </c>
      <c r="J50" s="1">
        <v>65.5</v>
      </c>
      <c r="K50" s="1" t="s">
        <v>25</v>
      </c>
      <c r="L50" s="1" t="s">
        <v>19</v>
      </c>
      <c r="M50" s="1" t="s">
        <v>34</v>
      </c>
      <c r="N50" s="1" t="s">
        <v>28</v>
      </c>
    </row>
    <row r="51" spans="1:14">
      <c r="A51" s="2">
        <v>45444</v>
      </c>
      <c r="B51" s="1" t="s">
        <v>53</v>
      </c>
      <c r="C51" s="1" t="s">
        <v>40</v>
      </c>
      <c r="D51" s="1" t="s">
        <v>42</v>
      </c>
      <c r="E51" s="1" t="s">
        <v>31</v>
      </c>
      <c r="F51" s="1">
        <v>4</v>
      </c>
      <c r="G51" s="1">
        <v>275.02999999999997</v>
      </c>
      <c r="H51" s="1">
        <v>1100.1199999999999</v>
      </c>
      <c r="I51" s="1">
        <v>1051.1199999999999</v>
      </c>
      <c r="J51" s="1">
        <v>49</v>
      </c>
      <c r="K51" s="1" t="s">
        <v>32</v>
      </c>
      <c r="L51" s="1" t="s">
        <v>26</v>
      </c>
      <c r="M51" s="1" t="s">
        <v>37</v>
      </c>
      <c r="N51" s="1" t="s">
        <v>35</v>
      </c>
    </row>
    <row r="52" spans="1:14">
      <c r="A52" s="2">
        <v>45389</v>
      </c>
      <c r="B52" s="1" t="s">
        <v>54</v>
      </c>
      <c r="C52" s="1" t="s">
        <v>40</v>
      </c>
      <c r="D52" s="1" t="s">
        <v>23</v>
      </c>
      <c r="E52" s="1" t="s">
        <v>46</v>
      </c>
      <c r="F52" s="1">
        <v>2</v>
      </c>
      <c r="G52" s="1">
        <v>333.53</v>
      </c>
      <c r="H52" s="1">
        <v>667.06</v>
      </c>
      <c r="I52" s="1">
        <v>627.05999999999995</v>
      </c>
      <c r="J52" s="1">
        <v>40</v>
      </c>
      <c r="K52" s="1" t="s">
        <v>18</v>
      </c>
      <c r="L52" s="1" t="s">
        <v>19</v>
      </c>
      <c r="M52" s="1" t="s">
        <v>20</v>
      </c>
      <c r="N52" s="1" t="s">
        <v>21</v>
      </c>
    </row>
    <row r="53" spans="1:14">
      <c r="A53" s="2">
        <v>45393</v>
      </c>
      <c r="B53" s="1" t="s">
        <v>45</v>
      </c>
      <c r="C53" s="1" t="s">
        <v>44</v>
      </c>
      <c r="D53" s="1" t="s">
        <v>23</v>
      </c>
      <c r="E53" s="1" t="s">
        <v>31</v>
      </c>
      <c r="F53" s="1">
        <v>10</v>
      </c>
      <c r="G53" s="1">
        <v>493.05</v>
      </c>
      <c r="H53" s="1">
        <v>4930.5</v>
      </c>
      <c r="I53" s="1">
        <v>4870.5</v>
      </c>
      <c r="J53" s="1">
        <v>60</v>
      </c>
      <c r="K53" s="1" t="s">
        <v>25</v>
      </c>
      <c r="L53" s="1" t="s">
        <v>33</v>
      </c>
      <c r="M53" s="1" t="s">
        <v>27</v>
      </c>
      <c r="N53" s="1" t="s">
        <v>28</v>
      </c>
    </row>
    <row r="54" spans="1:14">
      <c r="A54" s="2">
        <v>45314</v>
      </c>
      <c r="B54" s="1" t="s">
        <v>50</v>
      </c>
      <c r="C54" s="1" t="s">
        <v>40</v>
      </c>
      <c r="D54" s="1" t="s">
        <v>16</v>
      </c>
      <c r="E54" s="1" t="s">
        <v>24</v>
      </c>
      <c r="F54" s="1">
        <v>2</v>
      </c>
      <c r="G54" s="1">
        <v>154.16</v>
      </c>
      <c r="H54" s="1">
        <v>308.32</v>
      </c>
      <c r="I54" s="1">
        <v>242.82</v>
      </c>
      <c r="J54" s="1">
        <v>65.5</v>
      </c>
      <c r="K54" s="1" t="s">
        <v>32</v>
      </c>
      <c r="L54" s="1" t="s">
        <v>26</v>
      </c>
      <c r="M54" s="1" t="s">
        <v>34</v>
      </c>
      <c r="N54" s="1" t="s">
        <v>35</v>
      </c>
    </row>
    <row r="55" spans="1:14">
      <c r="A55" s="2">
        <v>45306</v>
      </c>
      <c r="B55" s="1" t="s">
        <v>58</v>
      </c>
      <c r="C55" s="1" t="s">
        <v>52</v>
      </c>
      <c r="D55" s="1" t="s">
        <v>48</v>
      </c>
      <c r="E55" s="1" t="s">
        <v>31</v>
      </c>
      <c r="F55" s="1">
        <v>10</v>
      </c>
      <c r="G55" s="1">
        <v>294.19</v>
      </c>
      <c r="H55" s="1">
        <v>2941.9</v>
      </c>
      <c r="I55" s="1">
        <v>2892.9</v>
      </c>
      <c r="J55" s="1">
        <v>49</v>
      </c>
      <c r="K55" s="1" t="s">
        <v>18</v>
      </c>
      <c r="L55" s="1" t="s">
        <v>19</v>
      </c>
      <c r="M55" s="1" t="s">
        <v>37</v>
      </c>
      <c r="N55" s="1" t="s">
        <v>21</v>
      </c>
    </row>
    <row r="56" spans="1:14">
      <c r="A56" s="2">
        <v>45330</v>
      </c>
      <c r="B56" s="1" t="s">
        <v>29</v>
      </c>
      <c r="C56" s="1" t="s">
        <v>30</v>
      </c>
      <c r="D56" s="1" t="s">
        <v>16</v>
      </c>
      <c r="E56" s="1" t="s">
        <v>17</v>
      </c>
      <c r="F56" s="1">
        <v>8</v>
      </c>
      <c r="G56" s="1">
        <v>307.88</v>
      </c>
      <c r="H56" s="1">
        <v>2463.04</v>
      </c>
      <c r="I56" s="1">
        <v>2423.04</v>
      </c>
      <c r="J56" s="1">
        <v>40</v>
      </c>
      <c r="K56" s="1" t="s">
        <v>25</v>
      </c>
      <c r="L56" s="1" t="s">
        <v>33</v>
      </c>
      <c r="M56" s="1" t="s">
        <v>20</v>
      </c>
      <c r="N56" s="1" t="s">
        <v>28</v>
      </c>
    </row>
    <row r="57" spans="1:14">
      <c r="A57" s="2">
        <v>45373</v>
      </c>
      <c r="B57" s="1" t="s">
        <v>55</v>
      </c>
      <c r="C57" s="1" t="s">
        <v>44</v>
      </c>
      <c r="D57" s="1" t="s">
        <v>48</v>
      </c>
      <c r="E57" s="1" t="s">
        <v>17</v>
      </c>
      <c r="F57" s="1">
        <v>10</v>
      </c>
      <c r="G57" s="1">
        <v>223.77</v>
      </c>
      <c r="H57" s="1">
        <v>2237.6999999999998</v>
      </c>
      <c r="I57" s="1">
        <v>2177.6999999999998</v>
      </c>
      <c r="J57" s="1">
        <v>60</v>
      </c>
      <c r="K57" s="1" t="s">
        <v>32</v>
      </c>
      <c r="L57" s="1" t="s">
        <v>19</v>
      </c>
      <c r="M57" s="1" t="s">
        <v>27</v>
      </c>
      <c r="N57" s="1" t="s">
        <v>35</v>
      </c>
    </row>
    <row r="58" spans="1:14">
      <c r="A58" s="2">
        <v>45369</v>
      </c>
      <c r="B58" s="1" t="s">
        <v>59</v>
      </c>
      <c r="C58" s="1" t="s">
        <v>30</v>
      </c>
      <c r="D58" s="1" t="s">
        <v>23</v>
      </c>
      <c r="E58" s="1" t="s">
        <v>46</v>
      </c>
      <c r="F58" s="1">
        <v>5</v>
      </c>
      <c r="G58" s="1">
        <v>83.92</v>
      </c>
      <c r="H58" s="1">
        <v>419.6</v>
      </c>
      <c r="I58" s="1">
        <v>354.1</v>
      </c>
      <c r="J58" s="1">
        <v>65.5</v>
      </c>
      <c r="K58" s="1" t="s">
        <v>18</v>
      </c>
      <c r="L58" s="1" t="s">
        <v>26</v>
      </c>
      <c r="M58" s="1" t="s">
        <v>34</v>
      </c>
      <c r="N58" s="1" t="s">
        <v>21</v>
      </c>
    </row>
    <row r="59" spans="1:14">
      <c r="A59" s="2">
        <v>45501</v>
      </c>
      <c r="B59" s="1" t="s">
        <v>50</v>
      </c>
      <c r="C59" s="1" t="s">
        <v>40</v>
      </c>
      <c r="D59" s="1" t="s">
        <v>49</v>
      </c>
      <c r="E59" s="1" t="s">
        <v>17</v>
      </c>
      <c r="F59" s="1">
        <v>3</v>
      </c>
      <c r="G59" s="1">
        <v>191.55</v>
      </c>
      <c r="H59" s="1">
        <v>574.65</v>
      </c>
      <c r="I59" s="1">
        <v>525.65</v>
      </c>
      <c r="J59" s="1">
        <v>49</v>
      </c>
      <c r="K59" s="1" t="s">
        <v>25</v>
      </c>
      <c r="L59" s="1" t="s">
        <v>33</v>
      </c>
      <c r="M59" s="1" t="s">
        <v>37</v>
      </c>
      <c r="N59" s="1" t="s">
        <v>28</v>
      </c>
    </row>
    <row r="60" spans="1:14">
      <c r="A60" s="2">
        <v>45536</v>
      </c>
      <c r="B60" s="1" t="s">
        <v>14</v>
      </c>
      <c r="C60" s="1" t="s">
        <v>15</v>
      </c>
      <c r="D60" s="1" t="s">
        <v>48</v>
      </c>
      <c r="E60" s="1" t="s">
        <v>31</v>
      </c>
      <c r="F60" s="1">
        <v>5</v>
      </c>
      <c r="G60" s="1">
        <v>290.39</v>
      </c>
      <c r="H60" s="1">
        <v>1451.95</v>
      </c>
      <c r="I60" s="1">
        <v>1411.95</v>
      </c>
      <c r="J60" s="1">
        <v>40</v>
      </c>
      <c r="K60" s="1" t="s">
        <v>32</v>
      </c>
      <c r="L60" s="1" t="s">
        <v>19</v>
      </c>
      <c r="M60" s="1" t="s">
        <v>20</v>
      </c>
      <c r="N60" s="1" t="s">
        <v>35</v>
      </c>
    </row>
    <row r="61" spans="1:14">
      <c r="A61" s="2">
        <v>45510</v>
      </c>
      <c r="B61" s="1" t="s">
        <v>54</v>
      </c>
      <c r="C61" s="1" t="s">
        <v>40</v>
      </c>
      <c r="D61" s="1" t="s">
        <v>16</v>
      </c>
      <c r="E61" s="1" t="s">
        <v>17</v>
      </c>
      <c r="F61" s="1">
        <v>8</v>
      </c>
      <c r="G61" s="1">
        <v>89.62</v>
      </c>
      <c r="H61" s="1">
        <v>716.96</v>
      </c>
      <c r="I61" s="1">
        <v>656.96</v>
      </c>
      <c r="J61" s="1">
        <v>60</v>
      </c>
      <c r="K61" s="1" t="s">
        <v>18</v>
      </c>
      <c r="L61" s="1" t="s">
        <v>26</v>
      </c>
      <c r="M61" s="1" t="s">
        <v>27</v>
      </c>
      <c r="N61" s="1" t="s">
        <v>21</v>
      </c>
    </row>
    <row r="62" spans="1:14">
      <c r="A62" s="2">
        <v>45543</v>
      </c>
      <c r="B62" s="1" t="s">
        <v>59</v>
      </c>
      <c r="C62" s="1" t="s">
        <v>30</v>
      </c>
      <c r="D62" s="1" t="s">
        <v>49</v>
      </c>
      <c r="E62" s="1" t="s">
        <v>24</v>
      </c>
      <c r="F62" s="1">
        <v>7</v>
      </c>
      <c r="G62" s="1">
        <v>252.53</v>
      </c>
      <c r="H62" s="1">
        <v>1767.71</v>
      </c>
      <c r="I62" s="1">
        <v>1702.21</v>
      </c>
      <c r="J62" s="1">
        <v>65.5</v>
      </c>
      <c r="K62" s="1" t="s">
        <v>25</v>
      </c>
      <c r="L62" s="1" t="s">
        <v>19</v>
      </c>
      <c r="M62" s="1" t="s">
        <v>34</v>
      </c>
      <c r="N62" s="1" t="s">
        <v>28</v>
      </c>
    </row>
    <row r="63" spans="1:14">
      <c r="A63" s="2">
        <v>45332</v>
      </c>
      <c r="B63" s="1" t="s">
        <v>43</v>
      </c>
      <c r="C63" s="1" t="s">
        <v>44</v>
      </c>
      <c r="D63" s="1" t="s">
        <v>42</v>
      </c>
      <c r="E63" s="1" t="s">
        <v>24</v>
      </c>
      <c r="F63" s="1">
        <v>9</v>
      </c>
      <c r="G63" s="1">
        <v>127.33</v>
      </c>
      <c r="H63" s="1">
        <v>1145.97</v>
      </c>
      <c r="I63" s="1">
        <v>1096.97</v>
      </c>
      <c r="J63" s="1">
        <v>49</v>
      </c>
      <c r="K63" s="1" t="s">
        <v>32</v>
      </c>
      <c r="L63" s="1" t="s">
        <v>33</v>
      </c>
      <c r="M63" s="1" t="s">
        <v>37</v>
      </c>
      <c r="N63" s="1" t="s">
        <v>35</v>
      </c>
    </row>
    <row r="64" spans="1:14">
      <c r="A64" s="2">
        <v>45537</v>
      </c>
      <c r="B64" s="1" t="s">
        <v>53</v>
      </c>
      <c r="C64" s="1" t="s">
        <v>40</v>
      </c>
      <c r="D64" s="1" t="s">
        <v>49</v>
      </c>
      <c r="E64" s="1" t="s">
        <v>17</v>
      </c>
      <c r="F64" s="1">
        <v>4</v>
      </c>
      <c r="G64" s="1">
        <v>165.21</v>
      </c>
      <c r="H64" s="1">
        <v>660.84</v>
      </c>
      <c r="I64" s="1">
        <v>620.84</v>
      </c>
      <c r="J64" s="1">
        <v>40</v>
      </c>
      <c r="K64" s="1" t="s">
        <v>18</v>
      </c>
      <c r="L64" s="1" t="s">
        <v>19</v>
      </c>
      <c r="M64" s="1" t="s">
        <v>20</v>
      </c>
      <c r="N64" s="1" t="s">
        <v>21</v>
      </c>
    </row>
    <row r="65" spans="1:14">
      <c r="A65" s="2">
        <v>45325</v>
      </c>
      <c r="B65" s="1" t="s">
        <v>38</v>
      </c>
      <c r="C65" s="1" t="s">
        <v>15</v>
      </c>
      <c r="D65" s="1" t="s">
        <v>16</v>
      </c>
      <c r="E65" s="1" t="s">
        <v>17</v>
      </c>
      <c r="F65" s="1">
        <v>8</v>
      </c>
      <c r="G65" s="1">
        <v>292.8</v>
      </c>
      <c r="H65" s="1">
        <v>2342.4</v>
      </c>
      <c r="I65" s="1">
        <v>2282.4</v>
      </c>
      <c r="J65" s="1">
        <v>60</v>
      </c>
      <c r="K65" s="1" t="s">
        <v>25</v>
      </c>
      <c r="L65" s="1" t="s">
        <v>26</v>
      </c>
      <c r="M65" s="1" t="s">
        <v>27</v>
      </c>
      <c r="N65" s="1" t="s">
        <v>28</v>
      </c>
    </row>
    <row r="66" spans="1:14">
      <c r="A66" s="2">
        <v>45341</v>
      </c>
      <c r="B66" s="1" t="s">
        <v>29</v>
      </c>
      <c r="C66" s="1" t="s">
        <v>30</v>
      </c>
      <c r="D66" s="1" t="s">
        <v>42</v>
      </c>
      <c r="E66" s="1" t="s">
        <v>24</v>
      </c>
      <c r="F66" s="1">
        <v>1</v>
      </c>
      <c r="G66" s="1">
        <v>327.33</v>
      </c>
      <c r="H66" s="1">
        <v>327.33</v>
      </c>
      <c r="I66" s="1">
        <v>261.83</v>
      </c>
      <c r="J66" s="1">
        <v>65.5</v>
      </c>
      <c r="K66" s="1" t="s">
        <v>32</v>
      </c>
      <c r="L66" s="1" t="s">
        <v>19</v>
      </c>
      <c r="M66" s="1" t="s">
        <v>34</v>
      </c>
      <c r="N66" s="1" t="s">
        <v>35</v>
      </c>
    </row>
    <row r="67" spans="1:14">
      <c r="A67" s="2">
        <v>45437</v>
      </c>
      <c r="B67" s="1" t="s">
        <v>22</v>
      </c>
      <c r="C67" s="1" t="s">
        <v>15</v>
      </c>
      <c r="D67" s="1" t="s">
        <v>48</v>
      </c>
      <c r="E67" s="1" t="s">
        <v>46</v>
      </c>
      <c r="F67" s="1">
        <v>6</v>
      </c>
      <c r="G67" s="1">
        <v>201.52</v>
      </c>
      <c r="H67" s="1">
        <v>1209.1199999999999</v>
      </c>
      <c r="I67" s="1">
        <v>1160.1199999999999</v>
      </c>
      <c r="J67" s="1">
        <v>49</v>
      </c>
      <c r="K67" s="1" t="s">
        <v>18</v>
      </c>
      <c r="L67" s="1" t="s">
        <v>33</v>
      </c>
      <c r="M67" s="1" t="s">
        <v>37</v>
      </c>
      <c r="N67" s="1" t="s">
        <v>21</v>
      </c>
    </row>
    <row r="68" spans="1:14">
      <c r="A68" s="2">
        <v>45399</v>
      </c>
      <c r="B68" s="1" t="s">
        <v>14</v>
      </c>
      <c r="C68" s="1" t="s">
        <v>15</v>
      </c>
      <c r="D68" s="1" t="s">
        <v>48</v>
      </c>
      <c r="E68" s="1" t="s">
        <v>31</v>
      </c>
      <c r="F68" s="1">
        <v>3</v>
      </c>
      <c r="G68" s="1">
        <v>487.82</v>
      </c>
      <c r="H68" s="1">
        <v>1463.46</v>
      </c>
      <c r="I68" s="1">
        <v>1423.46</v>
      </c>
      <c r="J68" s="1">
        <v>40</v>
      </c>
      <c r="K68" s="1" t="s">
        <v>25</v>
      </c>
      <c r="L68" s="1" t="s">
        <v>19</v>
      </c>
      <c r="M68" s="1" t="s">
        <v>20</v>
      </c>
      <c r="N68" s="1" t="s">
        <v>28</v>
      </c>
    </row>
    <row r="69" spans="1:14">
      <c r="A69" s="2">
        <v>45563</v>
      </c>
      <c r="B69" s="1" t="s">
        <v>43</v>
      </c>
      <c r="C69" s="1" t="s">
        <v>44</v>
      </c>
      <c r="D69" s="1" t="s">
        <v>48</v>
      </c>
      <c r="E69" s="1" t="s">
        <v>46</v>
      </c>
      <c r="F69" s="1">
        <v>9</v>
      </c>
      <c r="G69" s="1">
        <v>334.1</v>
      </c>
      <c r="H69" s="1">
        <v>3006.9</v>
      </c>
      <c r="I69" s="1">
        <v>2946.9</v>
      </c>
      <c r="J69" s="1">
        <v>60</v>
      </c>
      <c r="K69" s="1" t="s">
        <v>32</v>
      </c>
      <c r="L69" s="1" t="s">
        <v>26</v>
      </c>
      <c r="M69" s="1" t="s">
        <v>27</v>
      </c>
      <c r="N69" s="1" t="s">
        <v>35</v>
      </c>
    </row>
    <row r="70" spans="1:14">
      <c r="A70" s="2">
        <v>45328</v>
      </c>
      <c r="B70" s="1" t="s">
        <v>36</v>
      </c>
      <c r="C70" s="1" t="s">
        <v>15</v>
      </c>
      <c r="D70" s="1" t="s">
        <v>49</v>
      </c>
      <c r="E70" s="1" t="s">
        <v>31</v>
      </c>
      <c r="F70" s="1">
        <v>10</v>
      </c>
      <c r="G70" s="1">
        <v>88.48</v>
      </c>
      <c r="H70" s="1">
        <v>884.8</v>
      </c>
      <c r="I70" s="1">
        <v>819.3</v>
      </c>
      <c r="J70" s="1">
        <v>65.5</v>
      </c>
      <c r="K70" s="1" t="s">
        <v>18</v>
      </c>
      <c r="L70" s="1" t="s">
        <v>19</v>
      </c>
      <c r="M70" s="1" t="s">
        <v>34</v>
      </c>
      <c r="N70" s="1" t="s">
        <v>21</v>
      </c>
    </row>
    <row r="71" spans="1:14">
      <c r="A71" s="2">
        <v>45371</v>
      </c>
      <c r="B71" s="1" t="s">
        <v>38</v>
      </c>
      <c r="C71" s="1" t="s">
        <v>15</v>
      </c>
      <c r="D71" s="1" t="s">
        <v>23</v>
      </c>
      <c r="E71" s="1" t="s">
        <v>46</v>
      </c>
      <c r="F71" s="1">
        <v>2</v>
      </c>
      <c r="G71" s="1">
        <v>115.48</v>
      </c>
      <c r="H71" s="1">
        <v>230.96</v>
      </c>
      <c r="I71" s="1">
        <v>181.96</v>
      </c>
      <c r="J71" s="1">
        <v>49</v>
      </c>
      <c r="K71" s="1" t="s">
        <v>25</v>
      </c>
      <c r="L71" s="1" t="s">
        <v>33</v>
      </c>
      <c r="M71" s="1" t="s">
        <v>37</v>
      </c>
      <c r="N71" s="1" t="s">
        <v>28</v>
      </c>
    </row>
    <row r="72" spans="1:14">
      <c r="A72" s="2">
        <v>45425</v>
      </c>
      <c r="B72" s="1" t="s">
        <v>38</v>
      </c>
      <c r="C72" s="1" t="s">
        <v>15</v>
      </c>
      <c r="D72" s="1" t="s">
        <v>49</v>
      </c>
      <c r="E72" s="1" t="s">
        <v>24</v>
      </c>
      <c r="F72" s="1">
        <v>1</v>
      </c>
      <c r="G72" s="1">
        <v>187.15</v>
      </c>
      <c r="H72" s="1">
        <v>187.15</v>
      </c>
      <c r="I72" s="1">
        <v>147.15</v>
      </c>
      <c r="J72" s="1">
        <v>40</v>
      </c>
      <c r="K72" s="1" t="s">
        <v>32</v>
      </c>
      <c r="L72" s="1" t="s">
        <v>26</v>
      </c>
      <c r="M72" s="1" t="s">
        <v>20</v>
      </c>
      <c r="N72" s="1" t="s">
        <v>35</v>
      </c>
    </row>
    <row r="73" spans="1:14">
      <c r="A73" s="2">
        <v>45430</v>
      </c>
      <c r="B73" s="1" t="s">
        <v>45</v>
      </c>
      <c r="C73" s="1" t="s">
        <v>44</v>
      </c>
      <c r="D73" s="1" t="s">
        <v>48</v>
      </c>
      <c r="E73" s="1" t="s">
        <v>31</v>
      </c>
      <c r="F73" s="1">
        <v>8</v>
      </c>
      <c r="G73" s="1">
        <v>300.43</v>
      </c>
      <c r="H73" s="1">
        <v>2403.44</v>
      </c>
      <c r="I73" s="1">
        <v>2343.44</v>
      </c>
      <c r="J73" s="1">
        <v>60</v>
      </c>
      <c r="K73" s="1" t="s">
        <v>18</v>
      </c>
      <c r="L73" s="1" t="s">
        <v>19</v>
      </c>
      <c r="M73" s="1" t="s">
        <v>27</v>
      </c>
      <c r="N73" s="1" t="s">
        <v>21</v>
      </c>
    </row>
    <row r="74" spans="1:14">
      <c r="A74" s="2">
        <v>45295</v>
      </c>
      <c r="B74" s="1" t="s">
        <v>53</v>
      </c>
      <c r="C74" s="1" t="s">
        <v>40</v>
      </c>
      <c r="D74" s="1" t="s">
        <v>42</v>
      </c>
      <c r="E74" s="1" t="s">
        <v>31</v>
      </c>
      <c r="F74" s="1">
        <v>3</v>
      </c>
      <c r="G74" s="1">
        <v>22.62</v>
      </c>
      <c r="H74" s="1">
        <v>67.86</v>
      </c>
      <c r="I74" s="1">
        <v>2.3599999999999994</v>
      </c>
      <c r="J74" s="1">
        <v>65.5</v>
      </c>
      <c r="K74" s="1" t="s">
        <v>25</v>
      </c>
      <c r="L74" s="1" t="s">
        <v>19</v>
      </c>
      <c r="M74" s="1" t="s">
        <v>34</v>
      </c>
      <c r="N74" s="1" t="s">
        <v>28</v>
      </c>
    </row>
    <row r="75" spans="1:14">
      <c r="A75" s="2">
        <v>45384</v>
      </c>
      <c r="B75" s="1" t="s">
        <v>47</v>
      </c>
      <c r="C75" s="1" t="s">
        <v>44</v>
      </c>
      <c r="D75" s="1" t="s">
        <v>49</v>
      </c>
      <c r="E75" s="1" t="s">
        <v>46</v>
      </c>
      <c r="F75" s="1">
        <v>3</v>
      </c>
      <c r="G75" s="1">
        <v>295.91000000000003</v>
      </c>
      <c r="H75" s="1">
        <v>887.73</v>
      </c>
      <c r="I75" s="1">
        <v>838.73</v>
      </c>
      <c r="J75" s="1">
        <v>49</v>
      </c>
      <c r="K75" s="1" t="s">
        <v>32</v>
      </c>
      <c r="L75" s="1" t="s">
        <v>33</v>
      </c>
      <c r="M75" s="1" t="s">
        <v>37</v>
      </c>
      <c r="N75" s="1" t="s">
        <v>35</v>
      </c>
    </row>
    <row r="76" spans="1:14">
      <c r="A76" s="2">
        <v>45569</v>
      </c>
      <c r="B76" s="1" t="s">
        <v>43</v>
      </c>
      <c r="C76" s="1" t="s">
        <v>44</v>
      </c>
      <c r="D76" s="1" t="s">
        <v>42</v>
      </c>
      <c r="E76" s="1" t="s">
        <v>17</v>
      </c>
      <c r="F76" s="1">
        <v>3</v>
      </c>
      <c r="G76" s="1">
        <v>183.7</v>
      </c>
      <c r="H76" s="1">
        <v>551.1</v>
      </c>
      <c r="I76" s="1">
        <v>511.1</v>
      </c>
      <c r="J76" s="1">
        <v>40</v>
      </c>
      <c r="K76" s="1" t="s">
        <v>18</v>
      </c>
      <c r="L76" s="1" t="s">
        <v>26</v>
      </c>
      <c r="M76" s="1" t="s">
        <v>20</v>
      </c>
      <c r="N76" s="1" t="s">
        <v>21</v>
      </c>
    </row>
    <row r="77" spans="1:14">
      <c r="A77" s="2">
        <v>45416</v>
      </c>
      <c r="B77" s="1" t="s">
        <v>47</v>
      </c>
      <c r="C77" s="1" t="s">
        <v>44</v>
      </c>
      <c r="D77" s="1" t="s">
        <v>48</v>
      </c>
      <c r="E77" s="1" t="s">
        <v>24</v>
      </c>
      <c r="F77" s="1">
        <v>3</v>
      </c>
      <c r="G77" s="1">
        <v>269.45999999999998</v>
      </c>
      <c r="H77" s="1">
        <v>808.38</v>
      </c>
      <c r="I77" s="1">
        <v>748.38</v>
      </c>
      <c r="J77" s="1">
        <v>60</v>
      </c>
      <c r="K77" s="1" t="s">
        <v>25</v>
      </c>
      <c r="L77" s="1" t="s">
        <v>19</v>
      </c>
      <c r="M77" s="1" t="s">
        <v>27</v>
      </c>
      <c r="N77" s="1" t="s">
        <v>28</v>
      </c>
    </row>
    <row r="78" spans="1:14">
      <c r="A78" s="2">
        <v>45486</v>
      </c>
      <c r="B78" s="1" t="s">
        <v>47</v>
      </c>
      <c r="C78" s="1" t="s">
        <v>44</v>
      </c>
      <c r="D78" s="1" t="s">
        <v>23</v>
      </c>
      <c r="E78" s="1" t="s">
        <v>17</v>
      </c>
      <c r="F78" s="1">
        <v>4</v>
      </c>
      <c r="G78" s="1">
        <v>211.28</v>
      </c>
      <c r="H78" s="1">
        <v>845.12</v>
      </c>
      <c r="I78" s="1">
        <v>779.62</v>
      </c>
      <c r="J78" s="1">
        <v>65.5</v>
      </c>
      <c r="K78" s="1" t="s">
        <v>32</v>
      </c>
      <c r="L78" s="1" t="s">
        <v>26</v>
      </c>
      <c r="M78" s="1" t="s">
        <v>34</v>
      </c>
      <c r="N78" s="1" t="s">
        <v>35</v>
      </c>
    </row>
    <row r="79" spans="1:14">
      <c r="A79" s="2">
        <v>45490</v>
      </c>
      <c r="B79" s="1" t="s">
        <v>22</v>
      </c>
      <c r="C79" s="1" t="s">
        <v>15</v>
      </c>
      <c r="D79" s="1" t="s">
        <v>42</v>
      </c>
      <c r="E79" s="1" t="s">
        <v>24</v>
      </c>
      <c r="F79" s="1">
        <v>5</v>
      </c>
      <c r="G79" s="1">
        <v>362.47</v>
      </c>
      <c r="H79" s="1">
        <v>1812.35</v>
      </c>
      <c r="I79" s="1">
        <v>1763.35</v>
      </c>
      <c r="J79" s="1">
        <v>49</v>
      </c>
      <c r="K79" s="1" t="s">
        <v>18</v>
      </c>
      <c r="L79" s="1" t="s">
        <v>19</v>
      </c>
      <c r="M79" s="1" t="s">
        <v>37</v>
      </c>
      <c r="N79" s="1" t="s">
        <v>21</v>
      </c>
    </row>
    <row r="80" spans="1:14">
      <c r="A80" s="2">
        <v>45318</v>
      </c>
      <c r="B80" s="1" t="s">
        <v>51</v>
      </c>
      <c r="C80" s="1" t="s">
        <v>52</v>
      </c>
      <c r="D80" s="1" t="s">
        <v>48</v>
      </c>
      <c r="E80" s="1" t="s">
        <v>46</v>
      </c>
      <c r="F80" s="1">
        <v>8</v>
      </c>
      <c r="G80" s="1">
        <v>259.56</v>
      </c>
      <c r="H80" s="1">
        <v>2076.48</v>
      </c>
      <c r="I80" s="1">
        <v>2036.48</v>
      </c>
      <c r="J80" s="1">
        <v>40</v>
      </c>
      <c r="K80" s="1" t="s">
        <v>25</v>
      </c>
      <c r="L80" s="1" t="s">
        <v>19</v>
      </c>
      <c r="M80" s="1" t="s">
        <v>20</v>
      </c>
      <c r="N80" s="1" t="s">
        <v>28</v>
      </c>
    </row>
    <row r="81" spans="1:14">
      <c r="A81" s="2">
        <v>45330</v>
      </c>
      <c r="B81" s="1" t="s">
        <v>22</v>
      </c>
      <c r="C81" s="1" t="s">
        <v>15</v>
      </c>
      <c r="D81" s="1" t="s">
        <v>42</v>
      </c>
      <c r="E81" s="1" t="s">
        <v>46</v>
      </c>
      <c r="F81" s="1">
        <v>1</v>
      </c>
      <c r="G81" s="1">
        <v>134.63</v>
      </c>
      <c r="H81" s="1">
        <v>134.63</v>
      </c>
      <c r="I81" s="1">
        <v>74.63</v>
      </c>
      <c r="J81" s="1">
        <v>60</v>
      </c>
      <c r="K81" s="1" t="s">
        <v>32</v>
      </c>
      <c r="L81" s="1" t="s">
        <v>33</v>
      </c>
      <c r="M81" s="1" t="s">
        <v>27</v>
      </c>
      <c r="N81" s="1" t="s">
        <v>35</v>
      </c>
    </row>
    <row r="82" spans="1:14">
      <c r="A82" s="2">
        <v>45351</v>
      </c>
      <c r="B82" s="1" t="s">
        <v>47</v>
      </c>
      <c r="C82" s="1" t="s">
        <v>44</v>
      </c>
      <c r="D82" s="1" t="s">
        <v>48</v>
      </c>
      <c r="E82" s="1" t="s">
        <v>24</v>
      </c>
      <c r="F82" s="1">
        <v>10</v>
      </c>
      <c r="G82" s="1">
        <v>272.01</v>
      </c>
      <c r="H82" s="1">
        <v>2720.1</v>
      </c>
      <c r="I82" s="1">
        <v>2654.6</v>
      </c>
      <c r="J82" s="1">
        <v>65.5</v>
      </c>
      <c r="K82" s="1" t="s">
        <v>18</v>
      </c>
      <c r="L82" s="1" t="s">
        <v>26</v>
      </c>
      <c r="M82" s="1" t="s">
        <v>34</v>
      </c>
      <c r="N82" s="1" t="s">
        <v>21</v>
      </c>
    </row>
    <row r="83" spans="1:14">
      <c r="A83" s="2">
        <v>45473</v>
      </c>
      <c r="B83" s="1" t="s">
        <v>39</v>
      </c>
      <c r="C83" s="1" t="s">
        <v>40</v>
      </c>
      <c r="D83" s="1" t="s">
        <v>48</v>
      </c>
      <c r="E83" s="1" t="s">
        <v>46</v>
      </c>
      <c r="F83" s="1">
        <v>4</v>
      </c>
      <c r="G83" s="1">
        <v>265.89</v>
      </c>
      <c r="H83" s="1">
        <v>1063.56</v>
      </c>
      <c r="I83" s="1">
        <v>1014.56</v>
      </c>
      <c r="J83" s="1">
        <v>49</v>
      </c>
      <c r="K83" s="1" t="s">
        <v>25</v>
      </c>
      <c r="L83" s="1" t="s">
        <v>19</v>
      </c>
      <c r="M83" s="1" t="s">
        <v>37</v>
      </c>
      <c r="N83" s="1" t="s">
        <v>28</v>
      </c>
    </row>
    <row r="84" spans="1:14">
      <c r="A84" s="2">
        <v>45558</v>
      </c>
      <c r="B84" s="1" t="s">
        <v>43</v>
      </c>
      <c r="C84" s="1" t="s">
        <v>44</v>
      </c>
      <c r="D84" s="1" t="s">
        <v>16</v>
      </c>
      <c r="E84" s="1" t="s">
        <v>24</v>
      </c>
      <c r="F84" s="1">
        <v>4</v>
      </c>
      <c r="G84" s="1">
        <v>327.41000000000003</v>
      </c>
      <c r="H84" s="1">
        <v>1309.6400000000001</v>
      </c>
      <c r="I84" s="1">
        <v>1269.6400000000001</v>
      </c>
      <c r="J84" s="1">
        <v>40</v>
      </c>
      <c r="K84" s="1" t="s">
        <v>32</v>
      </c>
      <c r="L84" s="1" t="s">
        <v>19</v>
      </c>
      <c r="M84" s="1" t="s">
        <v>20</v>
      </c>
      <c r="N84" s="1" t="s">
        <v>35</v>
      </c>
    </row>
    <row r="85" spans="1:14">
      <c r="A85" s="2">
        <v>45309</v>
      </c>
      <c r="B85" s="1" t="s">
        <v>41</v>
      </c>
      <c r="C85" s="1" t="s">
        <v>30</v>
      </c>
      <c r="D85" s="1" t="s">
        <v>16</v>
      </c>
      <c r="E85" s="1" t="s">
        <v>17</v>
      </c>
      <c r="F85" s="1">
        <v>2</v>
      </c>
      <c r="G85" s="1">
        <v>395.91</v>
      </c>
      <c r="H85" s="1">
        <v>791.82</v>
      </c>
      <c r="I85" s="1">
        <v>731.82</v>
      </c>
      <c r="J85" s="1">
        <v>60</v>
      </c>
      <c r="K85" s="1" t="s">
        <v>18</v>
      </c>
      <c r="L85" s="1" t="s">
        <v>33</v>
      </c>
      <c r="M85" s="1" t="s">
        <v>27</v>
      </c>
      <c r="N85" s="1" t="s">
        <v>21</v>
      </c>
    </row>
    <row r="86" spans="1:14">
      <c r="A86" s="2">
        <v>45421</v>
      </c>
      <c r="B86" s="1" t="s">
        <v>45</v>
      </c>
      <c r="C86" s="1" t="s">
        <v>44</v>
      </c>
      <c r="D86" s="1" t="s">
        <v>23</v>
      </c>
      <c r="E86" s="1" t="s">
        <v>24</v>
      </c>
      <c r="F86" s="1">
        <v>10</v>
      </c>
      <c r="G86" s="1">
        <v>66.56</v>
      </c>
      <c r="H86" s="1">
        <v>665.6</v>
      </c>
      <c r="I86" s="1">
        <v>600.1</v>
      </c>
      <c r="J86" s="1">
        <v>65.5</v>
      </c>
      <c r="K86" s="1" t="s">
        <v>25</v>
      </c>
      <c r="L86" s="1" t="s">
        <v>26</v>
      </c>
      <c r="M86" s="1" t="s">
        <v>34</v>
      </c>
      <c r="N86" s="1" t="s">
        <v>28</v>
      </c>
    </row>
    <row r="87" spans="1:14">
      <c r="A87" s="2">
        <v>45469</v>
      </c>
      <c r="B87" s="1" t="s">
        <v>39</v>
      </c>
      <c r="C87" s="1" t="s">
        <v>40</v>
      </c>
      <c r="D87" s="1" t="s">
        <v>48</v>
      </c>
      <c r="E87" s="1" t="s">
        <v>31</v>
      </c>
      <c r="F87" s="1">
        <v>5</v>
      </c>
      <c r="G87" s="1">
        <v>432.3</v>
      </c>
      <c r="H87" s="1">
        <v>2161.5</v>
      </c>
      <c r="I87" s="1">
        <v>2112.5</v>
      </c>
      <c r="J87" s="1">
        <v>49</v>
      </c>
      <c r="K87" s="1" t="s">
        <v>32</v>
      </c>
      <c r="L87" s="1" t="s">
        <v>19</v>
      </c>
      <c r="M87" s="1" t="s">
        <v>37</v>
      </c>
      <c r="N87" s="1" t="s">
        <v>35</v>
      </c>
    </row>
    <row r="88" spans="1:14">
      <c r="A88" s="2">
        <v>45549</v>
      </c>
      <c r="B88" s="1" t="s">
        <v>38</v>
      </c>
      <c r="C88" s="1" t="s">
        <v>15</v>
      </c>
      <c r="D88" s="1" t="s">
        <v>42</v>
      </c>
      <c r="E88" s="1" t="s">
        <v>31</v>
      </c>
      <c r="F88" s="1">
        <v>7</v>
      </c>
      <c r="G88" s="1">
        <v>272.05</v>
      </c>
      <c r="H88" s="1">
        <v>1904.35</v>
      </c>
      <c r="I88" s="1">
        <v>1864.35</v>
      </c>
      <c r="J88" s="1">
        <v>40</v>
      </c>
      <c r="K88" s="1" t="s">
        <v>18</v>
      </c>
      <c r="L88" s="1" t="s">
        <v>19</v>
      </c>
      <c r="M88" s="1" t="s">
        <v>20</v>
      </c>
      <c r="N88" s="1" t="s">
        <v>21</v>
      </c>
    </row>
    <row r="89" spans="1:14">
      <c r="A89" s="2">
        <v>45484</v>
      </c>
      <c r="B89" s="1" t="s">
        <v>41</v>
      </c>
      <c r="C89" s="1" t="s">
        <v>30</v>
      </c>
      <c r="D89" s="1" t="s">
        <v>48</v>
      </c>
      <c r="E89" s="1" t="s">
        <v>46</v>
      </c>
      <c r="F89" s="1">
        <v>7</v>
      </c>
      <c r="G89" s="1">
        <v>301.27999999999997</v>
      </c>
      <c r="H89" s="1">
        <v>2108.96</v>
      </c>
      <c r="I89" s="1">
        <v>2048.96</v>
      </c>
      <c r="J89" s="1">
        <v>60</v>
      </c>
      <c r="K89" s="1" t="s">
        <v>25</v>
      </c>
      <c r="L89" s="1" t="s">
        <v>33</v>
      </c>
      <c r="M89" s="1" t="s">
        <v>27</v>
      </c>
      <c r="N89" s="1" t="s">
        <v>28</v>
      </c>
    </row>
    <row r="90" spans="1:14">
      <c r="A90" s="2">
        <v>45450</v>
      </c>
      <c r="B90" s="1" t="s">
        <v>38</v>
      </c>
      <c r="C90" s="1" t="s">
        <v>15</v>
      </c>
      <c r="D90" s="1" t="s">
        <v>42</v>
      </c>
      <c r="E90" s="1" t="s">
        <v>17</v>
      </c>
      <c r="F90" s="1">
        <v>9</v>
      </c>
      <c r="G90" s="1">
        <v>23.52</v>
      </c>
      <c r="H90" s="1">
        <v>211.68</v>
      </c>
      <c r="I90" s="1">
        <v>146.18</v>
      </c>
      <c r="J90" s="1">
        <v>65.5</v>
      </c>
      <c r="K90" s="1" t="s">
        <v>32</v>
      </c>
      <c r="L90" s="1" t="s">
        <v>19</v>
      </c>
      <c r="M90" s="1" t="s">
        <v>34</v>
      </c>
      <c r="N90" s="1" t="s">
        <v>35</v>
      </c>
    </row>
    <row r="91" spans="1:14">
      <c r="A91" s="2">
        <v>45491</v>
      </c>
      <c r="B91" s="1" t="s">
        <v>58</v>
      </c>
      <c r="C91" s="1" t="s">
        <v>52</v>
      </c>
      <c r="D91" s="1" t="s">
        <v>23</v>
      </c>
      <c r="E91" s="1" t="s">
        <v>17</v>
      </c>
      <c r="F91" s="1">
        <v>6</v>
      </c>
      <c r="G91" s="1">
        <v>281.85000000000002</v>
      </c>
      <c r="H91" s="1">
        <v>1691.1</v>
      </c>
      <c r="I91" s="1">
        <v>1642.1</v>
      </c>
      <c r="J91" s="1">
        <v>49</v>
      </c>
      <c r="K91" s="1" t="s">
        <v>18</v>
      </c>
      <c r="L91" s="1" t="s">
        <v>26</v>
      </c>
      <c r="M91" s="1" t="s">
        <v>37</v>
      </c>
      <c r="N91" s="1" t="s">
        <v>21</v>
      </c>
    </row>
    <row r="92" spans="1:14">
      <c r="A92" s="2">
        <v>45489</v>
      </c>
      <c r="B92" s="1" t="s">
        <v>14</v>
      </c>
      <c r="C92" s="1" t="s">
        <v>15</v>
      </c>
      <c r="D92" s="1" t="s">
        <v>48</v>
      </c>
      <c r="E92" s="1" t="s">
        <v>31</v>
      </c>
      <c r="F92" s="1">
        <v>6</v>
      </c>
      <c r="G92" s="1">
        <v>157.88</v>
      </c>
      <c r="H92" s="1">
        <v>947.28</v>
      </c>
      <c r="I92" s="1">
        <v>907.28</v>
      </c>
      <c r="J92" s="1">
        <v>40</v>
      </c>
      <c r="K92" s="1" t="s">
        <v>25</v>
      </c>
      <c r="L92" s="1" t="s">
        <v>33</v>
      </c>
      <c r="M92" s="1" t="s">
        <v>20</v>
      </c>
      <c r="N92" s="1" t="s">
        <v>28</v>
      </c>
    </row>
    <row r="93" spans="1:14">
      <c r="A93" s="2">
        <v>45566</v>
      </c>
      <c r="B93" s="1" t="s">
        <v>58</v>
      </c>
      <c r="C93" s="1" t="s">
        <v>52</v>
      </c>
      <c r="D93" s="1" t="s">
        <v>23</v>
      </c>
      <c r="E93" s="1" t="s">
        <v>17</v>
      </c>
      <c r="F93" s="1">
        <v>7</v>
      </c>
      <c r="G93" s="1">
        <v>98.66</v>
      </c>
      <c r="H93" s="1">
        <v>690.62</v>
      </c>
      <c r="I93" s="1">
        <v>630.62</v>
      </c>
      <c r="J93" s="1">
        <v>60</v>
      </c>
      <c r="K93" s="1" t="s">
        <v>32</v>
      </c>
      <c r="L93" s="1" t="s">
        <v>19</v>
      </c>
      <c r="M93" s="1" t="s">
        <v>27</v>
      </c>
      <c r="N93" s="1" t="s">
        <v>35</v>
      </c>
    </row>
    <row r="94" spans="1:14">
      <c r="A94" s="2">
        <v>45359</v>
      </c>
      <c r="B94" s="1" t="s">
        <v>58</v>
      </c>
      <c r="C94" s="1" t="s">
        <v>52</v>
      </c>
      <c r="D94" s="1" t="s">
        <v>42</v>
      </c>
      <c r="E94" s="1" t="s">
        <v>31</v>
      </c>
      <c r="F94" s="1">
        <v>2</v>
      </c>
      <c r="G94" s="1">
        <v>37.119999999999997</v>
      </c>
      <c r="H94" s="1">
        <v>74.239999999999995</v>
      </c>
      <c r="I94" s="1">
        <v>8.7399999999999949</v>
      </c>
      <c r="J94" s="1">
        <v>65.5</v>
      </c>
      <c r="K94" s="1" t="s">
        <v>18</v>
      </c>
      <c r="L94" s="1" t="s">
        <v>26</v>
      </c>
      <c r="M94" s="1" t="s">
        <v>34</v>
      </c>
      <c r="N94" s="1" t="s">
        <v>21</v>
      </c>
    </row>
    <row r="95" spans="1:14">
      <c r="A95" s="2">
        <v>45561</v>
      </c>
      <c r="B95" s="1" t="s">
        <v>53</v>
      </c>
      <c r="C95" s="1" t="s">
        <v>40</v>
      </c>
      <c r="D95" s="1" t="s">
        <v>42</v>
      </c>
      <c r="E95" s="1" t="s">
        <v>17</v>
      </c>
      <c r="F95" s="1">
        <v>9</v>
      </c>
      <c r="G95" s="1">
        <v>191.38</v>
      </c>
      <c r="H95" s="1">
        <v>1722.42</v>
      </c>
      <c r="I95" s="1">
        <v>1673.42</v>
      </c>
      <c r="J95" s="1">
        <v>49</v>
      </c>
      <c r="K95" s="1" t="s">
        <v>25</v>
      </c>
      <c r="L95" s="1" t="s">
        <v>33</v>
      </c>
      <c r="M95" s="1" t="s">
        <v>37</v>
      </c>
      <c r="N95" s="1" t="s">
        <v>28</v>
      </c>
    </row>
    <row r="96" spans="1:14">
      <c r="A96" s="2">
        <v>45403</v>
      </c>
      <c r="B96" s="1" t="s">
        <v>50</v>
      </c>
      <c r="C96" s="1" t="s">
        <v>40</v>
      </c>
      <c r="D96" s="1" t="s">
        <v>48</v>
      </c>
      <c r="E96" s="1" t="s">
        <v>24</v>
      </c>
      <c r="F96" s="1">
        <v>2</v>
      </c>
      <c r="G96" s="1">
        <v>301.12</v>
      </c>
      <c r="H96" s="1">
        <v>602.24</v>
      </c>
      <c r="I96" s="1">
        <v>562.24</v>
      </c>
      <c r="J96" s="1">
        <v>40</v>
      </c>
      <c r="K96" s="1" t="s">
        <v>32</v>
      </c>
      <c r="L96" s="1" t="s">
        <v>19</v>
      </c>
      <c r="M96" s="1" t="s">
        <v>20</v>
      </c>
      <c r="N96" s="1" t="s">
        <v>35</v>
      </c>
    </row>
    <row r="97" spans="1:14">
      <c r="A97" s="2">
        <v>45537</v>
      </c>
      <c r="B97" s="1" t="s">
        <v>56</v>
      </c>
      <c r="C97" s="1" t="s">
        <v>52</v>
      </c>
      <c r="D97" s="1" t="s">
        <v>49</v>
      </c>
      <c r="E97" s="1" t="s">
        <v>46</v>
      </c>
      <c r="F97" s="1">
        <v>4</v>
      </c>
      <c r="G97" s="1">
        <v>415.24</v>
      </c>
      <c r="H97" s="1">
        <v>1660.96</v>
      </c>
      <c r="I97" s="1">
        <v>1600.96</v>
      </c>
      <c r="J97" s="1">
        <v>60</v>
      </c>
      <c r="K97" s="1" t="s">
        <v>18</v>
      </c>
      <c r="L97" s="1" t="s">
        <v>19</v>
      </c>
      <c r="M97" s="1" t="s">
        <v>27</v>
      </c>
      <c r="N97" s="1" t="s">
        <v>21</v>
      </c>
    </row>
    <row r="98" spans="1:14">
      <c r="A98" s="2">
        <v>45321</v>
      </c>
      <c r="B98" s="1" t="s">
        <v>50</v>
      </c>
      <c r="C98" s="1" t="s">
        <v>40</v>
      </c>
      <c r="D98" s="1" t="s">
        <v>42</v>
      </c>
      <c r="E98" s="1" t="s">
        <v>17</v>
      </c>
      <c r="F98" s="1">
        <v>3</v>
      </c>
      <c r="G98" s="1">
        <v>115.83</v>
      </c>
      <c r="H98" s="1">
        <v>347.49</v>
      </c>
      <c r="I98" s="1">
        <v>281.99</v>
      </c>
      <c r="J98" s="1">
        <v>65.5</v>
      </c>
      <c r="K98" s="1" t="s">
        <v>25</v>
      </c>
      <c r="L98" s="1" t="s">
        <v>26</v>
      </c>
      <c r="M98" s="1" t="s">
        <v>34</v>
      </c>
      <c r="N98" s="1" t="s">
        <v>28</v>
      </c>
    </row>
    <row r="99" spans="1:14">
      <c r="A99" s="2">
        <v>45311</v>
      </c>
      <c r="B99" s="1" t="s">
        <v>59</v>
      </c>
      <c r="C99" s="1" t="s">
        <v>30</v>
      </c>
      <c r="D99" s="1" t="s">
        <v>42</v>
      </c>
      <c r="E99" s="1" t="s">
        <v>46</v>
      </c>
      <c r="F99" s="1">
        <v>6</v>
      </c>
      <c r="G99" s="1">
        <v>229.86</v>
      </c>
      <c r="H99" s="1">
        <v>1379.16</v>
      </c>
      <c r="I99" s="1">
        <v>1330.16</v>
      </c>
      <c r="J99" s="1">
        <v>49</v>
      </c>
      <c r="K99" s="1" t="s">
        <v>32</v>
      </c>
      <c r="L99" s="1" t="s">
        <v>19</v>
      </c>
      <c r="M99" s="1" t="s">
        <v>37</v>
      </c>
      <c r="N99" s="1" t="s">
        <v>35</v>
      </c>
    </row>
    <row r="100" spans="1:14">
      <c r="A100" s="2">
        <v>45552</v>
      </c>
      <c r="B100" s="1" t="s">
        <v>45</v>
      </c>
      <c r="C100" s="1" t="s">
        <v>44</v>
      </c>
      <c r="D100" s="1" t="s">
        <v>48</v>
      </c>
      <c r="E100" s="1" t="s">
        <v>31</v>
      </c>
      <c r="F100" s="1">
        <v>10</v>
      </c>
      <c r="G100" s="1">
        <v>98.84</v>
      </c>
      <c r="H100" s="1">
        <v>988.4</v>
      </c>
      <c r="I100" s="1">
        <v>948.4</v>
      </c>
      <c r="J100" s="1">
        <v>40</v>
      </c>
      <c r="K100" s="1" t="s">
        <v>18</v>
      </c>
      <c r="L100" s="1" t="s">
        <v>33</v>
      </c>
      <c r="M100" s="1" t="s">
        <v>20</v>
      </c>
      <c r="N100" s="1" t="s">
        <v>21</v>
      </c>
    </row>
    <row r="101" spans="1:14">
      <c r="A101" s="2">
        <v>45538</v>
      </c>
      <c r="B101" s="1" t="s">
        <v>60</v>
      </c>
      <c r="C101" s="1" t="s">
        <v>52</v>
      </c>
      <c r="D101" s="1" t="s">
        <v>48</v>
      </c>
      <c r="E101" s="1" t="s">
        <v>24</v>
      </c>
      <c r="F101" s="1">
        <v>10</v>
      </c>
      <c r="G101" s="1">
        <v>200.83</v>
      </c>
      <c r="H101" s="1">
        <v>2008.3</v>
      </c>
      <c r="I101" s="1">
        <v>1948.3</v>
      </c>
      <c r="J101" s="1">
        <v>60</v>
      </c>
      <c r="K101" s="1" t="s">
        <v>25</v>
      </c>
      <c r="L101" s="1" t="s">
        <v>26</v>
      </c>
      <c r="M101" s="1" t="s">
        <v>27</v>
      </c>
      <c r="N101" s="1" t="s">
        <v>28</v>
      </c>
    </row>
    <row r="102" spans="1:14">
      <c r="A102" s="2">
        <v>45633</v>
      </c>
      <c r="B102" s="1" t="s">
        <v>38</v>
      </c>
      <c r="C102" s="1" t="s">
        <v>15</v>
      </c>
      <c r="D102" s="1" t="s">
        <v>23</v>
      </c>
      <c r="E102" s="1" t="s">
        <v>46</v>
      </c>
      <c r="F102" s="1">
        <v>1</v>
      </c>
      <c r="G102" s="1">
        <v>310.54000000000002</v>
      </c>
      <c r="H102" s="1">
        <v>310.54000000000002</v>
      </c>
      <c r="I102" s="1">
        <v>245.04000000000002</v>
      </c>
      <c r="J102" s="1">
        <v>65.5</v>
      </c>
      <c r="K102" s="1" t="s">
        <v>32</v>
      </c>
      <c r="L102" s="1" t="s">
        <v>19</v>
      </c>
      <c r="M102" s="1" t="s">
        <v>34</v>
      </c>
      <c r="N102" s="1" t="s">
        <v>35</v>
      </c>
    </row>
    <row r="103" spans="1:14">
      <c r="A103" s="2">
        <v>45444</v>
      </c>
      <c r="B103" s="1" t="s">
        <v>39</v>
      </c>
      <c r="C103" s="1" t="s">
        <v>40</v>
      </c>
      <c r="D103" s="1" t="s">
        <v>48</v>
      </c>
      <c r="E103" s="1" t="s">
        <v>24</v>
      </c>
      <c r="F103" s="1">
        <v>8</v>
      </c>
      <c r="G103" s="1">
        <v>228.57</v>
      </c>
      <c r="H103" s="1">
        <v>1828.56</v>
      </c>
      <c r="I103" s="1">
        <v>1779.56</v>
      </c>
      <c r="J103" s="1">
        <v>49</v>
      </c>
      <c r="K103" s="1" t="s">
        <v>18</v>
      </c>
      <c r="L103" s="1" t="s">
        <v>33</v>
      </c>
      <c r="M103" s="1" t="s">
        <v>37</v>
      </c>
      <c r="N103" s="1" t="s">
        <v>21</v>
      </c>
    </row>
    <row r="104" spans="1:14">
      <c r="A104" s="2">
        <v>45532</v>
      </c>
      <c r="B104" s="1" t="s">
        <v>43</v>
      </c>
      <c r="C104" s="1" t="s">
        <v>44</v>
      </c>
      <c r="D104" s="1" t="s">
        <v>49</v>
      </c>
      <c r="E104" s="1" t="s">
        <v>31</v>
      </c>
      <c r="F104" s="1">
        <v>2</v>
      </c>
      <c r="G104" s="1">
        <v>495.03</v>
      </c>
      <c r="H104" s="1">
        <v>990.06</v>
      </c>
      <c r="I104" s="1">
        <v>950.06</v>
      </c>
      <c r="J104" s="1">
        <v>40</v>
      </c>
      <c r="K104" s="1" t="s">
        <v>25</v>
      </c>
      <c r="L104" s="1" t="s">
        <v>19</v>
      </c>
      <c r="M104" s="1" t="s">
        <v>20</v>
      </c>
      <c r="N104" s="1" t="s">
        <v>28</v>
      </c>
    </row>
    <row r="105" spans="1:14">
      <c r="A105" s="2">
        <v>45409</v>
      </c>
      <c r="B105" s="1" t="s">
        <v>59</v>
      </c>
      <c r="C105" s="1" t="s">
        <v>30</v>
      </c>
      <c r="D105" s="1" t="s">
        <v>48</v>
      </c>
      <c r="E105" s="1" t="s">
        <v>46</v>
      </c>
      <c r="F105" s="1">
        <v>7</v>
      </c>
      <c r="G105" s="1">
        <v>75.27</v>
      </c>
      <c r="H105" s="1">
        <v>526.89</v>
      </c>
      <c r="I105" s="1">
        <v>466.89</v>
      </c>
      <c r="J105" s="1">
        <v>60</v>
      </c>
      <c r="K105" s="1" t="s">
        <v>32</v>
      </c>
      <c r="L105" s="1" t="s">
        <v>26</v>
      </c>
      <c r="M105" s="1" t="s">
        <v>27</v>
      </c>
      <c r="N105" s="1" t="s">
        <v>35</v>
      </c>
    </row>
    <row r="106" spans="1:14">
      <c r="A106" s="2">
        <v>45364</v>
      </c>
      <c r="B106" s="1" t="s">
        <v>29</v>
      </c>
      <c r="C106" s="1" t="s">
        <v>30</v>
      </c>
      <c r="D106" s="1" t="s">
        <v>23</v>
      </c>
      <c r="E106" s="1" t="s">
        <v>17</v>
      </c>
      <c r="F106" s="1">
        <v>6</v>
      </c>
      <c r="G106" s="1">
        <v>156.28</v>
      </c>
      <c r="H106" s="1">
        <v>937.68</v>
      </c>
      <c r="I106" s="1">
        <v>872.18</v>
      </c>
      <c r="J106" s="1">
        <v>65.5</v>
      </c>
      <c r="K106" s="1" t="s">
        <v>18</v>
      </c>
      <c r="L106" s="1" t="s">
        <v>19</v>
      </c>
      <c r="M106" s="1" t="s">
        <v>34</v>
      </c>
      <c r="N106" s="1" t="s">
        <v>21</v>
      </c>
    </row>
    <row r="107" spans="1:14">
      <c r="A107" s="2">
        <v>45536</v>
      </c>
      <c r="B107" s="1" t="s">
        <v>39</v>
      </c>
      <c r="C107" s="1" t="s">
        <v>40</v>
      </c>
      <c r="D107" s="1" t="s">
        <v>42</v>
      </c>
      <c r="E107" s="1" t="s">
        <v>46</v>
      </c>
      <c r="F107" s="1">
        <v>5</v>
      </c>
      <c r="G107" s="1">
        <v>273.58</v>
      </c>
      <c r="H107" s="1">
        <v>1367.9</v>
      </c>
      <c r="I107" s="1">
        <v>1318.9</v>
      </c>
      <c r="J107" s="1">
        <v>49</v>
      </c>
      <c r="K107" s="1" t="s">
        <v>25</v>
      </c>
      <c r="L107" s="1" t="s">
        <v>33</v>
      </c>
      <c r="M107" s="1" t="s">
        <v>37</v>
      </c>
      <c r="N107" s="1" t="s">
        <v>28</v>
      </c>
    </row>
    <row r="108" spans="1:14">
      <c r="A108" s="2">
        <v>45395</v>
      </c>
      <c r="B108" s="1" t="s">
        <v>14</v>
      </c>
      <c r="C108" s="1" t="s">
        <v>15</v>
      </c>
      <c r="D108" s="1" t="s">
        <v>48</v>
      </c>
      <c r="E108" s="1" t="s">
        <v>24</v>
      </c>
      <c r="F108" s="1">
        <v>9</v>
      </c>
      <c r="G108" s="1">
        <v>393.82</v>
      </c>
      <c r="H108" s="1">
        <v>3544.38</v>
      </c>
      <c r="I108" s="1">
        <v>3504.38</v>
      </c>
      <c r="J108" s="1">
        <v>40</v>
      </c>
      <c r="K108" s="1" t="s">
        <v>32</v>
      </c>
      <c r="L108" s="1" t="s">
        <v>19</v>
      </c>
      <c r="M108" s="1" t="s">
        <v>20</v>
      </c>
      <c r="N108" s="1" t="s">
        <v>35</v>
      </c>
    </row>
    <row r="109" spans="1:14">
      <c r="A109" s="2">
        <v>45489</v>
      </c>
      <c r="B109" s="1" t="s">
        <v>47</v>
      </c>
      <c r="C109" s="1" t="s">
        <v>44</v>
      </c>
      <c r="D109" s="1" t="s">
        <v>49</v>
      </c>
      <c r="E109" s="1" t="s">
        <v>31</v>
      </c>
      <c r="F109" s="1">
        <v>5</v>
      </c>
      <c r="G109" s="1">
        <v>439.15</v>
      </c>
      <c r="H109" s="1">
        <v>2195.75</v>
      </c>
      <c r="I109" s="1">
        <v>2135.75</v>
      </c>
      <c r="J109" s="1">
        <v>60</v>
      </c>
      <c r="K109" s="1" t="s">
        <v>18</v>
      </c>
      <c r="L109" s="1" t="s">
        <v>26</v>
      </c>
      <c r="M109" s="1" t="s">
        <v>27</v>
      </c>
      <c r="N109" s="1" t="s">
        <v>21</v>
      </c>
    </row>
    <row r="110" spans="1:14">
      <c r="A110" s="2">
        <v>45314</v>
      </c>
      <c r="B110" s="1" t="s">
        <v>47</v>
      </c>
      <c r="C110" s="1" t="s">
        <v>44</v>
      </c>
      <c r="D110" s="1" t="s">
        <v>49</v>
      </c>
      <c r="E110" s="1" t="s">
        <v>31</v>
      </c>
      <c r="F110" s="1">
        <v>5</v>
      </c>
      <c r="G110" s="1">
        <v>417.04</v>
      </c>
      <c r="H110" s="1">
        <v>2085.1999999999998</v>
      </c>
      <c r="I110" s="1">
        <v>2019.6999999999998</v>
      </c>
      <c r="J110" s="1">
        <v>65.5</v>
      </c>
      <c r="K110" s="1" t="s">
        <v>25</v>
      </c>
      <c r="L110" s="1" t="s">
        <v>19</v>
      </c>
      <c r="M110" s="1" t="s">
        <v>34</v>
      </c>
      <c r="N110" s="1" t="s">
        <v>28</v>
      </c>
    </row>
    <row r="111" spans="1:14">
      <c r="A111" s="2">
        <v>45318</v>
      </c>
      <c r="B111" s="1" t="s">
        <v>47</v>
      </c>
      <c r="C111" s="1" t="s">
        <v>44</v>
      </c>
      <c r="D111" s="1" t="s">
        <v>42</v>
      </c>
      <c r="E111" s="1" t="s">
        <v>24</v>
      </c>
      <c r="F111" s="1">
        <v>7</v>
      </c>
      <c r="G111" s="1">
        <v>178.61</v>
      </c>
      <c r="H111" s="1">
        <v>1250.27</v>
      </c>
      <c r="I111" s="1">
        <v>1201.27</v>
      </c>
      <c r="J111" s="1">
        <v>49</v>
      </c>
      <c r="K111" s="1" t="s">
        <v>32</v>
      </c>
      <c r="L111" s="1" t="s">
        <v>33</v>
      </c>
      <c r="M111" s="1" t="s">
        <v>37</v>
      </c>
      <c r="N111" s="1" t="s">
        <v>35</v>
      </c>
    </row>
    <row r="112" spans="1:14">
      <c r="A112" s="2">
        <v>45466</v>
      </c>
      <c r="B112" s="1" t="s">
        <v>56</v>
      </c>
      <c r="C112" s="1" t="s">
        <v>52</v>
      </c>
      <c r="D112" s="1" t="s">
        <v>42</v>
      </c>
      <c r="E112" s="1" t="s">
        <v>17</v>
      </c>
      <c r="F112" s="1">
        <v>7</v>
      </c>
      <c r="G112" s="1">
        <v>161.06</v>
      </c>
      <c r="H112" s="1">
        <v>1127.42</v>
      </c>
      <c r="I112" s="1">
        <v>1087.42</v>
      </c>
      <c r="J112" s="1">
        <v>40</v>
      </c>
      <c r="K112" s="1" t="s">
        <v>18</v>
      </c>
      <c r="L112" s="1" t="s">
        <v>19</v>
      </c>
      <c r="M112" s="1" t="s">
        <v>20</v>
      </c>
      <c r="N112" s="1" t="s">
        <v>21</v>
      </c>
    </row>
    <row r="113" spans="1:14">
      <c r="A113" s="2">
        <v>45627</v>
      </c>
      <c r="B113" s="1" t="s">
        <v>45</v>
      </c>
      <c r="C113" s="1" t="s">
        <v>44</v>
      </c>
      <c r="D113" s="1" t="s">
        <v>23</v>
      </c>
      <c r="E113" s="1" t="s">
        <v>46</v>
      </c>
      <c r="F113" s="1">
        <v>4</v>
      </c>
      <c r="G113" s="1">
        <v>23.62</v>
      </c>
      <c r="H113" s="1">
        <v>94.48</v>
      </c>
      <c r="I113" s="1">
        <v>34.480000000000004</v>
      </c>
      <c r="J113" s="1">
        <v>60</v>
      </c>
      <c r="K113" s="1" t="s">
        <v>25</v>
      </c>
      <c r="L113" s="1" t="s">
        <v>26</v>
      </c>
      <c r="M113" s="1" t="s">
        <v>27</v>
      </c>
      <c r="N113" s="1" t="s">
        <v>28</v>
      </c>
    </row>
    <row r="114" spans="1:14">
      <c r="A114" s="2">
        <v>45373</v>
      </c>
      <c r="B114" s="1" t="s">
        <v>39</v>
      </c>
      <c r="C114" s="1" t="s">
        <v>40</v>
      </c>
      <c r="D114" s="1" t="s">
        <v>16</v>
      </c>
      <c r="E114" s="1" t="s">
        <v>24</v>
      </c>
      <c r="F114" s="1">
        <v>1</v>
      </c>
      <c r="G114" s="1">
        <v>340.59</v>
      </c>
      <c r="H114" s="1">
        <v>340.59</v>
      </c>
      <c r="I114" s="1">
        <v>275.08999999999997</v>
      </c>
      <c r="J114" s="1">
        <v>65.5</v>
      </c>
      <c r="K114" s="1" t="s">
        <v>32</v>
      </c>
      <c r="L114" s="1" t="s">
        <v>33</v>
      </c>
      <c r="M114" s="1" t="s">
        <v>34</v>
      </c>
      <c r="N114" s="1" t="s">
        <v>35</v>
      </c>
    </row>
    <row r="115" spans="1:14">
      <c r="A115" s="2">
        <v>45389</v>
      </c>
      <c r="B115" s="1" t="s">
        <v>53</v>
      </c>
      <c r="C115" s="1" t="s">
        <v>40</v>
      </c>
      <c r="D115" s="1" t="s">
        <v>16</v>
      </c>
      <c r="E115" s="1" t="s">
        <v>17</v>
      </c>
      <c r="F115" s="1">
        <v>2</v>
      </c>
      <c r="G115" s="1">
        <v>362.31</v>
      </c>
      <c r="H115" s="1">
        <v>724.62</v>
      </c>
      <c r="I115" s="1">
        <v>675.62</v>
      </c>
      <c r="J115" s="1">
        <v>49</v>
      </c>
      <c r="K115" s="1" t="s">
        <v>18</v>
      </c>
      <c r="L115" s="1" t="s">
        <v>19</v>
      </c>
      <c r="M115" s="1" t="s">
        <v>37</v>
      </c>
      <c r="N115" s="1" t="s">
        <v>21</v>
      </c>
    </row>
    <row r="116" spans="1:14">
      <c r="A116" s="2">
        <v>45380</v>
      </c>
      <c r="B116" s="1" t="s">
        <v>55</v>
      </c>
      <c r="C116" s="1" t="s">
        <v>44</v>
      </c>
      <c r="D116" s="1" t="s">
        <v>42</v>
      </c>
      <c r="E116" s="1" t="s">
        <v>31</v>
      </c>
      <c r="F116" s="1">
        <v>8</v>
      </c>
      <c r="G116" s="1">
        <v>418.71</v>
      </c>
      <c r="H116" s="1">
        <v>3349.68</v>
      </c>
      <c r="I116" s="1">
        <v>3309.68</v>
      </c>
      <c r="J116" s="1">
        <v>40</v>
      </c>
      <c r="K116" s="1" t="s">
        <v>25</v>
      </c>
      <c r="L116" s="1" t="s">
        <v>26</v>
      </c>
      <c r="M116" s="1" t="s">
        <v>20</v>
      </c>
      <c r="N116" s="1" t="s">
        <v>28</v>
      </c>
    </row>
    <row r="117" spans="1:14">
      <c r="A117" s="2">
        <v>45304</v>
      </c>
      <c r="B117" s="1" t="s">
        <v>29</v>
      </c>
      <c r="C117" s="1" t="s">
        <v>30</v>
      </c>
      <c r="D117" s="1" t="s">
        <v>16</v>
      </c>
      <c r="E117" s="1" t="s">
        <v>46</v>
      </c>
      <c r="F117" s="1">
        <v>6</v>
      </c>
      <c r="G117" s="1">
        <v>111.13</v>
      </c>
      <c r="H117" s="1">
        <v>666.78</v>
      </c>
      <c r="I117" s="1">
        <v>606.78</v>
      </c>
      <c r="J117" s="1">
        <v>60</v>
      </c>
      <c r="K117" s="1" t="s">
        <v>32</v>
      </c>
      <c r="L117" s="1" t="s">
        <v>19</v>
      </c>
      <c r="M117" s="1" t="s">
        <v>27</v>
      </c>
      <c r="N117" s="1" t="s">
        <v>35</v>
      </c>
    </row>
    <row r="118" spans="1:14">
      <c r="A118" s="2">
        <v>45636</v>
      </c>
      <c r="B118" s="1" t="s">
        <v>55</v>
      </c>
      <c r="C118" s="1" t="s">
        <v>44</v>
      </c>
      <c r="D118" s="1" t="s">
        <v>42</v>
      </c>
      <c r="E118" s="1" t="s">
        <v>31</v>
      </c>
      <c r="F118" s="1">
        <v>9</v>
      </c>
      <c r="G118" s="1">
        <v>484.72</v>
      </c>
      <c r="H118" s="1">
        <v>4362.4799999999996</v>
      </c>
      <c r="I118" s="1">
        <v>4296.9799999999996</v>
      </c>
      <c r="J118" s="1">
        <v>65.5</v>
      </c>
      <c r="K118" s="1" t="s">
        <v>18</v>
      </c>
      <c r="L118" s="1" t="s">
        <v>19</v>
      </c>
      <c r="M118" s="1" t="s">
        <v>34</v>
      </c>
      <c r="N118" s="1" t="s">
        <v>21</v>
      </c>
    </row>
    <row r="119" spans="1:14">
      <c r="A119" s="2">
        <v>45605</v>
      </c>
      <c r="B119" s="1" t="s">
        <v>41</v>
      </c>
      <c r="C119" s="1" t="s">
        <v>30</v>
      </c>
      <c r="D119" s="1" t="s">
        <v>42</v>
      </c>
      <c r="E119" s="1" t="s">
        <v>24</v>
      </c>
      <c r="F119" s="1">
        <v>1</v>
      </c>
      <c r="G119" s="1">
        <v>67.53</v>
      </c>
      <c r="H119" s="1">
        <v>67.53</v>
      </c>
      <c r="I119" s="1">
        <v>18.53</v>
      </c>
      <c r="J119" s="1">
        <v>49</v>
      </c>
      <c r="K119" s="1" t="s">
        <v>25</v>
      </c>
      <c r="L119" s="1" t="s">
        <v>26</v>
      </c>
      <c r="M119" s="1" t="s">
        <v>37</v>
      </c>
      <c r="N119" s="1" t="s">
        <v>28</v>
      </c>
    </row>
    <row r="120" spans="1:14">
      <c r="A120" s="2">
        <v>45380</v>
      </c>
      <c r="B120" s="1" t="s">
        <v>54</v>
      </c>
      <c r="C120" s="1" t="s">
        <v>40</v>
      </c>
      <c r="D120" s="1" t="s">
        <v>42</v>
      </c>
      <c r="E120" s="1" t="s">
        <v>24</v>
      </c>
      <c r="F120" s="1">
        <v>2</v>
      </c>
      <c r="G120" s="1">
        <v>368.03</v>
      </c>
      <c r="H120" s="1">
        <v>736.06</v>
      </c>
      <c r="I120" s="1">
        <v>696.06</v>
      </c>
      <c r="J120" s="1">
        <v>40</v>
      </c>
      <c r="K120" s="1" t="s">
        <v>32</v>
      </c>
      <c r="L120" s="1" t="s">
        <v>19</v>
      </c>
      <c r="M120" s="1" t="s">
        <v>20</v>
      </c>
      <c r="N120" s="1" t="s">
        <v>35</v>
      </c>
    </row>
    <row r="121" spans="1:14">
      <c r="A121" s="2">
        <v>45372</v>
      </c>
      <c r="B121" s="1" t="s">
        <v>38</v>
      </c>
      <c r="C121" s="1" t="s">
        <v>15</v>
      </c>
      <c r="D121" s="1" t="s">
        <v>49</v>
      </c>
      <c r="E121" s="1" t="s">
        <v>24</v>
      </c>
      <c r="F121" s="1">
        <v>1</v>
      </c>
      <c r="G121" s="1">
        <v>372.87</v>
      </c>
      <c r="H121" s="1">
        <v>372.87</v>
      </c>
      <c r="I121" s="1">
        <v>312.87</v>
      </c>
      <c r="J121" s="1">
        <v>60</v>
      </c>
      <c r="K121" s="1" t="s">
        <v>18</v>
      </c>
      <c r="L121" s="1" t="s">
        <v>33</v>
      </c>
      <c r="M121" s="1" t="s">
        <v>27</v>
      </c>
      <c r="N121" s="1" t="s">
        <v>21</v>
      </c>
    </row>
    <row r="122" spans="1:14">
      <c r="A122" s="2">
        <v>45329</v>
      </c>
      <c r="B122" s="1" t="s">
        <v>14</v>
      </c>
      <c r="C122" s="1" t="s">
        <v>15</v>
      </c>
      <c r="D122" s="1" t="s">
        <v>42</v>
      </c>
      <c r="E122" s="1" t="s">
        <v>46</v>
      </c>
      <c r="F122" s="1">
        <v>10</v>
      </c>
      <c r="G122" s="1">
        <v>51.96</v>
      </c>
      <c r="H122" s="1">
        <v>519.6</v>
      </c>
      <c r="I122" s="1">
        <v>454.1</v>
      </c>
      <c r="J122" s="1">
        <v>65.5</v>
      </c>
      <c r="K122" s="1" t="s">
        <v>25</v>
      </c>
      <c r="L122" s="1" t="s">
        <v>26</v>
      </c>
      <c r="M122" s="1" t="s">
        <v>34</v>
      </c>
      <c r="N122" s="1" t="s">
        <v>28</v>
      </c>
    </row>
    <row r="123" spans="1:14">
      <c r="A123" s="2">
        <v>45449</v>
      </c>
      <c r="B123" s="1" t="s">
        <v>56</v>
      </c>
      <c r="C123" s="1" t="s">
        <v>52</v>
      </c>
      <c r="D123" s="1" t="s">
        <v>48</v>
      </c>
      <c r="E123" s="1" t="s">
        <v>24</v>
      </c>
      <c r="F123" s="1">
        <v>8</v>
      </c>
      <c r="G123" s="1">
        <v>434.36</v>
      </c>
      <c r="H123" s="1">
        <v>3474.88</v>
      </c>
      <c r="I123" s="1">
        <v>3425.88</v>
      </c>
      <c r="J123" s="1">
        <v>49</v>
      </c>
      <c r="K123" s="1" t="s">
        <v>32</v>
      </c>
      <c r="L123" s="1" t="s">
        <v>19</v>
      </c>
      <c r="M123" s="1" t="s">
        <v>37</v>
      </c>
      <c r="N123" s="1" t="s">
        <v>35</v>
      </c>
    </row>
    <row r="124" spans="1:14">
      <c r="A124" s="2">
        <v>45423</v>
      </c>
      <c r="B124" s="1" t="s">
        <v>57</v>
      </c>
      <c r="C124" s="1" t="s">
        <v>30</v>
      </c>
      <c r="D124" s="1" t="s">
        <v>23</v>
      </c>
      <c r="E124" s="1" t="s">
        <v>31</v>
      </c>
      <c r="F124" s="1">
        <v>3</v>
      </c>
      <c r="G124" s="1">
        <v>400.96</v>
      </c>
      <c r="H124" s="1">
        <v>1202.8800000000001</v>
      </c>
      <c r="I124" s="1">
        <v>1162.8800000000001</v>
      </c>
      <c r="J124" s="1">
        <v>40</v>
      </c>
      <c r="K124" s="1" t="s">
        <v>18</v>
      </c>
      <c r="L124" s="1" t="s">
        <v>26</v>
      </c>
      <c r="M124" s="1" t="s">
        <v>20</v>
      </c>
      <c r="N124" s="1" t="s">
        <v>21</v>
      </c>
    </row>
    <row r="125" spans="1:14">
      <c r="A125" s="2">
        <v>45389</v>
      </c>
      <c r="B125" s="1" t="s">
        <v>56</v>
      </c>
      <c r="C125" s="1" t="s">
        <v>52</v>
      </c>
      <c r="D125" s="1" t="s">
        <v>49</v>
      </c>
      <c r="E125" s="1" t="s">
        <v>24</v>
      </c>
      <c r="F125" s="1">
        <v>1</v>
      </c>
      <c r="G125" s="1">
        <v>55.02</v>
      </c>
      <c r="H125" s="1">
        <v>55.02</v>
      </c>
      <c r="I125" s="1">
        <v>-4.9799999999999969</v>
      </c>
      <c r="J125" s="1">
        <v>60</v>
      </c>
      <c r="K125" s="1" t="s">
        <v>25</v>
      </c>
      <c r="L125" s="1" t="s">
        <v>19</v>
      </c>
      <c r="M125" s="1" t="s">
        <v>27</v>
      </c>
      <c r="N125" s="1" t="s">
        <v>28</v>
      </c>
    </row>
    <row r="126" spans="1:14">
      <c r="A126" s="2">
        <v>45595</v>
      </c>
      <c r="B126" s="1" t="s">
        <v>53</v>
      </c>
      <c r="C126" s="1" t="s">
        <v>40</v>
      </c>
      <c r="D126" s="1" t="s">
        <v>16</v>
      </c>
      <c r="E126" s="1" t="s">
        <v>31</v>
      </c>
      <c r="F126" s="1">
        <v>5</v>
      </c>
      <c r="G126" s="1">
        <v>187.23</v>
      </c>
      <c r="H126" s="1">
        <v>936.15</v>
      </c>
      <c r="I126" s="1">
        <v>870.65</v>
      </c>
      <c r="J126" s="1">
        <v>65.5</v>
      </c>
      <c r="K126" s="1" t="s">
        <v>32</v>
      </c>
      <c r="L126" s="1" t="s">
        <v>19</v>
      </c>
      <c r="M126" s="1" t="s">
        <v>34</v>
      </c>
      <c r="N126" s="1" t="s">
        <v>35</v>
      </c>
    </row>
    <row r="127" spans="1:14">
      <c r="A127" s="2">
        <v>45346</v>
      </c>
      <c r="B127" s="1" t="s">
        <v>54</v>
      </c>
      <c r="C127" s="1" t="s">
        <v>40</v>
      </c>
      <c r="D127" s="1" t="s">
        <v>48</v>
      </c>
      <c r="E127" s="1" t="s">
        <v>24</v>
      </c>
      <c r="F127" s="1">
        <v>9</v>
      </c>
      <c r="G127" s="1">
        <v>202.72</v>
      </c>
      <c r="H127" s="1">
        <v>1824.48</v>
      </c>
      <c r="I127" s="1">
        <v>1775.48</v>
      </c>
      <c r="J127" s="1">
        <v>49</v>
      </c>
      <c r="K127" s="1" t="s">
        <v>18</v>
      </c>
      <c r="L127" s="1" t="s">
        <v>26</v>
      </c>
      <c r="M127" s="1" t="s">
        <v>37</v>
      </c>
      <c r="N127" s="1" t="s">
        <v>21</v>
      </c>
    </row>
    <row r="128" spans="1:14">
      <c r="A128" s="2">
        <v>45600</v>
      </c>
      <c r="B128" s="1" t="s">
        <v>54</v>
      </c>
      <c r="C128" s="1" t="s">
        <v>40</v>
      </c>
      <c r="D128" s="1" t="s">
        <v>16</v>
      </c>
      <c r="E128" s="1" t="s">
        <v>31</v>
      </c>
      <c r="F128" s="1">
        <v>3</v>
      </c>
      <c r="G128" s="1">
        <v>276.01</v>
      </c>
      <c r="H128" s="1">
        <v>828.03</v>
      </c>
      <c r="I128" s="1">
        <v>788.03</v>
      </c>
      <c r="J128" s="1">
        <v>40</v>
      </c>
      <c r="K128" s="1" t="s">
        <v>25</v>
      </c>
      <c r="L128" s="1" t="s">
        <v>33</v>
      </c>
      <c r="M128" s="1" t="s">
        <v>20</v>
      </c>
      <c r="N128" s="1" t="s">
        <v>28</v>
      </c>
    </row>
    <row r="129" spans="1:14">
      <c r="A129" s="2">
        <v>45305</v>
      </c>
      <c r="B129" s="1" t="s">
        <v>45</v>
      </c>
      <c r="C129" s="1" t="s">
        <v>44</v>
      </c>
      <c r="D129" s="1" t="s">
        <v>49</v>
      </c>
      <c r="E129" s="1" t="s">
        <v>24</v>
      </c>
      <c r="F129" s="1">
        <v>10</v>
      </c>
      <c r="G129" s="1">
        <v>281.43</v>
      </c>
      <c r="H129" s="1">
        <v>2814.3</v>
      </c>
      <c r="I129" s="1">
        <v>2754.3</v>
      </c>
      <c r="J129" s="1">
        <v>60</v>
      </c>
      <c r="K129" s="1" t="s">
        <v>32</v>
      </c>
      <c r="L129" s="1" t="s">
        <v>19</v>
      </c>
      <c r="M129" s="1" t="s">
        <v>27</v>
      </c>
      <c r="N129" s="1" t="s">
        <v>35</v>
      </c>
    </row>
    <row r="130" spans="1:14">
      <c r="A130" s="2">
        <v>45514</v>
      </c>
      <c r="B130" s="1" t="s">
        <v>56</v>
      </c>
      <c r="C130" s="1" t="s">
        <v>52</v>
      </c>
      <c r="D130" s="1" t="s">
        <v>48</v>
      </c>
      <c r="E130" s="1" t="s">
        <v>31</v>
      </c>
      <c r="F130" s="1">
        <v>7</v>
      </c>
      <c r="G130" s="1">
        <v>483.02</v>
      </c>
      <c r="H130" s="1">
        <v>3381.14</v>
      </c>
      <c r="I130" s="1">
        <v>3315.64</v>
      </c>
      <c r="J130" s="1">
        <v>65.5</v>
      </c>
      <c r="K130" s="1" t="s">
        <v>18</v>
      </c>
      <c r="L130" s="1" t="s">
        <v>26</v>
      </c>
      <c r="M130" s="1" t="s">
        <v>34</v>
      </c>
      <c r="N130" s="1" t="s">
        <v>21</v>
      </c>
    </row>
    <row r="131" spans="1:14">
      <c r="A131" s="2">
        <v>45367</v>
      </c>
      <c r="B131" s="1" t="s">
        <v>55</v>
      </c>
      <c r="C131" s="1" t="s">
        <v>44</v>
      </c>
      <c r="D131" s="1" t="s">
        <v>48</v>
      </c>
      <c r="E131" s="1" t="s">
        <v>17</v>
      </c>
      <c r="F131" s="1">
        <v>10</v>
      </c>
      <c r="G131" s="1">
        <v>84.68</v>
      </c>
      <c r="H131" s="1">
        <v>846.8</v>
      </c>
      <c r="I131" s="1">
        <v>797.8</v>
      </c>
      <c r="J131" s="1">
        <v>49</v>
      </c>
      <c r="K131" s="1" t="s">
        <v>25</v>
      </c>
      <c r="L131" s="1" t="s">
        <v>19</v>
      </c>
      <c r="M131" s="1" t="s">
        <v>37</v>
      </c>
      <c r="N131" s="1" t="s">
        <v>28</v>
      </c>
    </row>
    <row r="132" spans="1:14">
      <c r="A132" s="2">
        <v>45462</v>
      </c>
      <c r="B132" s="1" t="s">
        <v>39</v>
      </c>
      <c r="C132" s="1" t="s">
        <v>40</v>
      </c>
      <c r="D132" s="1" t="s">
        <v>16</v>
      </c>
      <c r="E132" s="1" t="s">
        <v>46</v>
      </c>
      <c r="F132" s="1">
        <v>3</v>
      </c>
      <c r="G132" s="1">
        <v>306.7</v>
      </c>
      <c r="H132" s="1">
        <v>920.1</v>
      </c>
      <c r="I132" s="1">
        <v>880.1</v>
      </c>
      <c r="J132" s="1">
        <v>40</v>
      </c>
      <c r="K132" s="1" t="s">
        <v>32</v>
      </c>
      <c r="L132" s="1" t="s">
        <v>19</v>
      </c>
      <c r="M132" s="1" t="s">
        <v>20</v>
      </c>
      <c r="N132" s="1" t="s">
        <v>35</v>
      </c>
    </row>
    <row r="133" spans="1:14">
      <c r="A133" s="2">
        <v>45452</v>
      </c>
      <c r="B133" s="1" t="s">
        <v>39</v>
      </c>
      <c r="C133" s="1" t="s">
        <v>40</v>
      </c>
      <c r="D133" s="1" t="s">
        <v>48</v>
      </c>
      <c r="E133" s="1" t="s">
        <v>31</v>
      </c>
      <c r="F133" s="1">
        <v>2</v>
      </c>
      <c r="G133" s="1">
        <v>68.94</v>
      </c>
      <c r="H133" s="1">
        <v>137.88</v>
      </c>
      <c r="I133" s="1">
        <v>77.88</v>
      </c>
      <c r="J133" s="1">
        <v>60</v>
      </c>
      <c r="K133" s="1" t="s">
        <v>18</v>
      </c>
      <c r="L133" s="1" t="s">
        <v>33</v>
      </c>
      <c r="M133" s="1" t="s">
        <v>27</v>
      </c>
      <c r="N133" s="1" t="s">
        <v>21</v>
      </c>
    </row>
    <row r="134" spans="1:14">
      <c r="A134" s="2">
        <v>45431</v>
      </c>
      <c r="B134" s="1" t="s">
        <v>50</v>
      </c>
      <c r="C134" s="1" t="s">
        <v>40</v>
      </c>
      <c r="D134" s="1" t="s">
        <v>16</v>
      </c>
      <c r="E134" s="1" t="s">
        <v>46</v>
      </c>
      <c r="F134" s="1">
        <v>7</v>
      </c>
      <c r="G134" s="1">
        <v>483.1</v>
      </c>
      <c r="H134" s="1">
        <v>3381.7</v>
      </c>
      <c r="I134" s="1">
        <v>3316.2</v>
      </c>
      <c r="J134" s="1">
        <v>65.5</v>
      </c>
      <c r="K134" s="1" t="s">
        <v>25</v>
      </c>
      <c r="L134" s="1" t="s">
        <v>19</v>
      </c>
      <c r="M134" s="1" t="s">
        <v>34</v>
      </c>
      <c r="N134" s="1" t="s">
        <v>28</v>
      </c>
    </row>
    <row r="135" spans="1:14">
      <c r="A135" s="2">
        <v>45412</v>
      </c>
      <c r="B135" s="1" t="s">
        <v>56</v>
      </c>
      <c r="C135" s="1" t="s">
        <v>52</v>
      </c>
      <c r="D135" s="1" t="s">
        <v>48</v>
      </c>
      <c r="E135" s="1" t="s">
        <v>24</v>
      </c>
      <c r="F135" s="1">
        <v>2</v>
      </c>
      <c r="G135" s="1">
        <v>439.62</v>
      </c>
      <c r="H135" s="1">
        <v>879.24</v>
      </c>
      <c r="I135" s="1">
        <v>830.24</v>
      </c>
      <c r="J135" s="1">
        <v>49</v>
      </c>
      <c r="K135" s="1" t="s">
        <v>32</v>
      </c>
      <c r="L135" s="1" t="s">
        <v>26</v>
      </c>
      <c r="M135" s="1" t="s">
        <v>37</v>
      </c>
      <c r="N135" s="1" t="s">
        <v>35</v>
      </c>
    </row>
    <row r="136" spans="1:14">
      <c r="A136" s="2">
        <v>45399</v>
      </c>
      <c r="B136" s="1" t="s">
        <v>55</v>
      </c>
      <c r="C136" s="1" t="s">
        <v>44</v>
      </c>
      <c r="D136" s="1" t="s">
        <v>49</v>
      </c>
      <c r="E136" s="1" t="s">
        <v>46</v>
      </c>
      <c r="F136" s="1">
        <v>9</v>
      </c>
      <c r="G136" s="1">
        <v>153.18</v>
      </c>
      <c r="H136" s="1">
        <v>1378.62</v>
      </c>
      <c r="I136" s="1">
        <v>1338.62</v>
      </c>
      <c r="J136" s="1">
        <v>40</v>
      </c>
      <c r="K136" s="1" t="s">
        <v>18</v>
      </c>
      <c r="L136" s="1" t="s">
        <v>19</v>
      </c>
      <c r="M136" s="1" t="s">
        <v>20</v>
      </c>
      <c r="N136" s="1" t="s">
        <v>21</v>
      </c>
    </row>
    <row r="137" spans="1:14">
      <c r="A137" s="2">
        <v>45462</v>
      </c>
      <c r="B137" s="1" t="s">
        <v>45</v>
      </c>
      <c r="C137" s="1" t="s">
        <v>44</v>
      </c>
      <c r="D137" s="1" t="s">
        <v>48</v>
      </c>
      <c r="E137" s="1" t="s">
        <v>17</v>
      </c>
      <c r="F137" s="1">
        <v>5</v>
      </c>
      <c r="G137" s="1">
        <v>51.53</v>
      </c>
      <c r="H137" s="1">
        <v>257.64999999999998</v>
      </c>
      <c r="I137" s="1">
        <v>197.64999999999998</v>
      </c>
      <c r="J137" s="1">
        <v>60</v>
      </c>
      <c r="K137" s="1" t="s">
        <v>25</v>
      </c>
      <c r="L137" s="1" t="s">
        <v>19</v>
      </c>
      <c r="M137" s="1" t="s">
        <v>27</v>
      </c>
      <c r="N137" s="1" t="s">
        <v>28</v>
      </c>
    </row>
    <row r="138" spans="1:14">
      <c r="A138" s="2">
        <v>45483</v>
      </c>
      <c r="B138" s="1" t="s">
        <v>41</v>
      </c>
      <c r="C138" s="1" t="s">
        <v>30</v>
      </c>
      <c r="D138" s="1" t="s">
        <v>42</v>
      </c>
      <c r="E138" s="1" t="s">
        <v>46</v>
      </c>
      <c r="F138" s="1">
        <v>4</v>
      </c>
      <c r="G138" s="1">
        <v>231.62</v>
      </c>
      <c r="H138" s="1">
        <v>926.48</v>
      </c>
      <c r="I138" s="1">
        <v>860.98</v>
      </c>
      <c r="J138" s="1">
        <v>65.5</v>
      </c>
      <c r="K138" s="1" t="s">
        <v>32</v>
      </c>
      <c r="L138" s="1" t="s">
        <v>26</v>
      </c>
      <c r="M138" s="1" t="s">
        <v>34</v>
      </c>
      <c r="N138" s="1" t="s">
        <v>35</v>
      </c>
    </row>
    <row r="139" spans="1:14">
      <c r="A139" s="2">
        <v>45395</v>
      </c>
      <c r="B139" s="1" t="s">
        <v>47</v>
      </c>
      <c r="C139" s="1" t="s">
        <v>44</v>
      </c>
      <c r="D139" s="1" t="s">
        <v>48</v>
      </c>
      <c r="E139" s="1" t="s">
        <v>31</v>
      </c>
      <c r="F139" s="1">
        <v>5</v>
      </c>
      <c r="G139" s="1">
        <v>303.83999999999997</v>
      </c>
      <c r="H139" s="1">
        <v>1519.2</v>
      </c>
      <c r="I139" s="1">
        <v>1470.2</v>
      </c>
      <c r="J139" s="1">
        <v>49</v>
      </c>
      <c r="K139" s="1" t="s">
        <v>18</v>
      </c>
      <c r="L139" s="1" t="s">
        <v>33</v>
      </c>
      <c r="M139" s="1" t="s">
        <v>37</v>
      </c>
      <c r="N139" s="1" t="s">
        <v>21</v>
      </c>
    </row>
    <row r="140" spans="1:14">
      <c r="A140" s="2">
        <v>45313</v>
      </c>
      <c r="B140" s="1" t="s">
        <v>47</v>
      </c>
      <c r="C140" s="1" t="s">
        <v>44</v>
      </c>
      <c r="D140" s="1" t="s">
        <v>49</v>
      </c>
      <c r="E140" s="1" t="s">
        <v>46</v>
      </c>
      <c r="F140" s="1">
        <v>9</v>
      </c>
      <c r="G140" s="1">
        <v>374.31</v>
      </c>
      <c r="H140" s="1">
        <v>3368.79</v>
      </c>
      <c r="I140" s="1">
        <v>3328.79</v>
      </c>
      <c r="J140" s="1">
        <v>40</v>
      </c>
      <c r="K140" s="1" t="s">
        <v>25</v>
      </c>
      <c r="L140" s="1" t="s">
        <v>19</v>
      </c>
      <c r="M140" s="1" t="s">
        <v>20</v>
      </c>
      <c r="N140" s="1" t="s">
        <v>28</v>
      </c>
    </row>
    <row r="141" spans="1:14">
      <c r="A141" s="2">
        <v>45579</v>
      </c>
      <c r="B141" s="1" t="s">
        <v>39</v>
      </c>
      <c r="C141" s="1" t="s">
        <v>40</v>
      </c>
      <c r="D141" s="1" t="s">
        <v>49</v>
      </c>
      <c r="E141" s="1" t="s">
        <v>24</v>
      </c>
      <c r="F141" s="1">
        <v>5</v>
      </c>
      <c r="G141" s="1">
        <v>158.87</v>
      </c>
      <c r="H141" s="1">
        <v>794.35</v>
      </c>
      <c r="I141" s="1">
        <v>734.35</v>
      </c>
      <c r="J141" s="1">
        <v>60</v>
      </c>
      <c r="K141" s="1" t="s">
        <v>32</v>
      </c>
      <c r="L141" s="1" t="s">
        <v>19</v>
      </c>
      <c r="M141" s="1" t="s">
        <v>27</v>
      </c>
      <c r="N141" s="1" t="s">
        <v>35</v>
      </c>
    </row>
    <row r="142" spans="1:14">
      <c r="A142" s="2">
        <v>45544</v>
      </c>
      <c r="B142" s="1" t="s">
        <v>59</v>
      </c>
      <c r="C142" s="1" t="s">
        <v>30</v>
      </c>
      <c r="D142" s="1" t="s">
        <v>49</v>
      </c>
      <c r="E142" s="1" t="s">
        <v>46</v>
      </c>
      <c r="F142" s="1">
        <v>3</v>
      </c>
      <c r="G142" s="1">
        <v>174.34</v>
      </c>
      <c r="H142" s="1">
        <v>523.02</v>
      </c>
      <c r="I142" s="1">
        <v>457.52</v>
      </c>
      <c r="J142" s="1">
        <v>65.5</v>
      </c>
      <c r="K142" s="1" t="s">
        <v>18</v>
      </c>
      <c r="L142" s="1" t="s">
        <v>19</v>
      </c>
      <c r="M142" s="1" t="s">
        <v>34</v>
      </c>
      <c r="N142" s="1" t="s">
        <v>21</v>
      </c>
    </row>
    <row r="143" spans="1:14">
      <c r="A143" s="2">
        <v>45438</v>
      </c>
      <c r="B143" s="1" t="s">
        <v>57</v>
      </c>
      <c r="C143" s="1" t="s">
        <v>30</v>
      </c>
      <c r="D143" s="1" t="s">
        <v>23</v>
      </c>
      <c r="E143" s="1" t="s">
        <v>46</v>
      </c>
      <c r="F143" s="1">
        <v>6</v>
      </c>
      <c r="G143" s="1">
        <v>237.96</v>
      </c>
      <c r="H143" s="1">
        <v>1427.76</v>
      </c>
      <c r="I143" s="1">
        <v>1378.76</v>
      </c>
      <c r="J143" s="1">
        <v>49</v>
      </c>
      <c r="K143" s="1" t="s">
        <v>25</v>
      </c>
      <c r="L143" s="1" t="s">
        <v>26</v>
      </c>
      <c r="M143" s="1" t="s">
        <v>37</v>
      </c>
      <c r="N143" s="1" t="s">
        <v>28</v>
      </c>
    </row>
    <row r="144" spans="1:14">
      <c r="A144" s="2">
        <v>45578</v>
      </c>
      <c r="B144" s="1" t="s">
        <v>41</v>
      </c>
      <c r="C144" s="1" t="s">
        <v>30</v>
      </c>
      <c r="D144" s="1" t="s">
        <v>16</v>
      </c>
      <c r="E144" s="1" t="s">
        <v>17</v>
      </c>
      <c r="F144" s="1">
        <v>1</v>
      </c>
      <c r="G144" s="1">
        <v>347.92</v>
      </c>
      <c r="H144" s="1">
        <v>347.92</v>
      </c>
      <c r="I144" s="1">
        <v>307.92</v>
      </c>
      <c r="J144" s="1">
        <v>40</v>
      </c>
      <c r="K144" s="1" t="s">
        <v>32</v>
      </c>
      <c r="L144" s="1" t="s">
        <v>33</v>
      </c>
      <c r="M144" s="1" t="s">
        <v>20</v>
      </c>
      <c r="N144" s="1" t="s">
        <v>35</v>
      </c>
    </row>
    <row r="145" spans="1:14">
      <c r="A145" s="2">
        <v>45497</v>
      </c>
      <c r="B145" s="1" t="s">
        <v>53</v>
      </c>
      <c r="C145" s="1" t="s">
        <v>40</v>
      </c>
      <c r="D145" s="1" t="s">
        <v>16</v>
      </c>
      <c r="E145" s="1" t="s">
        <v>46</v>
      </c>
      <c r="F145" s="1">
        <v>9</v>
      </c>
      <c r="G145" s="1">
        <v>227.15</v>
      </c>
      <c r="H145" s="1">
        <v>2044.35</v>
      </c>
      <c r="I145" s="1">
        <v>1984.35</v>
      </c>
      <c r="J145" s="1">
        <v>60</v>
      </c>
      <c r="K145" s="1" t="s">
        <v>18</v>
      </c>
      <c r="L145" s="1" t="s">
        <v>19</v>
      </c>
      <c r="M145" s="1" t="s">
        <v>27</v>
      </c>
      <c r="N145" s="1" t="s">
        <v>21</v>
      </c>
    </row>
    <row r="146" spans="1:14">
      <c r="A146" s="2">
        <v>45561</v>
      </c>
      <c r="B146" s="1" t="s">
        <v>55</v>
      </c>
      <c r="C146" s="1" t="s">
        <v>44</v>
      </c>
      <c r="D146" s="1" t="s">
        <v>23</v>
      </c>
      <c r="E146" s="1" t="s">
        <v>31</v>
      </c>
      <c r="F146" s="1">
        <v>7</v>
      </c>
      <c r="G146" s="1">
        <v>459.54</v>
      </c>
      <c r="H146" s="1">
        <v>3216.78</v>
      </c>
      <c r="I146" s="1">
        <v>3151.28</v>
      </c>
      <c r="J146" s="1">
        <v>65.5</v>
      </c>
      <c r="K146" s="1" t="s">
        <v>25</v>
      </c>
      <c r="L146" s="1" t="s">
        <v>19</v>
      </c>
      <c r="M146" s="1" t="s">
        <v>34</v>
      </c>
      <c r="N146" s="1" t="s">
        <v>28</v>
      </c>
    </row>
    <row r="147" spans="1:14">
      <c r="A147" s="2">
        <v>45617</v>
      </c>
      <c r="B147" s="1" t="s">
        <v>56</v>
      </c>
      <c r="C147" s="1" t="s">
        <v>52</v>
      </c>
      <c r="D147" s="1" t="s">
        <v>42</v>
      </c>
      <c r="E147" s="1" t="s">
        <v>24</v>
      </c>
      <c r="F147" s="1">
        <v>8</v>
      </c>
      <c r="G147" s="1">
        <v>103.76</v>
      </c>
      <c r="H147" s="1">
        <v>830.08</v>
      </c>
      <c r="I147" s="1">
        <v>781.08</v>
      </c>
      <c r="J147" s="1">
        <v>49</v>
      </c>
      <c r="K147" s="1" t="s">
        <v>32</v>
      </c>
      <c r="L147" s="1" t="s">
        <v>26</v>
      </c>
      <c r="M147" s="1" t="s">
        <v>37</v>
      </c>
      <c r="N147" s="1" t="s">
        <v>35</v>
      </c>
    </row>
    <row r="148" spans="1:14">
      <c r="A148" s="2">
        <v>45529</v>
      </c>
      <c r="B148" s="1" t="s">
        <v>38</v>
      </c>
      <c r="C148" s="1" t="s">
        <v>15</v>
      </c>
      <c r="D148" s="1" t="s">
        <v>23</v>
      </c>
      <c r="E148" s="1" t="s">
        <v>31</v>
      </c>
      <c r="F148" s="1">
        <v>4</v>
      </c>
      <c r="G148" s="1">
        <v>162.47999999999999</v>
      </c>
      <c r="H148" s="1">
        <v>649.91999999999996</v>
      </c>
      <c r="I148" s="1">
        <v>609.91999999999996</v>
      </c>
      <c r="J148" s="1">
        <v>40</v>
      </c>
      <c r="K148" s="1" t="s">
        <v>18</v>
      </c>
      <c r="L148" s="1" t="s">
        <v>19</v>
      </c>
      <c r="M148" s="1" t="s">
        <v>20</v>
      </c>
      <c r="N148" s="1" t="s">
        <v>21</v>
      </c>
    </row>
    <row r="149" spans="1:14">
      <c r="A149" s="2">
        <v>45334</v>
      </c>
      <c r="B149" s="1" t="s">
        <v>47</v>
      </c>
      <c r="C149" s="1" t="s">
        <v>44</v>
      </c>
      <c r="D149" s="1" t="s">
        <v>16</v>
      </c>
      <c r="E149" s="1" t="s">
        <v>24</v>
      </c>
      <c r="F149" s="1">
        <v>10</v>
      </c>
      <c r="G149" s="1">
        <v>276.17</v>
      </c>
      <c r="H149" s="1">
        <v>2761.7</v>
      </c>
      <c r="I149" s="1">
        <v>2701.7</v>
      </c>
      <c r="J149" s="1">
        <v>60</v>
      </c>
      <c r="K149" s="1" t="s">
        <v>25</v>
      </c>
      <c r="L149" s="1" t="s">
        <v>33</v>
      </c>
      <c r="M149" s="1" t="s">
        <v>27</v>
      </c>
      <c r="N149" s="1" t="s">
        <v>28</v>
      </c>
    </row>
    <row r="150" spans="1:14">
      <c r="A150" s="2">
        <v>45356</v>
      </c>
      <c r="B150" s="1" t="s">
        <v>60</v>
      </c>
      <c r="C150" s="1" t="s">
        <v>52</v>
      </c>
      <c r="D150" s="1" t="s">
        <v>23</v>
      </c>
      <c r="E150" s="1" t="s">
        <v>17</v>
      </c>
      <c r="F150" s="1">
        <v>1</v>
      </c>
      <c r="G150" s="1">
        <v>154.79</v>
      </c>
      <c r="H150" s="1">
        <v>154.79</v>
      </c>
      <c r="I150" s="1">
        <v>89.289999999999992</v>
      </c>
      <c r="J150" s="1">
        <v>65.5</v>
      </c>
      <c r="K150" s="1" t="s">
        <v>32</v>
      </c>
      <c r="L150" s="1" t="s">
        <v>19</v>
      </c>
      <c r="M150" s="1" t="s">
        <v>34</v>
      </c>
      <c r="N150" s="1" t="s">
        <v>35</v>
      </c>
    </row>
    <row r="151" spans="1:14">
      <c r="A151" s="2">
        <v>45555</v>
      </c>
      <c r="B151" s="1" t="s">
        <v>14</v>
      </c>
      <c r="C151" s="1" t="s">
        <v>15</v>
      </c>
      <c r="D151" s="1" t="s">
        <v>16</v>
      </c>
      <c r="E151" s="1" t="s">
        <v>46</v>
      </c>
      <c r="F151" s="1">
        <v>6</v>
      </c>
      <c r="G151" s="1">
        <v>482.61</v>
      </c>
      <c r="H151" s="1">
        <v>2895.66</v>
      </c>
      <c r="I151" s="1">
        <v>2846.66</v>
      </c>
      <c r="J151" s="1">
        <v>49</v>
      </c>
      <c r="K151" s="1" t="s">
        <v>18</v>
      </c>
      <c r="L151" s="1" t="s">
        <v>26</v>
      </c>
      <c r="M151" s="1" t="s">
        <v>37</v>
      </c>
      <c r="N151" s="1" t="s">
        <v>21</v>
      </c>
    </row>
    <row r="152" spans="1:14">
      <c r="A152" s="2">
        <v>45610</v>
      </c>
      <c r="B152" s="1" t="s">
        <v>59</v>
      </c>
      <c r="C152" s="1" t="s">
        <v>30</v>
      </c>
      <c r="D152" s="1" t="s">
        <v>42</v>
      </c>
      <c r="E152" s="1" t="s">
        <v>46</v>
      </c>
      <c r="F152" s="1">
        <v>1</v>
      </c>
      <c r="G152" s="1">
        <v>96.33</v>
      </c>
      <c r="H152" s="1">
        <v>96.33</v>
      </c>
      <c r="I152" s="1">
        <v>56.33</v>
      </c>
      <c r="J152" s="1">
        <v>40</v>
      </c>
      <c r="K152" s="1" t="s">
        <v>25</v>
      </c>
      <c r="L152" s="1" t="s">
        <v>33</v>
      </c>
      <c r="M152" s="1" t="s">
        <v>20</v>
      </c>
      <c r="N152" s="1" t="s">
        <v>28</v>
      </c>
    </row>
    <row r="153" spans="1:14">
      <c r="A153" s="2">
        <v>45604</v>
      </c>
      <c r="B153" s="1" t="s">
        <v>60</v>
      </c>
      <c r="C153" s="1" t="s">
        <v>52</v>
      </c>
      <c r="D153" s="1" t="s">
        <v>23</v>
      </c>
      <c r="E153" s="1" t="s">
        <v>46</v>
      </c>
      <c r="F153" s="1">
        <v>6</v>
      </c>
      <c r="G153" s="1">
        <v>465.34</v>
      </c>
      <c r="H153" s="1">
        <v>2792.04</v>
      </c>
      <c r="I153" s="1">
        <v>2732.04</v>
      </c>
      <c r="J153" s="1">
        <v>60</v>
      </c>
      <c r="K153" s="1" t="s">
        <v>32</v>
      </c>
      <c r="L153" s="1" t="s">
        <v>19</v>
      </c>
      <c r="M153" s="1" t="s">
        <v>27</v>
      </c>
      <c r="N153" s="1" t="s">
        <v>35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931-4804-4065-9CCA-DE28496352DD}">
  <dimension ref="A1"/>
  <sheetViews>
    <sheetView showGridLines="0" tabSelected="1" zoomScale="80" zoomScaleNormal="80" workbookViewId="0">
      <selection activeCell="AA42" sqref="AA42"/>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0E8E7-78B7-4CA8-BF26-80D7E03F4BCE}">
  <dimension ref="A1:V31"/>
  <sheetViews>
    <sheetView topLeftCell="F4" zoomScale="70" zoomScaleNormal="70" workbookViewId="0">
      <selection activeCell="I30" sqref="I30:I33"/>
    </sheetView>
  </sheetViews>
  <sheetFormatPr defaultColWidth="14.140625" defaultRowHeight="15"/>
  <cols>
    <col min="1" max="1" width="2.5703125" customWidth="1"/>
    <col min="2" max="2" width="17.85546875" bestFit="1" customWidth="1"/>
    <col min="3" max="3" width="16.42578125" bestFit="1" customWidth="1"/>
    <col min="4" max="4" width="5.85546875" customWidth="1"/>
    <col min="5" max="5" width="17.85546875" bestFit="1" customWidth="1"/>
    <col min="6" max="6" width="22" bestFit="1" customWidth="1"/>
    <col min="7" max="7" width="5.85546875" customWidth="1"/>
    <col min="8" max="8" width="17.85546875" bestFit="1" customWidth="1"/>
    <col min="9" max="9" width="22" bestFit="1" customWidth="1"/>
    <col min="10" max="10" width="3.5703125" customWidth="1"/>
    <col min="11" max="11" width="17.85546875" bestFit="1" customWidth="1"/>
    <col min="12" max="12" width="22" bestFit="1" customWidth="1"/>
    <col min="13" max="13" width="5.85546875" customWidth="1"/>
    <col min="14" max="14" width="17.85546875" bestFit="1" customWidth="1"/>
    <col min="15" max="15" width="22" bestFit="1" customWidth="1"/>
    <col min="16" max="16" width="5.85546875" customWidth="1"/>
    <col min="17" max="17" width="17.85546875" bestFit="1" customWidth="1"/>
    <col min="18" max="18" width="22" bestFit="1" customWidth="1"/>
    <col min="19" max="19" width="5.85546875" customWidth="1"/>
    <col min="20" max="20" width="17.85546875" bestFit="1" customWidth="1"/>
    <col min="21" max="21" width="28.5703125" bestFit="1" customWidth="1"/>
    <col min="22" max="22" width="25.85546875" bestFit="1" customWidth="1"/>
  </cols>
  <sheetData>
    <row r="1" spans="1:22">
      <c r="A1" s="7">
        <f ca="1">NOW()</f>
        <v>45825.443434953704</v>
      </c>
    </row>
    <row r="2" spans="1:22">
      <c r="B2" s="9" t="s">
        <v>65</v>
      </c>
      <c r="C2" s="9"/>
      <c r="E2" s="9" t="s">
        <v>64</v>
      </c>
      <c r="F2" s="9"/>
      <c r="H2" s="9" t="s">
        <v>67</v>
      </c>
      <c r="I2" s="9"/>
      <c r="K2" s="9" t="s">
        <v>81</v>
      </c>
      <c r="L2" s="9"/>
      <c r="N2" s="9" t="s">
        <v>68</v>
      </c>
      <c r="O2" s="9"/>
      <c r="Q2" s="9" t="s">
        <v>82</v>
      </c>
      <c r="R2" s="9"/>
      <c r="T2" s="9" t="s">
        <v>83</v>
      </c>
      <c r="U2" s="9"/>
    </row>
    <row r="3" spans="1:22">
      <c r="B3" s="4" t="s">
        <v>61</v>
      </c>
      <c r="C3" t="s">
        <v>63</v>
      </c>
      <c r="E3" s="4" t="s">
        <v>61</v>
      </c>
      <c r="F3" t="s">
        <v>66</v>
      </c>
      <c r="H3" s="4" t="s">
        <v>61</v>
      </c>
      <c r="I3" t="s">
        <v>66</v>
      </c>
      <c r="K3" s="4" t="s">
        <v>61</v>
      </c>
      <c r="L3" t="s">
        <v>66</v>
      </c>
      <c r="N3" s="4" t="s">
        <v>61</v>
      </c>
      <c r="O3" t="s">
        <v>66</v>
      </c>
      <c r="Q3" s="4" t="s">
        <v>61</v>
      </c>
      <c r="R3" t="s">
        <v>66</v>
      </c>
      <c r="T3" s="4" t="s">
        <v>61</v>
      </c>
      <c r="U3" t="s">
        <v>84</v>
      </c>
      <c r="V3" t="s">
        <v>85</v>
      </c>
    </row>
    <row r="4" spans="1:22">
      <c r="B4" s="5" t="s">
        <v>24</v>
      </c>
      <c r="C4" s="6">
        <v>2101</v>
      </c>
      <c r="E4" s="5" t="s">
        <v>52</v>
      </c>
      <c r="F4" s="6">
        <v>29182.060000000009</v>
      </c>
      <c r="H4" s="5" t="s">
        <v>24</v>
      </c>
      <c r="I4" s="6">
        <v>60100.989999999983</v>
      </c>
      <c r="K4" s="5" t="s">
        <v>20</v>
      </c>
      <c r="L4" s="6">
        <v>48098.529999999992</v>
      </c>
      <c r="N4" s="5" t="s">
        <v>69</v>
      </c>
      <c r="O4" s="6">
        <v>24528.94</v>
      </c>
      <c r="Q4" s="5" t="s">
        <v>42</v>
      </c>
      <c r="R4" s="6">
        <v>45222.759999999995</v>
      </c>
      <c r="T4" s="5" t="s">
        <v>33</v>
      </c>
      <c r="U4" s="8">
        <v>37</v>
      </c>
      <c r="V4" s="8">
        <v>192</v>
      </c>
    </row>
    <row r="5" spans="1:22">
      <c r="B5" s="5" t="s">
        <v>46</v>
      </c>
      <c r="C5" s="6">
        <v>2145</v>
      </c>
      <c r="E5" s="5" t="s">
        <v>30</v>
      </c>
      <c r="F5" s="6">
        <v>27014.35</v>
      </c>
      <c r="H5" s="5" t="s">
        <v>46</v>
      </c>
      <c r="I5" s="6">
        <v>50329.01</v>
      </c>
      <c r="K5" s="5" t="s">
        <v>34</v>
      </c>
      <c r="L5" s="6">
        <v>43679.88</v>
      </c>
      <c r="N5" s="5" t="s">
        <v>70</v>
      </c>
      <c r="O5" s="6">
        <v>15451.27</v>
      </c>
      <c r="Q5" s="5" t="s">
        <v>23</v>
      </c>
      <c r="R5" s="6">
        <v>39607.439999999995</v>
      </c>
      <c r="T5" s="5" t="s">
        <v>19</v>
      </c>
      <c r="U5" s="8">
        <v>71</v>
      </c>
      <c r="V5" s="8">
        <v>373</v>
      </c>
    </row>
    <row r="6" spans="1:22">
      <c r="B6" s="5" t="s">
        <v>31</v>
      </c>
      <c r="C6" s="6">
        <v>2167</v>
      </c>
      <c r="E6" s="5" t="s">
        <v>40</v>
      </c>
      <c r="F6" s="6">
        <v>39309.78</v>
      </c>
      <c r="H6" s="5" t="s">
        <v>31</v>
      </c>
      <c r="I6" s="6">
        <v>67158.789999999994</v>
      </c>
      <c r="K6" s="5" t="s">
        <v>37</v>
      </c>
      <c r="L6" s="6">
        <v>52442.060000000012</v>
      </c>
      <c r="N6" s="5" t="s">
        <v>71</v>
      </c>
      <c r="O6" s="6">
        <v>17672.21</v>
      </c>
      <c r="Q6" s="5" t="s">
        <v>16</v>
      </c>
      <c r="R6" s="6">
        <v>35076.949999999997</v>
      </c>
      <c r="T6" s="5" t="s">
        <v>26</v>
      </c>
      <c r="U6" s="8">
        <v>42</v>
      </c>
      <c r="V6" s="8">
        <v>235</v>
      </c>
    </row>
    <row r="7" spans="1:22">
      <c r="B7" s="5" t="s">
        <v>17</v>
      </c>
      <c r="C7" s="6">
        <v>1623.5</v>
      </c>
      <c r="E7" s="5" t="s">
        <v>15</v>
      </c>
      <c r="F7" s="6">
        <v>51359.740000000005</v>
      </c>
      <c r="H7" s="5" t="s">
        <v>17</v>
      </c>
      <c r="I7" s="6">
        <v>31182.520000000004</v>
      </c>
      <c r="K7" s="5" t="s">
        <v>27</v>
      </c>
      <c r="L7" s="6">
        <v>64550.840000000004</v>
      </c>
      <c r="N7" s="5" t="s">
        <v>72</v>
      </c>
      <c r="O7" s="6">
        <v>25578.950000000004</v>
      </c>
      <c r="Q7" s="5" t="s">
        <v>49</v>
      </c>
      <c r="R7" s="6">
        <v>33153.1</v>
      </c>
      <c r="T7" s="5" t="s">
        <v>62</v>
      </c>
      <c r="U7" s="8">
        <v>150</v>
      </c>
      <c r="V7" s="8">
        <v>800</v>
      </c>
    </row>
    <row r="8" spans="1:22">
      <c r="B8" s="5" t="s">
        <v>62</v>
      </c>
      <c r="C8" s="6">
        <v>8036.5</v>
      </c>
      <c r="E8" s="5" t="s">
        <v>44</v>
      </c>
      <c r="F8" s="6">
        <v>61905.38</v>
      </c>
      <c r="H8" s="5" t="s">
        <v>62</v>
      </c>
      <c r="I8" s="6">
        <v>208771.31</v>
      </c>
      <c r="K8" s="5" t="s">
        <v>62</v>
      </c>
      <c r="L8" s="6">
        <v>208771.31</v>
      </c>
      <c r="N8" s="5" t="s">
        <v>73</v>
      </c>
      <c r="O8" s="6">
        <v>20630.37</v>
      </c>
      <c r="Q8" s="5" t="s">
        <v>48</v>
      </c>
      <c r="R8" s="6">
        <v>55711.05999999999</v>
      </c>
    </row>
    <row r="9" spans="1:22">
      <c r="E9" s="5" t="s">
        <v>62</v>
      </c>
      <c r="F9" s="6">
        <v>208771.31</v>
      </c>
      <c r="N9" s="5" t="s">
        <v>74</v>
      </c>
      <c r="O9" s="6">
        <v>17614.050000000003</v>
      </c>
      <c r="Q9" s="5" t="s">
        <v>62</v>
      </c>
      <c r="R9" s="6">
        <v>208771.30999999997</v>
      </c>
    </row>
    <row r="10" spans="1:22">
      <c r="F10" s="6" t="str">
        <f>IFERROR(VLOOKUP(E12,$B$4:$C$8,2,0),"")</f>
        <v/>
      </c>
      <c r="I10" s="6"/>
      <c r="N10" s="5" t="s">
        <v>75</v>
      </c>
      <c r="O10" s="6">
        <v>15549.45</v>
      </c>
      <c r="T10" t="str">
        <f>T4</f>
        <v>Cancelled</v>
      </c>
      <c r="U10" s="8">
        <f>IFERROR(VLOOKUP(T10,$T$4:$V$7,2,0),"")</f>
        <v>37</v>
      </c>
      <c r="V10" s="8">
        <f>IFERROR(VLOOKUP(T10,$T$4:$V$7,3,0),"")</f>
        <v>192</v>
      </c>
    </row>
    <row r="11" spans="1:22">
      <c r="F11" s="6" t="str">
        <f>IFERROR(VLOOKUP(E13,$B$4:$C$8,2,0),"")</f>
        <v/>
      </c>
      <c r="I11" s="6"/>
      <c r="N11" s="5" t="s">
        <v>76</v>
      </c>
      <c r="O11" s="6">
        <v>13249.36</v>
      </c>
      <c r="T11" t="str">
        <f>T5</f>
        <v>Completed</v>
      </c>
      <c r="U11" s="8">
        <f>IFERROR(VLOOKUP(T11,$T$4:$V$7,2,0),"")</f>
        <v>71</v>
      </c>
      <c r="V11" s="8">
        <f>IFERROR(VLOOKUP(T11,$T$4:$V$7,3,0),"")</f>
        <v>373</v>
      </c>
    </row>
    <row r="12" spans="1:22">
      <c r="B12" t="str">
        <f>B4</f>
        <v>East</v>
      </c>
      <c r="C12" s="6">
        <f>IFERROR(VLOOKUP(B12,$B$4:$C$8,2,0),"")</f>
        <v>2101</v>
      </c>
      <c r="E12" t="str">
        <f t="shared" ref="E12:E17" si="0">E4</f>
        <v>Beauty</v>
      </c>
      <c r="F12" s="6">
        <f t="shared" ref="F12:F17" si="1">IFERROR(VLOOKUP(E12,$E$4:$F$9,2,0),"")</f>
        <v>29182.060000000009</v>
      </c>
      <c r="H12" t="str">
        <f>H4</f>
        <v>East</v>
      </c>
      <c r="I12" s="6">
        <f>IFERROR(VLOOKUP(H12,$H$4:$I$8,2,0),"")</f>
        <v>60100.989999999983</v>
      </c>
      <c r="K12" t="str">
        <f>K4</f>
        <v>Lisa White</v>
      </c>
      <c r="L12" s="6">
        <f>IFERROR(VLOOKUP(K12,$K$4:$L$8,2,0),"")</f>
        <v>48098.529999999992</v>
      </c>
      <c r="N12" s="5" t="s">
        <v>77</v>
      </c>
      <c r="O12" s="6">
        <v>33596.710000000006</v>
      </c>
      <c r="Q12" t="str">
        <f t="shared" ref="Q12:Q17" si="2">Q4</f>
        <v>Alice</v>
      </c>
      <c r="R12" s="6">
        <f t="shared" ref="R12:R17" si="3">IFERROR(VLOOKUP(Q12,$Q$4:$R$9,2,0),"")</f>
        <v>45222.759999999995</v>
      </c>
      <c r="T12" t="str">
        <f>T6</f>
        <v>Pending</v>
      </c>
      <c r="U12" s="8">
        <f>IFERROR(VLOOKUP(T12,$T$4:$V$7,2,0),"")</f>
        <v>42</v>
      </c>
      <c r="V12" s="8">
        <f>IFERROR(VLOOKUP(T12,$T$4:$V$7,3,0),"")</f>
        <v>235</v>
      </c>
    </row>
    <row r="13" spans="1:22">
      <c r="B13" t="str">
        <f>B5</f>
        <v>North</v>
      </c>
      <c r="C13" s="6">
        <f>IFERROR(VLOOKUP(B13,$B$4:$C$8,2,0),"")</f>
        <v>2145</v>
      </c>
      <c r="E13" t="str">
        <f t="shared" si="0"/>
        <v>Clothing</v>
      </c>
      <c r="F13" s="6">
        <f t="shared" si="1"/>
        <v>27014.35</v>
      </c>
      <c r="H13" t="str">
        <f>H5</f>
        <v>North</v>
      </c>
      <c r="I13" s="6">
        <f>IFERROR(VLOOKUP(H13,$H$4:$I$8,2,0),"")</f>
        <v>50329.01</v>
      </c>
      <c r="K13" t="str">
        <f>K5</f>
        <v>Mark Davis</v>
      </c>
      <c r="L13" s="6">
        <f>IFERROR(VLOOKUP(K13,$K$4:$L$8,2,0),"")</f>
        <v>43679.88</v>
      </c>
      <c r="N13" s="5" t="s">
        <v>78</v>
      </c>
      <c r="O13" s="6">
        <v>10508.74</v>
      </c>
      <c r="Q13" t="str">
        <f t="shared" si="2"/>
        <v>Bob</v>
      </c>
      <c r="R13" s="6">
        <f t="shared" si="3"/>
        <v>39607.439999999995</v>
      </c>
      <c r="T13" t="str">
        <f>T7</f>
        <v>Grand Total</v>
      </c>
      <c r="U13" s="8">
        <f>IFERROR(VLOOKUP(T13,$T$4:$V$7,2,0),"")</f>
        <v>150</v>
      </c>
      <c r="V13" s="8">
        <f>IFERROR(VLOOKUP(T13,$T$4:$V$7,3,0),"")</f>
        <v>800</v>
      </c>
    </row>
    <row r="14" spans="1:22">
      <c r="B14" t="str">
        <f>B6</f>
        <v>South</v>
      </c>
      <c r="C14" s="6">
        <f>IFERROR(VLOOKUP(B14,$B$4:$C$8,2,0),"")</f>
        <v>2167</v>
      </c>
      <c r="E14" t="str">
        <f t="shared" si="0"/>
        <v>Electronics</v>
      </c>
      <c r="F14" s="6">
        <f t="shared" si="1"/>
        <v>39309.78</v>
      </c>
      <c r="H14" t="str">
        <f>H6</f>
        <v>South</v>
      </c>
      <c r="I14" s="6">
        <f>IFERROR(VLOOKUP(H14,$H$4:$I$8,2,0),"")</f>
        <v>67158.789999999994</v>
      </c>
      <c r="K14" t="str">
        <f>K6</f>
        <v>Sarah Johnson</v>
      </c>
      <c r="L14" s="6">
        <f>IFERROR(VLOOKUP(K14,$K$4:$L$8,2,0),"")</f>
        <v>52442.060000000012</v>
      </c>
      <c r="N14" s="5" t="s">
        <v>79</v>
      </c>
      <c r="O14" s="6">
        <v>9270.7799999999988</v>
      </c>
      <c r="Q14" t="str">
        <f t="shared" si="2"/>
        <v>Charlie</v>
      </c>
      <c r="R14" s="6">
        <f t="shared" si="3"/>
        <v>35076.949999999997</v>
      </c>
    </row>
    <row r="15" spans="1:22">
      <c r="B15" t="str">
        <f>B7</f>
        <v>West</v>
      </c>
      <c r="C15" s="6">
        <f>IFERROR(VLOOKUP(B15,$B$4:$C$8,2,0),"")</f>
        <v>1623.5</v>
      </c>
      <c r="E15" t="str">
        <f t="shared" si="0"/>
        <v>Home Goods</v>
      </c>
      <c r="F15" s="6">
        <f t="shared" si="1"/>
        <v>51359.740000000005</v>
      </c>
      <c r="H15" t="str">
        <f>H7</f>
        <v>West</v>
      </c>
      <c r="I15" s="6">
        <f>IFERROR(VLOOKUP(H15,$H$4:$I$8,2,0),"")</f>
        <v>31182.520000000004</v>
      </c>
      <c r="K15" t="str">
        <f>K7</f>
        <v>Tom Brown</v>
      </c>
      <c r="L15" s="6">
        <f>IFERROR(VLOOKUP(K15,$K$4:$L$8,2,0),"")</f>
        <v>64550.840000000004</v>
      </c>
      <c r="N15" s="5" t="s">
        <v>80</v>
      </c>
      <c r="O15" s="6">
        <v>5120.4799999999996</v>
      </c>
      <c r="Q15" t="str">
        <f t="shared" si="2"/>
        <v>Diana</v>
      </c>
      <c r="R15" s="6">
        <f t="shared" si="3"/>
        <v>33153.1</v>
      </c>
    </row>
    <row r="16" spans="1:22">
      <c r="B16" t="str">
        <f>B8</f>
        <v>Grand Total</v>
      </c>
      <c r="C16" s="6">
        <f>IFERROR(VLOOKUP(B16,$B$4:$C$8,2,0),"")</f>
        <v>8036.5</v>
      </c>
      <c r="E16" t="str">
        <f t="shared" si="0"/>
        <v>Sports</v>
      </c>
      <c r="F16" s="6">
        <f t="shared" si="1"/>
        <v>61905.38</v>
      </c>
      <c r="H16" t="str">
        <f>H8</f>
        <v>Grand Total</v>
      </c>
      <c r="I16" s="6">
        <f>IFERROR(VLOOKUP(H16,$H$4:$I$8,2,0),"")</f>
        <v>208771.31</v>
      </c>
      <c r="K16" t="str">
        <f>K8</f>
        <v>Grand Total</v>
      </c>
      <c r="L16" s="6">
        <f>IFERROR(VLOOKUP(K16,$K$4:$L$8,2,0),"")</f>
        <v>208771.31</v>
      </c>
      <c r="N16" s="5" t="s">
        <v>62</v>
      </c>
      <c r="O16" s="6">
        <v>208771.31</v>
      </c>
      <c r="Q16" t="str">
        <f t="shared" si="2"/>
        <v>Eve</v>
      </c>
      <c r="R16" s="6">
        <f t="shared" si="3"/>
        <v>55711.05999999999</v>
      </c>
    </row>
    <row r="17" spans="5:18">
      <c r="E17" t="str">
        <f t="shared" si="0"/>
        <v>Grand Total</v>
      </c>
      <c r="F17" s="6">
        <f t="shared" si="1"/>
        <v>208771.31</v>
      </c>
      <c r="I17" s="6" t="str">
        <f>IFERROR(VLOOKUP(H17,$E$4:$F$9,2,0),"")</f>
        <v/>
      </c>
      <c r="Q17" t="str">
        <f t="shared" si="2"/>
        <v>Grand Total</v>
      </c>
      <c r="R17" s="6">
        <f t="shared" si="3"/>
        <v>208771.30999999997</v>
      </c>
    </row>
    <row r="19" spans="5:18">
      <c r="N19" t="str">
        <f>N4</f>
        <v>Jan</v>
      </c>
      <c r="O19" s="6">
        <f>IFERROR(VLOOKUP(N19,$N$4:$O$16,2,0),"")</f>
        <v>24528.94</v>
      </c>
    </row>
    <row r="20" spans="5:18">
      <c r="N20" t="str">
        <f t="shared" ref="N20:N31" si="4">N5</f>
        <v>Feb</v>
      </c>
      <c r="O20" s="6">
        <f t="shared" ref="O20:O31" si="5">IFERROR(VLOOKUP(N20,$N$4:$O$16,2,0),"")</f>
        <v>15451.27</v>
      </c>
    </row>
    <row r="21" spans="5:18">
      <c r="N21" t="str">
        <f t="shared" si="4"/>
        <v>Mar</v>
      </c>
      <c r="O21" s="6">
        <f t="shared" si="5"/>
        <v>17672.21</v>
      </c>
    </row>
    <row r="22" spans="5:18">
      <c r="N22" t="str">
        <f t="shared" si="4"/>
        <v>Apr</v>
      </c>
      <c r="O22" s="6">
        <f t="shared" si="5"/>
        <v>25578.950000000004</v>
      </c>
    </row>
    <row r="23" spans="5:18">
      <c r="N23" t="str">
        <f t="shared" si="4"/>
        <v>May</v>
      </c>
      <c r="O23" s="6">
        <f t="shared" si="5"/>
        <v>20630.37</v>
      </c>
    </row>
    <row r="24" spans="5:18">
      <c r="N24" t="str">
        <f t="shared" si="4"/>
        <v>Jun</v>
      </c>
      <c r="O24" s="6">
        <f t="shared" si="5"/>
        <v>17614.050000000003</v>
      </c>
    </row>
    <row r="25" spans="5:18">
      <c r="N25" t="str">
        <f t="shared" si="4"/>
        <v>Jul</v>
      </c>
      <c r="O25" s="6">
        <f t="shared" si="5"/>
        <v>15549.45</v>
      </c>
    </row>
    <row r="26" spans="5:18">
      <c r="N26" t="str">
        <f t="shared" si="4"/>
        <v>Aug</v>
      </c>
      <c r="O26" s="6">
        <f t="shared" si="5"/>
        <v>13249.36</v>
      </c>
    </row>
    <row r="27" spans="5:18">
      <c r="N27" t="str">
        <f t="shared" si="4"/>
        <v>Sep</v>
      </c>
      <c r="O27" s="6">
        <f t="shared" si="5"/>
        <v>33596.710000000006</v>
      </c>
    </row>
    <row r="28" spans="5:18">
      <c r="N28" t="str">
        <f t="shared" si="4"/>
        <v>Oct</v>
      </c>
      <c r="O28" s="6">
        <f t="shared" si="5"/>
        <v>10508.74</v>
      </c>
    </row>
    <row r="29" spans="5:18">
      <c r="N29" t="str">
        <f t="shared" si="4"/>
        <v>Nov</v>
      </c>
      <c r="O29" s="6">
        <f t="shared" si="5"/>
        <v>9270.7799999999988</v>
      </c>
    </row>
    <row r="30" spans="5:18">
      <c r="N30" t="str">
        <f t="shared" si="4"/>
        <v>Dec</v>
      </c>
      <c r="O30" s="6">
        <f t="shared" si="5"/>
        <v>5120.4799999999996</v>
      </c>
    </row>
    <row r="31" spans="5:18">
      <c r="N31" t="str">
        <f t="shared" si="4"/>
        <v>Grand Total</v>
      </c>
      <c r="O31" s="6">
        <f t="shared" si="5"/>
        <v>208771.31</v>
      </c>
    </row>
  </sheetData>
  <mergeCells count="7">
    <mergeCell ref="Q2:R2"/>
    <mergeCell ref="T2:U2"/>
    <mergeCell ref="B2:C2"/>
    <mergeCell ref="E2:F2"/>
    <mergeCell ref="H2:I2"/>
    <mergeCell ref="K2:L2"/>
    <mergeCell ref="N2:O2"/>
  </mergeCells>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Divya Jain</cp:lastModifiedBy>
  <dcterms:created xsi:type="dcterms:W3CDTF">2025-01-09T17:40:39Z</dcterms:created>
  <dcterms:modified xsi:type="dcterms:W3CDTF">2025-06-17T05:21:02Z</dcterms:modified>
</cp:coreProperties>
</file>