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<sst xmlns="http://schemas.openxmlformats.org/spreadsheetml/2006/main" count="93" uniqueCount="51">
  <si>
    <t xml:space="preserve">LIQUID LIQUID EXTRACTION</t>
  </si>
  <si>
    <t xml:space="preserve">Density Measurement:</t>
  </si>
  <si>
    <t xml:space="preserve">Single Stage</t>
  </si>
  <si>
    <t xml:space="preserve">Double Stage</t>
  </si>
  <si>
    <t xml:space="preserve">Weight of:</t>
  </si>
  <si>
    <t xml:space="preserve">Feed</t>
  </si>
  <si>
    <t xml:space="preserve">Extract</t>
  </si>
  <si>
    <t xml:space="preserve">Raffinate</t>
  </si>
  <si>
    <t xml:space="preserve">Stage 1</t>
  </si>
  <si>
    <t xml:space="preserve">Stage 2</t>
  </si>
  <si>
    <t xml:space="preserve">Empty bottle</t>
  </si>
  <si>
    <t xml:space="preserve">Sample + bottle</t>
  </si>
  <si>
    <t xml:space="preserve">Sample taken</t>
  </si>
  <si>
    <t xml:space="preserve">Volume of sample</t>
  </si>
  <si>
    <t xml:space="preserve">Density</t>
  </si>
  <si>
    <t xml:space="preserve">Estimation of concentration of solutions:</t>
  </si>
  <si>
    <t xml:space="preserve">Normality of NaOH (N):</t>
  </si>
  <si>
    <t xml:space="preserve">Feed:</t>
  </si>
  <si>
    <t xml:space="preserve">Stage 2:</t>
  </si>
  <si>
    <t xml:space="preserve">Extract:</t>
  </si>
  <si>
    <t xml:space="preserve">Volume of
Feed (mL)</t>
  </si>
  <si>
    <t xml:space="preserve">Burette Reading</t>
  </si>
  <si>
    <t xml:space="preserve">Concordant
Value</t>
  </si>
  <si>
    <t xml:space="preserve">Volume of
Extract (mL)</t>
  </si>
  <si>
    <t xml:space="preserve">Initial</t>
  </si>
  <si>
    <t xml:space="preserve">Final</t>
  </si>
  <si>
    <t xml:space="preserve">Volume of NaOH (mL):</t>
  </si>
  <si>
    <t xml:space="preserve">Volume of Feed (mL):</t>
  </si>
  <si>
    <t xml:space="preserve">Volume of Extract (mL):</t>
  </si>
  <si>
    <t xml:space="preserve">Normality of Feed (N):</t>
  </si>
  <si>
    <t xml:space="preserve">Normality of Extract (N):</t>
  </si>
  <si>
    <r>
      <rPr>
        <b val="true"/>
        <sz val="10"/>
        <color rgb="FFFFFFFF"/>
        <rFont val="Arial"/>
        <family val="2"/>
      </rPr>
      <t xml:space="preserve">Conc of Feed (kmol/m</t>
    </r>
    <r>
      <rPr>
        <b val="true"/>
        <vertAlign val="superscript"/>
        <sz val="10"/>
        <color rgb="FFFFFFFF"/>
        <rFont val="Arial"/>
        <family val="2"/>
      </rPr>
      <t xml:space="preserve">3</t>
    </r>
    <r>
      <rPr>
        <b val="true"/>
        <sz val="10"/>
        <color rgb="FFFFFFFF"/>
        <rFont val="Arial"/>
        <family val="2"/>
      </rPr>
      <t xml:space="preserve">):</t>
    </r>
  </si>
  <si>
    <r>
      <rPr>
        <b val="true"/>
        <sz val="10"/>
        <color rgb="FFFFFFFF"/>
        <rFont val="Arial"/>
        <family val="2"/>
      </rPr>
      <t xml:space="preserve">Conc of Extract (kmol/m</t>
    </r>
    <r>
      <rPr>
        <b val="true"/>
        <vertAlign val="superscript"/>
        <sz val="10"/>
        <color rgb="FFFFFFFF"/>
        <rFont val="Arial"/>
        <family val="2"/>
      </rPr>
      <t xml:space="preserve">3</t>
    </r>
    <r>
      <rPr>
        <b val="true"/>
        <sz val="10"/>
        <color rgb="FFFFFFFF"/>
        <rFont val="Arial"/>
        <family val="2"/>
      </rPr>
      <t xml:space="preserve">):</t>
    </r>
  </si>
  <si>
    <r>
      <rPr>
        <b val="true"/>
        <sz val="10"/>
        <color rgb="FFFFFFFF"/>
        <rFont val="Arial"/>
        <family val="2"/>
      </rPr>
      <t xml:space="preserve">To find x</t>
    </r>
    <r>
      <rPr>
        <b val="true"/>
        <vertAlign val="subscript"/>
        <sz val="10"/>
        <color rgb="FFFFFFFF"/>
        <rFont val="Arial"/>
        <family val="2"/>
      </rPr>
      <t xml:space="preserve">F</t>
    </r>
    <r>
      <rPr>
        <b val="true"/>
        <sz val="10"/>
        <color rgb="FFFFFFFF"/>
        <rFont val="Arial"/>
        <family val="2"/>
      </rPr>
      <t xml:space="preserve"> (kg A/kg C)</t>
    </r>
  </si>
  <si>
    <r>
      <rPr>
        <b val="true"/>
        <sz val="10"/>
        <color rgb="FFFFFFFF"/>
        <rFont val="Arial"/>
        <family val="2"/>
      </rPr>
      <t xml:space="preserve">To find Y</t>
    </r>
    <r>
      <rPr>
        <b val="true"/>
        <vertAlign val="subscript"/>
        <sz val="10"/>
        <color rgb="FFFFFFFF"/>
        <rFont val="Arial"/>
        <family val="2"/>
      </rPr>
      <t xml:space="preserve">E </t>
    </r>
    <r>
      <rPr>
        <b val="true"/>
        <sz val="10"/>
        <color rgb="FFFFFFFF"/>
        <rFont val="Arial"/>
        <family val="2"/>
      </rPr>
      <t xml:space="preserve">(kg A/kg B)</t>
    </r>
  </si>
  <si>
    <r>
      <rPr>
        <sz val="10"/>
        <color rgb="FFFFFFFF"/>
        <rFont val="Arial"/>
        <family val="2"/>
      </rPr>
      <t xml:space="preserve">x</t>
    </r>
    <r>
      <rPr>
        <vertAlign val="subscript"/>
        <sz val="10"/>
        <color rgb="FFFFFFFF"/>
        <rFont val="Arial"/>
        <family val="2"/>
      </rPr>
      <t xml:space="preserve">F: </t>
    </r>
    <r>
      <rPr>
        <sz val="10"/>
        <color rgb="FFFFFFFF"/>
        <rFont val="Arial"/>
        <family val="2"/>
      </rPr>
      <t xml:space="preserve">60*C</t>
    </r>
    <r>
      <rPr>
        <vertAlign val="subscript"/>
        <sz val="10"/>
        <color rgb="FFFFFFFF"/>
        <rFont val="Arial"/>
        <family val="2"/>
      </rPr>
      <t xml:space="preserve">F</t>
    </r>
    <r>
      <rPr>
        <sz val="10"/>
        <color rgb="FFFFFFFF"/>
        <rFont val="Arial"/>
        <family val="2"/>
      </rPr>
      <t xml:space="preserve">/(</t>
    </r>
    <r>
      <rPr>
        <sz val="10"/>
        <color rgb="FFFFFFFF"/>
        <rFont val="Times New Roman"/>
        <family val="1"/>
        <charset val="1"/>
      </rPr>
      <t xml:space="preserve">ρ</t>
    </r>
    <r>
      <rPr>
        <vertAlign val="subscript"/>
        <sz val="10"/>
        <color rgb="FFFFFFFF"/>
        <rFont val="Arial"/>
        <family val="2"/>
        <charset val="1"/>
      </rPr>
      <t xml:space="preserve">F</t>
    </r>
    <r>
      <rPr>
        <sz val="10"/>
        <color rgb="FFFFFFFF"/>
        <rFont val="Arial"/>
        <family val="2"/>
        <charset val="1"/>
      </rPr>
      <t xml:space="preserve">-60*C</t>
    </r>
    <r>
      <rPr>
        <vertAlign val="subscript"/>
        <sz val="10"/>
        <color rgb="FFFFFFFF"/>
        <rFont val="Arial"/>
        <family val="2"/>
        <charset val="1"/>
      </rPr>
      <t xml:space="preserve">F</t>
    </r>
    <r>
      <rPr>
        <sz val="10"/>
        <color rgb="FFFFFFFF"/>
        <rFont val="Arial"/>
        <family val="2"/>
        <charset val="1"/>
      </rPr>
      <t xml:space="preserve">)</t>
    </r>
  </si>
  <si>
    <r>
      <rPr>
        <sz val="10"/>
        <color rgb="FFFFFFFF"/>
        <rFont val="Arial"/>
        <family val="2"/>
      </rPr>
      <t xml:space="preserve">Y</t>
    </r>
    <r>
      <rPr>
        <vertAlign val="subscript"/>
        <sz val="10"/>
        <color rgb="FFFFFFFF"/>
        <rFont val="Arial"/>
        <family val="2"/>
      </rPr>
      <t xml:space="preserve">E</t>
    </r>
    <r>
      <rPr>
        <sz val="10"/>
        <color rgb="FFFFFFFF"/>
        <rFont val="Arial"/>
        <family val="2"/>
      </rPr>
      <t xml:space="preserve">: 60*C</t>
    </r>
    <r>
      <rPr>
        <vertAlign val="subscript"/>
        <sz val="10"/>
        <color rgb="FFFFFFFF"/>
        <rFont val="Arial"/>
        <family val="2"/>
      </rPr>
      <t xml:space="preserve">E</t>
    </r>
    <r>
      <rPr>
        <sz val="10"/>
        <color rgb="FFFFFFFF"/>
        <rFont val="Arial"/>
        <family val="2"/>
      </rPr>
      <t xml:space="preserve">/(ρ</t>
    </r>
    <r>
      <rPr>
        <vertAlign val="subscript"/>
        <sz val="10"/>
        <color rgb="FFFFFFFF"/>
        <rFont val="Arial"/>
        <family val="2"/>
      </rPr>
      <t xml:space="preserve">E</t>
    </r>
    <r>
      <rPr>
        <sz val="10"/>
        <color rgb="FFFFFFFF"/>
        <rFont val="Arial"/>
        <family val="2"/>
      </rPr>
      <t xml:space="preserve">-60*C</t>
    </r>
    <r>
      <rPr>
        <vertAlign val="subscript"/>
        <sz val="10"/>
        <color rgb="FFFFFFFF"/>
        <rFont val="Arial"/>
        <family val="2"/>
      </rPr>
      <t xml:space="preserve">E</t>
    </r>
    <r>
      <rPr>
        <sz val="10"/>
        <color rgb="FFFFFFFF"/>
        <rFont val="Arial"/>
        <family val="2"/>
      </rPr>
      <t xml:space="preserve">)</t>
    </r>
  </si>
  <si>
    <t xml:space="preserve">Raffinate:</t>
  </si>
  <si>
    <t xml:space="preserve">Concordant 
Value</t>
  </si>
  <si>
    <t xml:space="preserve">Volume of
Raffinate (mL)</t>
  </si>
  <si>
    <t xml:space="preserve">Volume of Raffinate (mL):</t>
  </si>
  <si>
    <t xml:space="preserve">Normality of Raffinate (N):</t>
  </si>
  <si>
    <r>
      <rPr>
        <b val="true"/>
        <sz val="10"/>
        <color rgb="FFFFFFFF"/>
        <rFont val="Arial"/>
        <family val="2"/>
      </rPr>
      <t xml:space="preserve">Conc of Raffinate (kmol/m</t>
    </r>
    <r>
      <rPr>
        <b val="true"/>
        <vertAlign val="superscript"/>
        <sz val="10"/>
        <color rgb="FFFFFFFF"/>
        <rFont val="Arial"/>
        <family val="2"/>
      </rPr>
      <t xml:space="preserve">3</t>
    </r>
    <r>
      <rPr>
        <b val="true"/>
        <sz val="10"/>
        <color rgb="FFFFFFFF"/>
        <rFont val="Arial"/>
        <family val="2"/>
      </rPr>
      <t xml:space="preserve">):</t>
    </r>
  </si>
  <si>
    <r>
      <rPr>
        <b val="true"/>
        <sz val="10"/>
        <color rgb="FFFFFFFF"/>
        <rFont val="Arial"/>
        <family val="2"/>
      </rPr>
      <t xml:space="preserve">To find X</t>
    </r>
    <r>
      <rPr>
        <b val="true"/>
        <vertAlign val="subscript"/>
        <sz val="10"/>
        <color rgb="FFFFFFFF"/>
        <rFont val="Arial"/>
        <family val="2"/>
      </rPr>
      <t xml:space="preserve">R</t>
    </r>
    <r>
      <rPr>
        <b val="true"/>
        <sz val="10"/>
        <color rgb="FFFFFFFF"/>
        <rFont val="Arial"/>
        <family val="2"/>
      </rPr>
      <t xml:space="preserve"> (kg A/ kg C)</t>
    </r>
  </si>
  <si>
    <r>
      <rPr>
        <sz val="10"/>
        <color rgb="FFFFFFFF"/>
        <rFont val="Arial"/>
        <family val="2"/>
      </rPr>
      <t xml:space="preserve">X</t>
    </r>
    <r>
      <rPr>
        <vertAlign val="subscript"/>
        <sz val="10"/>
        <color rgb="FFFFFFFF"/>
        <rFont val="Arial"/>
        <family val="2"/>
      </rPr>
      <t xml:space="preserve">R</t>
    </r>
    <r>
      <rPr>
        <sz val="10"/>
        <color rgb="FFFFFFFF"/>
        <rFont val="Arial"/>
        <family val="2"/>
      </rPr>
      <t xml:space="preserve">: 60*C</t>
    </r>
    <r>
      <rPr>
        <vertAlign val="subscript"/>
        <sz val="10"/>
        <color rgb="FFFFFFFF"/>
        <rFont val="Arial"/>
        <family val="2"/>
      </rPr>
      <t xml:space="preserve">R</t>
    </r>
    <r>
      <rPr>
        <sz val="10"/>
        <color rgb="FFFFFFFF"/>
        <rFont val="Arial"/>
        <family val="2"/>
      </rPr>
      <t xml:space="preserve">/(</t>
    </r>
    <r>
      <rPr>
        <sz val="10"/>
        <color rgb="FFFFFFFF"/>
        <rFont val="Times New Roman"/>
        <family val="1"/>
        <charset val="1"/>
      </rPr>
      <t xml:space="preserve">ρ</t>
    </r>
    <r>
      <rPr>
        <vertAlign val="subscript"/>
        <sz val="10"/>
        <color rgb="FFFFFFFF"/>
        <rFont val="Arial"/>
        <family val="2"/>
        <charset val="1"/>
      </rPr>
      <t xml:space="preserve">R</t>
    </r>
    <r>
      <rPr>
        <sz val="10"/>
        <color rgb="FFFFFFFF"/>
        <rFont val="Arial"/>
        <family val="2"/>
        <charset val="1"/>
      </rPr>
      <t xml:space="preserve">-60*C</t>
    </r>
    <r>
      <rPr>
        <vertAlign val="subscript"/>
        <sz val="10"/>
        <color rgb="FFFFFFFF"/>
        <rFont val="Arial"/>
        <family val="2"/>
        <charset val="1"/>
      </rPr>
      <t xml:space="preserve">R</t>
    </r>
    <r>
      <rPr>
        <sz val="10"/>
        <color rgb="FFFFFFFF"/>
        <rFont val="Arial"/>
        <family val="2"/>
        <charset val="1"/>
      </rPr>
      <t xml:space="preserve">)</t>
    </r>
  </si>
  <si>
    <t xml:space="preserve">Result:</t>
  </si>
  <si>
    <t xml:space="preserve">Single Stage:</t>
  </si>
  <si>
    <t xml:space="preserve">%Extraction:</t>
  </si>
  <si>
    <t xml:space="preserve">Double Stage:</t>
  </si>
  <si>
    <t xml:space="preserve">Volume of NaOH (N):</t>
  </si>
  <si>
    <r>
      <rPr>
        <sz val="10"/>
        <color rgb="FFFFFFFF"/>
        <rFont val="Arial"/>
        <family val="2"/>
      </rPr>
      <t xml:space="preserve">X</t>
    </r>
    <r>
      <rPr>
        <vertAlign val="subscript"/>
        <sz val="10"/>
        <color rgb="FFFFFFFF"/>
        <rFont val="Arial"/>
        <family val="2"/>
      </rPr>
      <t xml:space="preserve">R</t>
    </r>
    <r>
      <rPr>
        <sz val="10"/>
        <color rgb="FFFFFFFF"/>
        <rFont val="Arial"/>
        <family val="2"/>
      </rPr>
      <t xml:space="preserve"> : 60*C</t>
    </r>
    <r>
      <rPr>
        <vertAlign val="subscript"/>
        <sz val="10"/>
        <color rgb="FFFFFFFF"/>
        <rFont val="Arial"/>
        <family val="2"/>
      </rPr>
      <t xml:space="preserve">R</t>
    </r>
    <r>
      <rPr>
        <sz val="10"/>
        <color rgb="FFFFFFFF"/>
        <rFont val="Arial"/>
        <family val="2"/>
      </rPr>
      <t xml:space="preserve">/(ρ</t>
    </r>
    <r>
      <rPr>
        <vertAlign val="subscript"/>
        <sz val="10"/>
        <color rgb="FFFFFFFF"/>
        <rFont val="Arial"/>
        <family val="2"/>
      </rPr>
      <t xml:space="preserve">R</t>
    </r>
    <r>
      <rPr>
        <sz val="10"/>
        <color rgb="FFFFFFFF"/>
        <rFont val="Arial"/>
        <family val="2"/>
      </rPr>
      <t xml:space="preserve">-60*C</t>
    </r>
    <r>
      <rPr>
        <vertAlign val="subscript"/>
        <sz val="10"/>
        <color rgb="FFFFFFFF"/>
        <rFont val="Arial"/>
        <family val="2"/>
      </rPr>
      <t xml:space="preserve">R</t>
    </r>
    <r>
      <rPr>
        <sz val="10"/>
        <color rgb="FFFFFFFF"/>
        <rFont val="Arial"/>
        <family val="2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</si>
</sst>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  <font>
      <b val="true"/>
      <sz val="10"/>
      <color rgb="FFFFFFFF"/>
      <name val="Arial"/>
      <family val="2"/>
    </font>
    <font>
      <b val="true"/>
      <vertAlign val="superscript"/>
      <sz val="10"/>
      <color rgb="FFFFFFFF"/>
      <name val="Arial"/>
      <family val="2"/>
    </font>
    <font>
      <b val="true"/>
      <vertAlign val="subscript"/>
      <sz val="10"/>
      <color rgb="FFFFFFFF"/>
      <name val="Arial"/>
      <family val="2"/>
    </font>
    <font>
      <vertAlign val="subscript"/>
      <sz val="10"/>
      <color rgb="FFFFFFFF"/>
      <name val="Arial"/>
      <family val="2"/>
    </font>
    <font>
      <sz val="10"/>
      <color rgb="FFFFFFFF"/>
      <name val="Times New Roman"/>
      <family val="1"/>
      <charset val="1"/>
    </font>
    <font>
      <vertAlign val="subscript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50953"/>
        <bgColor rgb="FF55215B"/>
      </patternFill>
    </fill>
    <fill>
      <patternFill patternType="solid">
        <fgColor rgb="FFA1467E"/>
        <bgColor rgb="FF993366"/>
      </patternFill>
    </fill>
    <fill>
      <patternFill patternType="solid">
        <fgColor rgb="FFE0C2CD"/>
        <bgColor rgb="FFCCCCFF"/>
      </patternFill>
    </fill>
    <fill>
      <patternFill patternType="solid">
        <fgColor rgb="FF55215B"/>
        <bgColor rgb="FF650953"/>
      </patternFill>
    </fill>
    <fill>
      <patternFill patternType="solid">
        <fgColor rgb="FFFF6D6D"/>
        <bgColor rgb="FFFF6600"/>
      </patternFill>
    </fill>
    <fill>
      <patternFill patternType="solid">
        <fgColor rgb="FFFFD7D7"/>
        <bgColor rgb="FFDEE6EF"/>
      </patternFill>
    </fill>
    <fill>
      <patternFill patternType="solid">
        <fgColor rgb="FF355269"/>
        <bgColor rgb="FF003366"/>
      </patternFill>
    </fill>
    <fill>
      <patternFill patternType="solid">
        <fgColor rgb="FF5983B0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468A1A"/>
        <bgColor rgb="FF808000"/>
      </patternFill>
    </fill>
    <fill>
      <patternFill patternType="solid">
        <fgColor rgb="FFBBE33D"/>
        <bgColor rgb="FFE8F2A1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A1467E"/>
      <rgbColor rgb="FFFFFFCC"/>
      <rgbColor rgb="FFDEE6EF"/>
      <rgbColor rgb="FF650953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468A1A"/>
      <rgbColor rgb="FF003300"/>
      <rgbColor rgb="FF333300"/>
      <rgbColor rgb="FF993300"/>
      <rgbColor rgb="FF993366"/>
      <rgbColor rgb="FF355269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K53" activeCellId="0" sqref="K53"/>
    </sheetView>
  </sheetViews>
  <sheetFormatPr defaultRowHeight="12.8" zeroHeight="false" outlineLevelRow="0" outlineLevelCol="0"/>
  <cols>
    <col collapsed="false" customWidth="true" hidden="false" outlineLevel="0" max="1" min="1" style="0" width="15.08"/>
    <col collapsed="false" customWidth="true" hidden="false" outlineLevel="0" max="2" min="2" style="0" width="13.09"/>
    <col collapsed="false" customWidth="true" hidden="false" outlineLevel="0" max="3" min="3" style="0" width="15.35"/>
    <col collapsed="false" customWidth="false" hidden="false" outlineLevel="0" max="6" min="4" style="0" width="11.52"/>
    <col collapsed="false" customWidth="true" hidden="false" outlineLevel="0" max="7" min="7" style="0" width="13.71"/>
    <col collapsed="false" customWidth="true" hidden="false" outlineLevel="0" max="8" min="8" style="0" width="12.4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customFormat="false" ht="12.8" hidden="false" customHeight="false" outlineLevel="0" collapsed="false">
      <c r="A3" s="1" t="s">
        <v>1</v>
      </c>
      <c r="B3" s="1"/>
      <c r="C3" s="1"/>
    </row>
    <row r="5" customFormat="false" ht="12.8" hidden="false" customHeight="false" outlineLevel="0" collapsed="false">
      <c r="A5" s="2" t="s">
        <v>2</v>
      </c>
      <c r="B5" s="2"/>
      <c r="C5" s="2"/>
      <c r="D5" s="2"/>
      <c r="E5" s="2" t="s">
        <v>3</v>
      </c>
      <c r="F5" s="2"/>
      <c r="G5" s="2"/>
      <c r="H5" s="2"/>
      <c r="I5" s="2"/>
    </row>
    <row r="6" customFormat="false" ht="12.8" hidden="false" customHeight="false" outlineLevel="0" collapsed="false">
      <c r="A6" s="2" t="s">
        <v>4</v>
      </c>
      <c r="B6" s="2" t="s">
        <v>5</v>
      </c>
      <c r="C6" s="2" t="s">
        <v>6</v>
      </c>
      <c r="D6" s="2" t="s">
        <v>7</v>
      </c>
      <c r="E6" s="2" t="s">
        <v>5</v>
      </c>
      <c r="F6" s="2" t="s">
        <v>6</v>
      </c>
      <c r="G6" s="2"/>
      <c r="H6" s="2" t="s">
        <v>7</v>
      </c>
      <c r="I6" s="2"/>
    </row>
    <row r="7" customFormat="false" ht="12.8" hidden="false" customHeight="false" outlineLevel="0" collapsed="false">
      <c r="A7" s="2"/>
      <c r="B7" s="2"/>
      <c r="C7" s="2"/>
      <c r="D7" s="2"/>
      <c r="E7" s="2"/>
      <c r="F7" s="3" t="s">
        <v>8</v>
      </c>
      <c r="G7" s="3" t="s">
        <v>9</v>
      </c>
      <c r="H7" s="3" t="s">
        <v>8</v>
      </c>
      <c r="I7" s="3" t="s">
        <v>9</v>
      </c>
    </row>
    <row r="8" customFormat="false" ht="12.8" hidden="false" customHeight="false" outlineLevel="0" collapsed="false">
      <c r="A8" s="4" t="s">
        <v>10</v>
      </c>
      <c r="B8" s="5" t="n">
        <v>122.1</v>
      </c>
      <c r="C8" s="5" t="n">
        <v>122.1</v>
      </c>
      <c r="D8" s="5" t="n">
        <v>122.1</v>
      </c>
      <c r="E8" s="5" t="n">
        <v>122.1</v>
      </c>
      <c r="F8" s="5" t="n">
        <v>122.1</v>
      </c>
      <c r="G8" s="5" t="n">
        <v>122.1</v>
      </c>
      <c r="H8" s="5" t="n">
        <v>122.1</v>
      </c>
      <c r="I8" s="5" t="n">
        <v>122.1</v>
      </c>
    </row>
    <row r="9" customFormat="false" ht="12.8" hidden="false" customHeight="false" outlineLevel="0" collapsed="false">
      <c r="A9" s="4" t="s">
        <v>11</v>
      </c>
      <c r="B9" s="5" t="n">
        <v>197.51</v>
      </c>
      <c r="C9" s="5" t="n">
        <v>131.84</v>
      </c>
      <c r="D9" s="5" t="n">
        <v>132.57</v>
      </c>
      <c r="E9" s="5" t="n">
        <v>197.51</v>
      </c>
      <c r="F9" s="5" t="n">
        <v>131.8</v>
      </c>
      <c r="G9" s="5" t="n">
        <v>131.2</v>
      </c>
      <c r="H9" s="5" t="n">
        <v>130.7</v>
      </c>
      <c r="I9" s="5" t="n">
        <v>131.7</v>
      </c>
    </row>
    <row r="10" customFormat="false" ht="12.8" hidden="false" customHeight="false" outlineLevel="0" collapsed="false">
      <c r="A10" s="4" t="s">
        <v>12</v>
      </c>
      <c r="B10" s="5" t="n">
        <f aca="false">B9-B8</f>
        <v>75.41</v>
      </c>
      <c r="C10" s="5" t="n">
        <f aca="false">C9-C8</f>
        <v>9.74000000000001</v>
      </c>
      <c r="D10" s="6" t="n">
        <f aca="false">D9-D8</f>
        <v>10.47</v>
      </c>
      <c r="E10" s="5" t="n">
        <f aca="false">E9-E8</f>
        <v>75.41</v>
      </c>
      <c r="F10" s="5" t="n">
        <f aca="false">F9-F8</f>
        <v>9.70000000000002</v>
      </c>
      <c r="G10" s="5" t="n">
        <f aca="false">G9-G8</f>
        <v>9.09999999999999</v>
      </c>
      <c r="H10" s="5" t="n">
        <f aca="false">H9-H8</f>
        <v>8.59999999999999</v>
      </c>
      <c r="I10" s="5" t="n">
        <f aca="false">I9-I8</f>
        <v>9.59999999999999</v>
      </c>
    </row>
    <row r="11" customFormat="false" ht="12.8" hidden="false" customHeight="false" outlineLevel="0" collapsed="false">
      <c r="A11" s="7" t="s">
        <v>13</v>
      </c>
      <c r="B11" s="5" t="n">
        <v>80</v>
      </c>
      <c r="C11" s="5" t="n">
        <v>10</v>
      </c>
      <c r="D11" s="5" t="n">
        <v>10</v>
      </c>
      <c r="E11" s="5" t="n">
        <v>80</v>
      </c>
      <c r="F11" s="5" t="n">
        <v>10</v>
      </c>
      <c r="G11" s="5" t="n">
        <v>10</v>
      </c>
      <c r="H11" s="5" t="n">
        <v>10</v>
      </c>
      <c r="I11" s="5" t="n">
        <v>10</v>
      </c>
    </row>
    <row r="12" customFormat="false" ht="12.8" hidden="false" customHeight="false" outlineLevel="0" collapsed="false">
      <c r="A12" s="4" t="s">
        <v>14</v>
      </c>
      <c r="B12" s="5" t="n">
        <f aca="false">B10/B11</f>
        <v>0.942625</v>
      </c>
      <c r="C12" s="5" t="n">
        <f aca="false">C10/C11</f>
        <v>0.974000000000001</v>
      </c>
      <c r="D12" s="5" t="n">
        <f aca="false">D10/D11</f>
        <v>1.047</v>
      </c>
      <c r="E12" s="5" t="n">
        <f aca="false">E10/E11</f>
        <v>0.942625</v>
      </c>
      <c r="F12" s="5" t="n">
        <f aca="false">F10/F11</f>
        <v>0.970000000000002</v>
      </c>
      <c r="G12" s="5" t="n">
        <f aca="false">G10/G11</f>
        <v>0.909999999999999</v>
      </c>
      <c r="H12" s="5" t="n">
        <f aca="false">H10/H11</f>
        <v>0.859999999999999</v>
      </c>
      <c r="I12" s="5" t="n">
        <f aca="false">I10/I11</f>
        <v>0.959999999999999</v>
      </c>
    </row>
    <row r="15" customFormat="false" ht="12.8" hidden="false" customHeight="false" outlineLevel="0" collapsed="false">
      <c r="A15" s="8" t="s">
        <v>15</v>
      </c>
      <c r="B15" s="8"/>
      <c r="C15" s="8"/>
      <c r="D15" s="8"/>
      <c r="E15" s="9"/>
      <c r="F15" s="10" t="s">
        <v>16</v>
      </c>
      <c r="G15" s="10"/>
      <c r="H15" s="10"/>
      <c r="I15" s="11" t="n">
        <v>0.5</v>
      </c>
    </row>
    <row r="16" customFormat="false" ht="12.8" hidden="false" customHeight="false" outlineLevel="0" collapsed="false">
      <c r="A16" s="12"/>
      <c r="E16" s="9"/>
      <c r="F16" s="9"/>
      <c r="G16" s="13"/>
      <c r="H16" s="14"/>
      <c r="I16" s="14"/>
    </row>
    <row r="17" customFormat="false" ht="12.8" hidden="false" customHeight="false" outlineLevel="0" collapsed="false">
      <c r="B17" s="15" t="s">
        <v>17</v>
      </c>
      <c r="G17" s="16" t="s">
        <v>18</v>
      </c>
    </row>
    <row r="18" customFormat="false" ht="12.8" hidden="false" customHeight="false" outlineLevel="0" collapsed="false">
      <c r="G18" s="15" t="s">
        <v>19</v>
      </c>
    </row>
    <row r="19" customFormat="false" ht="12.8" hidden="false" customHeight="true" outlineLevel="0" collapsed="false">
      <c r="B19" s="17" t="s">
        <v>20</v>
      </c>
      <c r="C19" s="18" t="s">
        <v>21</v>
      </c>
      <c r="D19" s="18"/>
      <c r="E19" s="17" t="s">
        <v>22</v>
      </c>
      <c r="G19" s="17" t="s">
        <v>23</v>
      </c>
      <c r="H19" s="18" t="s">
        <v>21</v>
      </c>
      <c r="I19" s="18"/>
      <c r="J19" s="17" t="s">
        <v>22</v>
      </c>
    </row>
    <row r="20" customFormat="false" ht="12.8" hidden="false" customHeight="false" outlineLevel="0" collapsed="false">
      <c r="B20" s="17"/>
      <c r="C20" s="19" t="s">
        <v>24</v>
      </c>
      <c r="D20" s="19" t="s">
        <v>25</v>
      </c>
      <c r="E20" s="17"/>
      <c r="G20" s="17"/>
      <c r="H20" s="19" t="s">
        <v>24</v>
      </c>
      <c r="I20" s="19" t="s">
        <v>25</v>
      </c>
      <c r="J20" s="17"/>
    </row>
    <row r="21" customFormat="false" ht="12.8" hidden="false" customHeight="false" outlineLevel="0" collapsed="false">
      <c r="B21" s="20" t="n">
        <v>10</v>
      </c>
      <c r="C21" s="20" t="n">
        <v>0</v>
      </c>
      <c r="D21" s="20" t="n">
        <v>26.1</v>
      </c>
      <c r="E21" s="21" t="n">
        <f aca="false">D21-C21</f>
        <v>26.1</v>
      </c>
      <c r="G21" s="20" t="n">
        <v>10</v>
      </c>
      <c r="H21" s="20" t="n">
        <v>0</v>
      </c>
      <c r="I21" s="20" t="n">
        <v>1.4</v>
      </c>
      <c r="J21" s="21" t="n">
        <f aca="false">I21-H21</f>
        <v>1.4</v>
      </c>
    </row>
    <row r="22" customFormat="false" ht="12.8" hidden="false" customHeight="false" outlineLevel="0" collapsed="false">
      <c r="B22" s="20" t="n">
        <v>10</v>
      </c>
      <c r="C22" s="20" t="n">
        <v>0</v>
      </c>
      <c r="D22" s="20" t="n">
        <v>26.1</v>
      </c>
      <c r="E22" s="21"/>
      <c r="G22" s="20" t="n">
        <v>10</v>
      </c>
      <c r="H22" s="20" t="n">
        <v>0</v>
      </c>
      <c r="I22" s="20" t="n">
        <v>1.4</v>
      </c>
      <c r="J22" s="21"/>
    </row>
    <row r="24" customFormat="false" ht="12.8" hidden="false" customHeight="false" outlineLevel="0" collapsed="false">
      <c r="B24" s="22" t="s">
        <v>26</v>
      </c>
      <c r="C24" s="22"/>
      <c r="D24" s="20" t="n">
        <f aca="false">E21</f>
        <v>26.1</v>
      </c>
      <c r="G24" s="22" t="s">
        <v>26</v>
      </c>
      <c r="H24" s="22"/>
      <c r="I24" s="20" t="n">
        <f aca="false">J21</f>
        <v>1.4</v>
      </c>
    </row>
    <row r="25" customFormat="false" ht="12.8" hidden="false" customHeight="false" outlineLevel="0" collapsed="false">
      <c r="B25" s="22" t="s">
        <v>16</v>
      </c>
      <c r="C25" s="22"/>
      <c r="D25" s="20" t="n">
        <f aca="false">I15</f>
        <v>0.5</v>
      </c>
      <c r="G25" s="22" t="s">
        <v>16</v>
      </c>
      <c r="H25" s="22"/>
      <c r="I25" s="20" t="n">
        <f aca="false">I15</f>
        <v>0.5</v>
      </c>
    </row>
    <row r="26" customFormat="false" ht="12.8" hidden="false" customHeight="false" outlineLevel="0" collapsed="false">
      <c r="B26" s="22" t="s">
        <v>27</v>
      </c>
      <c r="C26" s="22"/>
      <c r="D26" s="20" t="n">
        <f aca="false">B21</f>
        <v>10</v>
      </c>
      <c r="G26" s="22" t="s">
        <v>28</v>
      </c>
      <c r="H26" s="22"/>
      <c r="I26" s="20" t="n">
        <f aca="false">G21</f>
        <v>10</v>
      </c>
    </row>
    <row r="27" customFormat="false" ht="12.8" hidden="false" customHeight="false" outlineLevel="0" collapsed="false">
      <c r="B27" s="22" t="s">
        <v>29</v>
      </c>
      <c r="C27" s="22"/>
      <c r="D27" s="20" t="n">
        <f aca="false">D24*D25/D26</f>
        <v>1.305</v>
      </c>
      <c r="G27" s="22" t="s">
        <v>30</v>
      </c>
      <c r="H27" s="22"/>
      <c r="I27" s="20" t="n">
        <f aca="false">I24*I25/I26</f>
        <v>0.07</v>
      </c>
    </row>
    <row r="28" customFormat="false" ht="13.5" hidden="false" customHeight="false" outlineLevel="0" collapsed="false">
      <c r="B28" s="22" t="s">
        <v>31</v>
      </c>
      <c r="C28" s="22"/>
      <c r="D28" s="20" t="n">
        <f aca="false">D27</f>
        <v>1.305</v>
      </c>
      <c r="G28" s="22" t="s">
        <v>32</v>
      </c>
      <c r="H28" s="22"/>
      <c r="I28" s="20" t="n">
        <f aca="false">I27</f>
        <v>0.07</v>
      </c>
    </row>
    <row r="30" customFormat="false" ht="16.5" hidden="false" customHeight="false" outlineLevel="0" collapsed="false">
      <c r="A30" s="9"/>
      <c r="B30" s="22" t="s">
        <v>33</v>
      </c>
      <c r="C30" s="22"/>
      <c r="D30" s="22"/>
      <c r="G30" s="22" t="s">
        <v>34</v>
      </c>
      <c r="H30" s="22"/>
      <c r="I30" s="22"/>
    </row>
    <row r="31" customFormat="false" ht="16.5" hidden="false" customHeight="false" outlineLevel="0" collapsed="false">
      <c r="B31" s="23" t="s">
        <v>35</v>
      </c>
      <c r="C31" s="23"/>
      <c r="D31" s="23"/>
      <c r="E31" s="24" t="n">
        <f aca="false">60*D28/(B12*1000-60*D28)</f>
        <v>0.0905909235530617</v>
      </c>
      <c r="G31" s="23" t="s">
        <v>36</v>
      </c>
      <c r="H31" s="23"/>
      <c r="I31" s="23"/>
      <c r="J31" s="24" t="n">
        <f aca="false">60*I28/(G12*1000-60*I28)</f>
        <v>0.00463678516228748</v>
      </c>
    </row>
    <row r="33" customFormat="false" ht="12.8" hidden="false" customHeight="false" outlineLevel="0" collapsed="false">
      <c r="B33" s="15" t="s">
        <v>19</v>
      </c>
      <c r="G33" s="15" t="s">
        <v>37</v>
      </c>
    </row>
    <row r="35" customFormat="false" ht="12.8" hidden="false" customHeight="true" outlineLevel="0" collapsed="false">
      <c r="B35" s="17" t="s">
        <v>23</v>
      </c>
      <c r="C35" s="18" t="s">
        <v>21</v>
      </c>
      <c r="D35" s="18"/>
      <c r="E35" s="17" t="s">
        <v>38</v>
      </c>
      <c r="G35" s="17" t="s">
        <v>39</v>
      </c>
      <c r="H35" s="18" t="s">
        <v>21</v>
      </c>
      <c r="I35" s="18"/>
      <c r="J35" s="17" t="s">
        <v>22</v>
      </c>
    </row>
    <row r="36" customFormat="false" ht="12.8" hidden="false" customHeight="false" outlineLevel="0" collapsed="false">
      <c r="B36" s="17"/>
      <c r="C36" s="19" t="s">
        <v>24</v>
      </c>
      <c r="D36" s="19" t="s">
        <v>25</v>
      </c>
      <c r="E36" s="17"/>
      <c r="G36" s="17"/>
      <c r="H36" s="19" t="s">
        <v>24</v>
      </c>
      <c r="I36" s="19" t="s">
        <v>25</v>
      </c>
      <c r="J36" s="17"/>
    </row>
    <row r="37" customFormat="false" ht="12.8" hidden="false" customHeight="false" outlineLevel="0" collapsed="false">
      <c r="B37" s="20" t="n">
        <v>10</v>
      </c>
      <c r="C37" s="20" t="n">
        <v>0</v>
      </c>
      <c r="D37" s="20" t="n">
        <v>0.7</v>
      </c>
      <c r="E37" s="21" t="n">
        <f aca="false">D37-C37</f>
        <v>0.7</v>
      </c>
      <c r="G37" s="20" t="n">
        <v>10</v>
      </c>
      <c r="H37" s="20" t="n">
        <v>0</v>
      </c>
      <c r="I37" s="20" t="n">
        <v>19.2</v>
      </c>
      <c r="J37" s="21" t="n">
        <f aca="false">I37-H37</f>
        <v>19.2</v>
      </c>
    </row>
    <row r="38" customFormat="false" ht="12.8" hidden="false" customHeight="false" outlineLevel="0" collapsed="false">
      <c r="B38" s="20" t="n">
        <v>10</v>
      </c>
      <c r="C38" s="20" t="n">
        <v>0</v>
      </c>
      <c r="D38" s="20" t="n">
        <v>0.7</v>
      </c>
      <c r="E38" s="21"/>
      <c r="G38" s="20" t="n">
        <v>10</v>
      </c>
      <c r="H38" s="20" t="n">
        <v>0</v>
      </c>
      <c r="I38" s="20" t="n">
        <v>19.2</v>
      </c>
      <c r="J38" s="21"/>
    </row>
    <row r="40" customFormat="false" ht="12.8" hidden="false" customHeight="false" outlineLevel="0" collapsed="false">
      <c r="B40" s="22" t="s">
        <v>26</v>
      </c>
      <c r="C40" s="22"/>
      <c r="D40" s="20" t="n">
        <f aca="false">E37</f>
        <v>0.7</v>
      </c>
      <c r="G40" s="22" t="s">
        <v>26</v>
      </c>
      <c r="H40" s="22"/>
      <c r="I40" s="20" t="n">
        <f aca="false">J37</f>
        <v>19.2</v>
      </c>
    </row>
    <row r="41" customFormat="false" ht="12.8" hidden="false" customHeight="false" outlineLevel="0" collapsed="false">
      <c r="B41" s="22" t="s">
        <v>16</v>
      </c>
      <c r="C41" s="22"/>
      <c r="D41" s="20" t="n">
        <f aca="false">I15</f>
        <v>0.5</v>
      </c>
      <c r="G41" s="22" t="s">
        <v>16</v>
      </c>
      <c r="H41" s="22"/>
      <c r="I41" s="20" t="n">
        <f aca="false">I15</f>
        <v>0.5</v>
      </c>
    </row>
    <row r="42" customFormat="false" ht="12.8" hidden="false" customHeight="false" outlineLevel="0" collapsed="false">
      <c r="B42" s="22" t="s">
        <v>28</v>
      </c>
      <c r="C42" s="22"/>
      <c r="D42" s="20" t="n">
        <f aca="false">B37</f>
        <v>10</v>
      </c>
      <c r="G42" s="22" t="s">
        <v>40</v>
      </c>
      <c r="H42" s="22"/>
      <c r="I42" s="20" t="n">
        <f aca="false">G37</f>
        <v>10</v>
      </c>
    </row>
    <row r="43" customFormat="false" ht="12.8" hidden="false" customHeight="false" outlineLevel="0" collapsed="false">
      <c r="B43" s="22" t="s">
        <v>30</v>
      </c>
      <c r="C43" s="22"/>
      <c r="D43" s="20" t="n">
        <f aca="false">D40*D41/D42</f>
        <v>0.035</v>
      </c>
      <c r="G43" s="22" t="s">
        <v>41</v>
      </c>
      <c r="H43" s="22"/>
      <c r="I43" s="20" t="n">
        <f aca="false">I40*I41/I42</f>
        <v>0.96</v>
      </c>
    </row>
    <row r="44" customFormat="false" ht="13.5" hidden="false" customHeight="false" outlineLevel="0" collapsed="false">
      <c r="B44" s="22" t="s">
        <v>32</v>
      </c>
      <c r="C44" s="22"/>
      <c r="D44" s="20" t="n">
        <f aca="false">D43</f>
        <v>0.035</v>
      </c>
      <c r="G44" s="22" t="s">
        <v>42</v>
      </c>
      <c r="H44" s="22"/>
      <c r="I44" s="20" t="n">
        <f aca="false">I43</f>
        <v>0.96</v>
      </c>
    </row>
    <row r="46" customFormat="false" ht="16.5" hidden="false" customHeight="false" outlineLevel="0" collapsed="false">
      <c r="B46" s="22" t="s">
        <v>34</v>
      </c>
      <c r="C46" s="22"/>
      <c r="D46" s="22"/>
      <c r="G46" s="22" t="s">
        <v>43</v>
      </c>
      <c r="H46" s="22"/>
      <c r="I46" s="22"/>
    </row>
    <row r="47" customFormat="false" ht="16.5" hidden="false" customHeight="false" outlineLevel="0" collapsed="false">
      <c r="B47" s="23" t="s">
        <v>36</v>
      </c>
      <c r="C47" s="23"/>
      <c r="D47" s="23"/>
      <c r="E47" s="21" t="n">
        <f aca="false">60*D44/(C12*1000-60*D44)</f>
        <v>0.00216071612305793</v>
      </c>
      <c r="G47" s="23" t="s">
        <v>44</v>
      </c>
      <c r="H47" s="23"/>
      <c r="I47" s="23"/>
      <c r="J47" s="21" t="n">
        <f aca="false">60*I44/(I12*1000-60*I44)</f>
        <v>0.0638297872340426</v>
      </c>
    </row>
    <row r="49" customFormat="false" ht="12.8" hidden="false" customHeight="false" outlineLevel="0" collapsed="false">
      <c r="B49" s="15" t="s">
        <v>37</v>
      </c>
    </row>
    <row r="50" customFormat="false" ht="12.8" hidden="false" customHeight="false" outlineLevel="0" collapsed="false">
      <c r="B50" s="25"/>
      <c r="G50" s="26" t="s">
        <v>45</v>
      </c>
      <c r="H50" s="26"/>
    </row>
    <row r="51" customFormat="false" ht="12.8" hidden="false" customHeight="true" outlineLevel="0" collapsed="false">
      <c r="B51" s="17" t="s">
        <v>39</v>
      </c>
      <c r="C51" s="18" t="s">
        <v>21</v>
      </c>
      <c r="D51" s="18"/>
      <c r="E51" s="17" t="s">
        <v>38</v>
      </c>
    </row>
    <row r="52" customFormat="false" ht="12.8" hidden="false" customHeight="false" outlineLevel="0" collapsed="false">
      <c r="B52" s="17"/>
      <c r="C52" s="19" t="s">
        <v>24</v>
      </c>
      <c r="D52" s="19" t="s">
        <v>25</v>
      </c>
      <c r="E52" s="17"/>
      <c r="G52" s="27" t="s">
        <v>46</v>
      </c>
      <c r="H52" s="27"/>
    </row>
    <row r="53" customFormat="false" ht="12.8" hidden="false" customHeight="false" outlineLevel="0" collapsed="false">
      <c r="B53" s="20" t="n">
        <v>10</v>
      </c>
      <c r="C53" s="20" t="n">
        <v>0</v>
      </c>
      <c r="D53" s="20" t="n">
        <v>24.9</v>
      </c>
      <c r="E53" s="21" t="n">
        <f aca="false">D53-C53</f>
        <v>24.9</v>
      </c>
      <c r="G53" s="27" t="s">
        <v>47</v>
      </c>
      <c r="H53" s="27"/>
      <c r="I53" s="28" t="n">
        <f aca="false">(1-(E63/E31))*100</f>
        <v>15.1922328972303</v>
      </c>
    </row>
    <row r="54" customFormat="false" ht="12.8" hidden="false" customHeight="false" outlineLevel="0" collapsed="false">
      <c r="B54" s="20" t="n">
        <v>10</v>
      </c>
      <c r="C54" s="20" t="n">
        <v>0</v>
      </c>
      <c r="D54" s="20" t="n">
        <v>24.9</v>
      </c>
      <c r="E54" s="21"/>
    </row>
    <row r="55" customFormat="false" ht="12.8" hidden="false" customHeight="false" outlineLevel="0" collapsed="false">
      <c r="G55" s="27" t="s">
        <v>48</v>
      </c>
      <c r="H55" s="27"/>
    </row>
    <row r="56" customFormat="false" ht="12.8" hidden="false" customHeight="false" outlineLevel="0" collapsed="false">
      <c r="B56" s="22" t="s">
        <v>49</v>
      </c>
      <c r="C56" s="22"/>
      <c r="D56" s="20" t="n">
        <f aca="false">E53</f>
        <v>24.9</v>
      </c>
      <c r="G56" s="27" t="s">
        <v>47</v>
      </c>
      <c r="H56" s="27"/>
      <c r="I56" s="28" t="n">
        <f aca="false">(1-(J47/E31))*100</f>
        <v>29.5406374826771</v>
      </c>
    </row>
    <row r="57" customFormat="false" ht="12.8" hidden="false" customHeight="false" outlineLevel="0" collapsed="false">
      <c r="B57" s="22" t="s">
        <v>16</v>
      </c>
      <c r="C57" s="22"/>
      <c r="D57" s="20" t="n">
        <f aca="false">I15</f>
        <v>0.5</v>
      </c>
    </row>
    <row r="58" customFormat="false" ht="12.8" hidden="false" customHeight="false" outlineLevel="0" collapsed="false">
      <c r="B58" s="22" t="s">
        <v>40</v>
      </c>
      <c r="C58" s="22"/>
      <c r="D58" s="20" t="n">
        <f aca="false">B53</f>
        <v>10</v>
      </c>
    </row>
    <row r="59" customFormat="false" ht="12.8" hidden="false" customHeight="false" outlineLevel="0" collapsed="false">
      <c r="B59" s="22" t="s">
        <v>41</v>
      </c>
      <c r="C59" s="22"/>
      <c r="D59" s="20" t="n">
        <f aca="false">D56*D57/D58</f>
        <v>1.245</v>
      </c>
    </row>
    <row r="60" customFormat="false" ht="13.5" hidden="false" customHeight="false" outlineLevel="0" collapsed="false">
      <c r="B60" s="22" t="s">
        <v>42</v>
      </c>
      <c r="C60" s="22"/>
      <c r="D60" s="20" t="n">
        <f aca="false">D59</f>
        <v>1.245</v>
      </c>
    </row>
    <row r="61" customFormat="false" ht="12.8" hidden="false" customHeight="false" outlineLevel="0" collapsed="false">
      <c r="D61" s="29"/>
    </row>
    <row r="62" customFormat="false" ht="16.5" hidden="false" customHeight="false" outlineLevel="0" collapsed="false">
      <c r="B62" s="22" t="s">
        <v>43</v>
      </c>
      <c r="C62" s="22"/>
      <c r="D62" s="22"/>
    </row>
    <row r="63" customFormat="false" ht="16.5" hidden="false" customHeight="false" outlineLevel="0" collapsed="false">
      <c r="B63" s="23" t="s">
        <v>50</v>
      </c>
      <c r="C63" s="23"/>
      <c r="D63" s="23"/>
      <c r="E63" s="21" t="n">
        <f aca="false">60*D60/(D12*1000-60*D60)</f>
        <v>0.0768281394631287</v>
      </c>
    </row>
  </sheetData>
  <mergeCells count="73">
    <mergeCell ref="A1:O1"/>
    <mergeCell ref="A3:C3"/>
    <mergeCell ref="A5:D5"/>
    <mergeCell ref="E5:I5"/>
    <mergeCell ref="A6:A7"/>
    <mergeCell ref="B6:B7"/>
    <mergeCell ref="C6:C7"/>
    <mergeCell ref="D6:D7"/>
    <mergeCell ref="E6:E7"/>
    <mergeCell ref="F6:G6"/>
    <mergeCell ref="H6:I6"/>
    <mergeCell ref="A15:D15"/>
    <mergeCell ref="F15:H15"/>
    <mergeCell ref="B19:B20"/>
    <mergeCell ref="C19:D19"/>
    <mergeCell ref="E19:E20"/>
    <mergeCell ref="G19:G20"/>
    <mergeCell ref="H19:I19"/>
    <mergeCell ref="J19:J20"/>
    <mergeCell ref="E21:E22"/>
    <mergeCell ref="J21:J22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30:D30"/>
    <mergeCell ref="G30:I30"/>
    <mergeCell ref="B31:D31"/>
    <mergeCell ref="G31:I31"/>
    <mergeCell ref="B35:B36"/>
    <mergeCell ref="C35:D35"/>
    <mergeCell ref="E35:E36"/>
    <mergeCell ref="G35:G36"/>
    <mergeCell ref="H35:I35"/>
    <mergeCell ref="J35:J36"/>
    <mergeCell ref="E37:E38"/>
    <mergeCell ref="J37:J38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6:D46"/>
    <mergeCell ref="G46:I46"/>
    <mergeCell ref="B47:D47"/>
    <mergeCell ref="G47:I47"/>
    <mergeCell ref="G50:H50"/>
    <mergeCell ref="B51:B52"/>
    <mergeCell ref="C51:D51"/>
    <mergeCell ref="E51:E52"/>
    <mergeCell ref="G52:H52"/>
    <mergeCell ref="E53:E54"/>
    <mergeCell ref="G53:H53"/>
    <mergeCell ref="G55:H55"/>
    <mergeCell ref="B56:C56"/>
    <mergeCell ref="G56:H56"/>
    <mergeCell ref="B57:C57"/>
    <mergeCell ref="B58:C58"/>
    <mergeCell ref="B59:C59"/>
    <mergeCell ref="B60:C60"/>
    <mergeCell ref="B62:D62"/>
    <mergeCell ref="B63:D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2019-05-14T10:01:47Z</dcterms:created>
  <dc:creator/>
  <dc:description/>
  <dc:language>en-IN</dc:language>
  <cp:lastModifiedBy/>
  <dcterms:modified xsi:type="dcterms:W3CDTF">2019-05-14T11:31:45Z</dcterms:modified>
  <cp:revision>9</cp:revision>
  <dc:subject/>
  <dc:title/>
</cp:coreProperties>
</file>