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de projects\MAS_work\MAS - RR\"/>
    </mc:Choice>
  </mc:AlternateContent>
  <xr:revisionPtr revIDLastSave="0" documentId="13_ncr:1_{B7361851-2117-44D2-926B-C5975A1925BD}" xr6:coauthVersionLast="47" xr6:coauthVersionMax="47" xr10:uidLastSave="{00000000-0000-0000-0000-000000000000}"/>
  <bookViews>
    <workbookView xWindow="-108" yWindow="-108" windowWidth="23256" windowHeight="12456" tabRatio="810" activeTab="5" xr2:uid="{A322C0C4-16D2-4EA5-A650-7D6CC6FF2BB7}"/>
  </bookViews>
  <sheets>
    <sheet name="Raw Data" sheetId="3" r:id="rId1"/>
    <sheet name="Cleaned Data" sheetId="2" r:id="rId2"/>
    <sheet name="Player - P1" sheetId="4" r:id="rId3"/>
    <sheet name="Player - P2" sheetId="8" r:id="rId4"/>
    <sheet name="Country" sheetId="6" r:id="rId5"/>
    <sheet name="Year" sheetId="5" r:id="rId6"/>
    <sheet name="Strikerates" sheetId="9" r:id="rId7"/>
    <sheet name="Sheet1" sheetId="1" r:id="rId8"/>
  </sheets>
  <definedNames>
    <definedName name="ExternalData_1" localSheetId="1" hidden="1">'Cleaned Data'!$A$1:$P$197</definedName>
    <definedName name="ExternalData_1" localSheetId="0" hidden="1">'Raw Data'!$A$1:$L$197</definedName>
  </definedNames>
  <calcPr calcId="191029"/>
  <pivotCaches>
    <pivotCache cacheId="21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" i="2" l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2" i="4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C2" i="2"/>
  <c r="D2" i="2" s="1"/>
  <c r="C3" i="2"/>
  <c r="D3" i="2" s="1"/>
  <c r="C4" i="2"/>
  <c r="D4" i="2" s="1"/>
  <c r="C5" i="2"/>
  <c r="D5" i="2" s="1"/>
  <c r="C6" i="2"/>
  <c r="D6" i="2" s="1"/>
  <c r="C7" i="2"/>
  <c r="D7" i="2" s="1"/>
  <c r="C8" i="2"/>
  <c r="D8" i="2" s="1"/>
  <c r="C9" i="2"/>
  <c r="D9" i="2" s="1"/>
  <c r="C10" i="2"/>
  <c r="D10" i="2" s="1"/>
  <c r="C11" i="2"/>
  <c r="D11" i="2" s="1"/>
  <c r="C12" i="2"/>
  <c r="D12" i="2" s="1"/>
  <c r="C13" i="2"/>
  <c r="D13" i="2" s="1"/>
  <c r="C14" i="2"/>
  <c r="D14" i="2" s="1"/>
  <c r="C15" i="2"/>
  <c r="D15" i="2" s="1"/>
  <c r="C16" i="2"/>
  <c r="D16" i="2" s="1"/>
  <c r="C17" i="2"/>
  <c r="D17" i="2" s="1"/>
  <c r="C18" i="2"/>
  <c r="D18" i="2" s="1"/>
  <c r="C19" i="2"/>
  <c r="D19" i="2" s="1"/>
  <c r="C20" i="2"/>
  <c r="D20" i="2" s="1"/>
  <c r="C21" i="2"/>
  <c r="D21" i="2" s="1"/>
  <c r="C22" i="2"/>
  <c r="D22" i="2" s="1"/>
  <c r="C23" i="2"/>
  <c r="D23" i="2" s="1"/>
  <c r="C24" i="2"/>
  <c r="D24" i="2" s="1"/>
  <c r="C25" i="2"/>
  <c r="D25" i="2" s="1"/>
  <c r="C26" i="2"/>
  <c r="D26" i="2" s="1"/>
  <c r="C27" i="2"/>
  <c r="D27" i="2" s="1"/>
  <c r="C28" i="2"/>
  <c r="D28" i="2" s="1"/>
  <c r="C29" i="2"/>
  <c r="D29" i="2" s="1"/>
  <c r="C30" i="2"/>
  <c r="D30" i="2" s="1"/>
  <c r="C31" i="2"/>
  <c r="D31" i="2" s="1"/>
  <c r="C32" i="2"/>
  <c r="D32" i="2" s="1"/>
  <c r="C33" i="2"/>
  <c r="D33" i="2" s="1"/>
  <c r="C34" i="2"/>
  <c r="D34" i="2" s="1"/>
  <c r="C35" i="2"/>
  <c r="D35" i="2" s="1"/>
  <c r="C36" i="2"/>
  <c r="D36" i="2" s="1"/>
  <c r="C37" i="2"/>
  <c r="D37" i="2" s="1"/>
  <c r="C38" i="2"/>
  <c r="D38" i="2" s="1"/>
  <c r="C39" i="2"/>
  <c r="D39" i="2" s="1"/>
  <c r="C40" i="2"/>
  <c r="D40" i="2" s="1"/>
  <c r="C41" i="2"/>
  <c r="D41" i="2" s="1"/>
  <c r="C42" i="2"/>
  <c r="D42" i="2" s="1"/>
  <c r="C43" i="2"/>
  <c r="D43" i="2" s="1"/>
  <c r="C44" i="2"/>
  <c r="D44" i="2" s="1"/>
  <c r="C45" i="2"/>
  <c r="D45" i="2" s="1"/>
  <c r="C46" i="2"/>
  <c r="D46" i="2" s="1"/>
  <c r="C47" i="2"/>
  <c r="D47" i="2" s="1"/>
  <c r="C48" i="2"/>
  <c r="D48" i="2" s="1"/>
  <c r="C49" i="2"/>
  <c r="D49" i="2" s="1"/>
  <c r="C50" i="2"/>
  <c r="D50" i="2" s="1"/>
  <c r="C51" i="2"/>
  <c r="D51" i="2" s="1"/>
  <c r="C52" i="2"/>
  <c r="D52" i="2" s="1"/>
  <c r="C53" i="2"/>
  <c r="D53" i="2" s="1"/>
  <c r="C54" i="2"/>
  <c r="D54" i="2" s="1"/>
  <c r="C55" i="2"/>
  <c r="D55" i="2" s="1"/>
  <c r="C56" i="2"/>
  <c r="D56" i="2" s="1"/>
  <c r="C57" i="2"/>
  <c r="D57" i="2" s="1"/>
  <c r="C58" i="2"/>
  <c r="D58" i="2" s="1"/>
  <c r="C59" i="2"/>
  <c r="D59" i="2" s="1"/>
  <c r="C60" i="2"/>
  <c r="D60" i="2" s="1"/>
  <c r="C61" i="2"/>
  <c r="D61" i="2" s="1"/>
  <c r="C62" i="2"/>
  <c r="D62" i="2" s="1"/>
  <c r="C63" i="2"/>
  <c r="D63" i="2" s="1"/>
  <c r="C64" i="2"/>
  <c r="D64" i="2" s="1"/>
  <c r="C65" i="2"/>
  <c r="D65" i="2" s="1"/>
  <c r="C66" i="2"/>
  <c r="D66" i="2" s="1"/>
  <c r="C67" i="2"/>
  <c r="D67" i="2" s="1"/>
  <c r="C68" i="2"/>
  <c r="D68" i="2" s="1"/>
  <c r="C69" i="2"/>
  <c r="D69" i="2" s="1"/>
  <c r="C70" i="2"/>
  <c r="D70" i="2" s="1"/>
  <c r="C71" i="2"/>
  <c r="D71" i="2" s="1"/>
  <c r="C72" i="2"/>
  <c r="D72" i="2" s="1"/>
  <c r="C73" i="2"/>
  <c r="D73" i="2" s="1"/>
  <c r="C74" i="2"/>
  <c r="D74" i="2" s="1"/>
  <c r="C75" i="2"/>
  <c r="D75" i="2" s="1"/>
  <c r="C76" i="2"/>
  <c r="D76" i="2" s="1"/>
  <c r="C77" i="2"/>
  <c r="D77" i="2" s="1"/>
  <c r="C78" i="2"/>
  <c r="D78" i="2" s="1"/>
  <c r="C79" i="2"/>
  <c r="D79" i="2" s="1"/>
  <c r="C80" i="2"/>
  <c r="D80" i="2" s="1"/>
  <c r="C81" i="2"/>
  <c r="D81" i="2" s="1"/>
  <c r="C82" i="2"/>
  <c r="D82" i="2" s="1"/>
  <c r="C83" i="2"/>
  <c r="D83" i="2" s="1"/>
  <c r="C84" i="2"/>
  <c r="D84" i="2" s="1"/>
  <c r="C85" i="2"/>
  <c r="D85" i="2" s="1"/>
  <c r="C86" i="2"/>
  <c r="D86" i="2" s="1"/>
  <c r="C87" i="2"/>
  <c r="D87" i="2" s="1"/>
  <c r="C88" i="2"/>
  <c r="D88" i="2" s="1"/>
  <c r="C89" i="2"/>
  <c r="D89" i="2" s="1"/>
  <c r="C90" i="2"/>
  <c r="D90" i="2" s="1"/>
  <c r="C91" i="2"/>
  <c r="D91" i="2" s="1"/>
  <c r="C92" i="2"/>
  <c r="D92" i="2" s="1"/>
  <c r="C93" i="2"/>
  <c r="D93" i="2" s="1"/>
  <c r="C94" i="2"/>
  <c r="D94" i="2" s="1"/>
  <c r="C95" i="2"/>
  <c r="D95" i="2" s="1"/>
  <c r="C96" i="2"/>
  <c r="D96" i="2" s="1"/>
  <c r="C97" i="2"/>
  <c r="D97" i="2" s="1"/>
  <c r="C98" i="2"/>
  <c r="D98" i="2" s="1"/>
  <c r="C99" i="2"/>
  <c r="D99" i="2" s="1"/>
  <c r="C100" i="2"/>
  <c r="D100" i="2" s="1"/>
  <c r="C101" i="2"/>
  <c r="D101" i="2" s="1"/>
  <c r="C102" i="2"/>
  <c r="D102" i="2" s="1"/>
  <c r="C103" i="2"/>
  <c r="D103" i="2" s="1"/>
  <c r="C104" i="2"/>
  <c r="D104" i="2" s="1"/>
  <c r="C105" i="2"/>
  <c r="D105" i="2" s="1"/>
  <c r="C106" i="2"/>
  <c r="D106" i="2" s="1"/>
  <c r="C107" i="2"/>
  <c r="D107" i="2" s="1"/>
  <c r="C108" i="2"/>
  <c r="D108" i="2" s="1"/>
  <c r="C109" i="2"/>
  <c r="D109" i="2" s="1"/>
  <c r="C110" i="2"/>
  <c r="D110" i="2" s="1"/>
  <c r="C111" i="2"/>
  <c r="D111" i="2" s="1"/>
  <c r="C112" i="2"/>
  <c r="D112" i="2" s="1"/>
  <c r="C113" i="2"/>
  <c r="D113" i="2" s="1"/>
  <c r="C114" i="2"/>
  <c r="D114" i="2" s="1"/>
  <c r="C115" i="2"/>
  <c r="D115" i="2" s="1"/>
  <c r="C116" i="2"/>
  <c r="D116" i="2" s="1"/>
  <c r="C117" i="2"/>
  <c r="D117" i="2" s="1"/>
  <c r="C118" i="2"/>
  <c r="D118" i="2" s="1"/>
  <c r="C119" i="2"/>
  <c r="D119" i="2" s="1"/>
  <c r="C120" i="2"/>
  <c r="D120" i="2" s="1"/>
  <c r="C121" i="2"/>
  <c r="D121" i="2" s="1"/>
  <c r="C122" i="2"/>
  <c r="D122" i="2" s="1"/>
  <c r="C123" i="2"/>
  <c r="D123" i="2" s="1"/>
  <c r="C124" i="2"/>
  <c r="D124" i="2" s="1"/>
  <c r="C125" i="2"/>
  <c r="D125" i="2" s="1"/>
  <c r="C126" i="2"/>
  <c r="D126" i="2" s="1"/>
  <c r="C127" i="2"/>
  <c r="D127" i="2" s="1"/>
  <c r="C128" i="2"/>
  <c r="D128" i="2" s="1"/>
  <c r="C129" i="2"/>
  <c r="D129" i="2" s="1"/>
  <c r="C130" i="2"/>
  <c r="D130" i="2" s="1"/>
  <c r="C131" i="2"/>
  <c r="D131" i="2" s="1"/>
  <c r="C132" i="2"/>
  <c r="D132" i="2" s="1"/>
  <c r="C133" i="2"/>
  <c r="D133" i="2" s="1"/>
  <c r="C134" i="2"/>
  <c r="D134" i="2" s="1"/>
  <c r="C135" i="2"/>
  <c r="D135" i="2" s="1"/>
  <c r="C136" i="2"/>
  <c r="D136" i="2" s="1"/>
  <c r="C137" i="2"/>
  <c r="D137" i="2" s="1"/>
  <c r="C138" i="2"/>
  <c r="D138" i="2" s="1"/>
  <c r="C139" i="2"/>
  <c r="D139" i="2" s="1"/>
  <c r="C140" i="2"/>
  <c r="D140" i="2" s="1"/>
  <c r="C141" i="2"/>
  <c r="D141" i="2" s="1"/>
  <c r="C142" i="2"/>
  <c r="D142" i="2" s="1"/>
  <c r="C143" i="2"/>
  <c r="D143" i="2" s="1"/>
  <c r="C144" i="2"/>
  <c r="D144" i="2" s="1"/>
  <c r="C145" i="2"/>
  <c r="D145" i="2" s="1"/>
  <c r="C146" i="2"/>
  <c r="D146" i="2" s="1"/>
  <c r="C147" i="2"/>
  <c r="D147" i="2" s="1"/>
  <c r="C148" i="2"/>
  <c r="D148" i="2" s="1"/>
  <c r="C149" i="2"/>
  <c r="D149" i="2" s="1"/>
  <c r="C150" i="2"/>
  <c r="D150" i="2" s="1"/>
  <c r="C151" i="2"/>
  <c r="D151" i="2" s="1"/>
  <c r="C152" i="2"/>
  <c r="D152" i="2" s="1"/>
  <c r="C153" i="2"/>
  <c r="D153" i="2" s="1"/>
  <c r="C154" i="2"/>
  <c r="D154" i="2" s="1"/>
  <c r="C155" i="2"/>
  <c r="D155" i="2" s="1"/>
  <c r="C156" i="2"/>
  <c r="D156" i="2" s="1"/>
  <c r="C157" i="2"/>
  <c r="D157" i="2" s="1"/>
  <c r="C158" i="2"/>
  <c r="D158" i="2" s="1"/>
  <c r="C159" i="2"/>
  <c r="D159" i="2" s="1"/>
  <c r="C160" i="2"/>
  <c r="D160" i="2" s="1"/>
  <c r="C161" i="2"/>
  <c r="D161" i="2" s="1"/>
  <c r="C162" i="2"/>
  <c r="D162" i="2" s="1"/>
  <c r="C163" i="2"/>
  <c r="D163" i="2" s="1"/>
  <c r="C164" i="2"/>
  <c r="D164" i="2" s="1"/>
  <c r="C165" i="2"/>
  <c r="D165" i="2" s="1"/>
  <c r="C166" i="2"/>
  <c r="D166" i="2" s="1"/>
  <c r="C167" i="2"/>
  <c r="D167" i="2" s="1"/>
  <c r="C168" i="2"/>
  <c r="D168" i="2" s="1"/>
  <c r="C169" i="2"/>
  <c r="D169" i="2" s="1"/>
  <c r="C170" i="2"/>
  <c r="D170" i="2" s="1"/>
  <c r="C171" i="2"/>
  <c r="D171" i="2" s="1"/>
  <c r="C172" i="2"/>
  <c r="D172" i="2" s="1"/>
  <c r="C173" i="2"/>
  <c r="D173" i="2" s="1"/>
  <c r="C174" i="2"/>
  <c r="D174" i="2" s="1"/>
  <c r="C175" i="2"/>
  <c r="D175" i="2" s="1"/>
  <c r="C176" i="2"/>
  <c r="D176" i="2" s="1"/>
  <c r="C177" i="2"/>
  <c r="D177" i="2" s="1"/>
  <c r="C178" i="2"/>
  <c r="D178" i="2" s="1"/>
  <c r="C179" i="2"/>
  <c r="D179" i="2" s="1"/>
  <c r="C180" i="2"/>
  <c r="D180" i="2" s="1"/>
  <c r="C181" i="2"/>
  <c r="D181" i="2" s="1"/>
  <c r="C182" i="2"/>
  <c r="D182" i="2" s="1"/>
  <c r="C183" i="2"/>
  <c r="D183" i="2" s="1"/>
  <c r="C184" i="2"/>
  <c r="D184" i="2" s="1"/>
  <c r="C185" i="2"/>
  <c r="D185" i="2" s="1"/>
  <c r="C186" i="2"/>
  <c r="D186" i="2" s="1"/>
  <c r="C187" i="2"/>
  <c r="D187" i="2" s="1"/>
  <c r="C188" i="2"/>
  <c r="D188" i="2" s="1"/>
  <c r="C189" i="2"/>
  <c r="D189" i="2" s="1"/>
  <c r="C190" i="2"/>
  <c r="D190" i="2" s="1"/>
  <c r="C191" i="2"/>
  <c r="D191" i="2" s="1"/>
  <c r="C192" i="2"/>
  <c r="D192" i="2" s="1"/>
  <c r="C193" i="2"/>
  <c r="D193" i="2" s="1"/>
  <c r="C194" i="2"/>
  <c r="D194" i="2" s="1"/>
  <c r="C195" i="2"/>
  <c r="D195" i="2" s="1"/>
  <c r="C196" i="2"/>
  <c r="D196" i="2" s="1"/>
  <c r="C197" i="2"/>
  <c r="D197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8381B0-9671-4482-A82E-F069222D669E}" keepAlive="1" name="Query - List of hundreds" description="Connection to the 'List of hundreds' query in the workbook." type="5" refreshedVersion="7" background="1" saveData="1">
    <dbPr connection="Provider=Microsoft.Mashup.OleDb.1;Data Source=$Workbook$;Location=&quot;List of hundreds&quot;;Extended Properties=&quot;&quot;" command="SELECT * FROM [List of hundreds]"/>
  </connection>
  <connection id="2" xr16:uid="{005FAD85-CD39-4E6D-9769-E8CBA0D6264B}" keepAlive="1" name="Query - List of hundreds (2)" description="Connection to the 'List of hundreds (2)' query in the workbook." type="5" refreshedVersion="7" background="1" saveData="1">
    <dbPr connection="Provider=Microsoft.Mashup.OleDb.1;Data Source=$Workbook$;Location=&quot;List of hundreds (2)&quot;;Extended Properties=&quot;&quot;" command="SELECT * FROM [List of hundreds (2)]"/>
  </connection>
</connections>
</file>

<file path=xl/sharedStrings.xml><?xml version="1.0" encoding="utf-8"?>
<sst xmlns="http://schemas.openxmlformats.org/spreadsheetml/2006/main" count="2540" uniqueCount="499">
  <si>
    <t>Player</t>
  </si>
  <si>
    <t>Runs</t>
  </si>
  <si>
    <t>Balls</t>
  </si>
  <si>
    <t>4s</t>
  </si>
  <si>
    <t>6s</t>
  </si>
  <si>
    <t>SR</t>
  </si>
  <si>
    <t>Column1</t>
  </si>
  <si>
    <t>Team</t>
  </si>
  <si>
    <t>Opposition</t>
  </si>
  <si>
    <t>Ground</t>
  </si>
  <si>
    <t>Match Date</t>
  </si>
  <si>
    <t>Scorecard</t>
  </si>
  <si>
    <t>DL Amiss</t>
  </si>
  <si>
    <t>137</t>
  </si>
  <si>
    <t>England</t>
  </si>
  <si>
    <t>v India</t>
  </si>
  <si>
    <t>Lord's</t>
  </si>
  <si>
    <t>ODI # 19</t>
  </si>
  <si>
    <t>GM Turner</t>
  </si>
  <si>
    <t>171*</t>
  </si>
  <si>
    <t>New Zealand</t>
  </si>
  <si>
    <t>v East Africa</t>
  </si>
  <si>
    <t>Birmingham</t>
  </si>
  <si>
    <t>ODI # 20</t>
  </si>
  <si>
    <t>KWR Fletcher</t>
  </si>
  <si>
    <t>131</t>
  </si>
  <si>
    <t>v New Zealand</t>
  </si>
  <si>
    <t>Nottingham</t>
  </si>
  <si>
    <t>ODI # 23</t>
  </si>
  <si>
    <t>A Turner</t>
  </si>
  <si>
    <t>101</t>
  </si>
  <si>
    <t>Australia</t>
  </si>
  <si>
    <t>v Sri Lanka</t>
  </si>
  <si>
    <t>The Oval</t>
  </si>
  <si>
    <t>ODI # 25</t>
  </si>
  <si>
    <t>114*</t>
  </si>
  <si>
    <t>Manchester</t>
  </si>
  <si>
    <t>ODI # 28</t>
  </si>
  <si>
    <t>CH Lloyd</t>
  </si>
  <si>
    <t>102</t>
  </si>
  <si>
    <t>West Indies</t>
  </si>
  <si>
    <t>v Australia</t>
  </si>
  <si>
    <t>ODI # 33</t>
  </si>
  <si>
    <t>CG Greenidge</t>
  </si>
  <si>
    <t>106*</t>
  </si>
  <si>
    <t>ODI # 61</t>
  </si>
  <si>
    <t>IVA Richards</t>
  </si>
  <si>
    <t>138*</t>
  </si>
  <si>
    <t>v England</t>
  </si>
  <si>
    <t>ODI # 74</t>
  </si>
  <si>
    <t>AJ Lamb</t>
  </si>
  <si>
    <t>ODI # 197</t>
  </si>
  <si>
    <t>DI Gower</t>
  </si>
  <si>
    <t>130</t>
  </si>
  <si>
    <t>Taunton</t>
  </si>
  <si>
    <t>ODI # 201</t>
  </si>
  <si>
    <t>TM Chappell</t>
  </si>
  <si>
    <t>110</t>
  </si>
  <si>
    <t>ODI # 207</t>
  </si>
  <si>
    <t>105*</t>
  </si>
  <si>
    <t>v Zimbabwe</t>
  </si>
  <si>
    <t>Worcester</t>
  </si>
  <si>
    <t>ODI # 208</t>
  </si>
  <si>
    <t>119</t>
  </si>
  <si>
    <t>ODI # 210</t>
  </si>
  <si>
    <t>Imran Khan</t>
  </si>
  <si>
    <t>102*</t>
  </si>
  <si>
    <t>Pakistan</t>
  </si>
  <si>
    <t>Leeds</t>
  </si>
  <si>
    <t>ODI # 211</t>
  </si>
  <si>
    <t>N Kapil Dev</t>
  </si>
  <si>
    <t>175*</t>
  </si>
  <si>
    <t>India</t>
  </si>
  <si>
    <t>Tunbridge Wells</t>
  </si>
  <si>
    <t>ODI # 216</t>
  </si>
  <si>
    <t>Zaheer Abbas</t>
  </si>
  <si>
    <t>103*</t>
  </si>
  <si>
    <t>ODI # 218</t>
  </si>
  <si>
    <t>Javed Miandad</t>
  </si>
  <si>
    <t>103</t>
  </si>
  <si>
    <t>Hyderabad (Sind)</t>
  </si>
  <si>
    <t>ODI # 451</t>
  </si>
  <si>
    <t>GR Marsh</t>
  </si>
  <si>
    <t>Chennai</t>
  </si>
  <si>
    <t>ODI # 453</t>
  </si>
  <si>
    <t>DL Houghton</t>
  </si>
  <si>
    <t>142</t>
  </si>
  <si>
    <t>Zimbabwe</t>
  </si>
  <si>
    <t>Hyderabad (Deccan)</t>
  </si>
  <si>
    <t>ODI # 454</t>
  </si>
  <si>
    <t>DL Haynes</t>
  </si>
  <si>
    <t>105</t>
  </si>
  <si>
    <t>Karachi</t>
  </si>
  <si>
    <t>ODI # 457</t>
  </si>
  <si>
    <t>181</t>
  </si>
  <si>
    <t>Ramiz Raja</t>
  </si>
  <si>
    <t>113</t>
  </si>
  <si>
    <t>ODI # 463</t>
  </si>
  <si>
    <t>Saleem Malik</t>
  </si>
  <si>
    <t>100</t>
  </si>
  <si>
    <t>Faisalabad</t>
  </si>
  <si>
    <t>ODI # 467</t>
  </si>
  <si>
    <t>126*</t>
  </si>
  <si>
    <t>Chandigarh</t>
  </si>
  <si>
    <t>ODI # 470</t>
  </si>
  <si>
    <t>RB Richardson</t>
  </si>
  <si>
    <t>v Pakistan</t>
  </si>
  <si>
    <t>ODI # 473</t>
  </si>
  <si>
    <t>SM Gavaskar</t>
  </si>
  <si>
    <t>Nagpur</t>
  </si>
  <si>
    <t>ODI # 474</t>
  </si>
  <si>
    <t>GA Gooch</t>
  </si>
  <si>
    <t>115</t>
  </si>
  <si>
    <t>Mumbai</t>
  </si>
  <si>
    <t>ODI # 476</t>
  </si>
  <si>
    <t>MD Crowe</t>
  </si>
  <si>
    <t>100*</t>
  </si>
  <si>
    <t>Auckland</t>
  </si>
  <si>
    <t>ODI # 714</t>
  </si>
  <si>
    <t>DC Boon</t>
  </si>
  <si>
    <t>A Flower</t>
  </si>
  <si>
    <t>115*</t>
  </si>
  <si>
    <t>New Plymouth</t>
  </si>
  <si>
    <t>ODI # 716</t>
  </si>
  <si>
    <t>v West Indies</t>
  </si>
  <si>
    <t>Melbourne</t>
  </si>
  <si>
    <t>ODI # 717</t>
  </si>
  <si>
    <t>Aamer Sohail</t>
  </si>
  <si>
    <t>114</t>
  </si>
  <si>
    <t>Hobart</t>
  </si>
  <si>
    <t>ODI # 720</t>
  </si>
  <si>
    <t>PV Simmons</t>
  </si>
  <si>
    <t>Berri</t>
  </si>
  <si>
    <t>ODI # 742</t>
  </si>
  <si>
    <t>119*</t>
  </si>
  <si>
    <t>Christchurch</t>
  </si>
  <si>
    <t>ODI # 747</t>
  </si>
  <si>
    <t>ODI # 749</t>
  </si>
  <si>
    <t>NJ Astle</t>
  </si>
  <si>
    <t>Ahmedabad</t>
  </si>
  <si>
    <t>ODI # 1048</t>
  </si>
  <si>
    <t>G Kirsten</t>
  </si>
  <si>
    <t>188*</t>
  </si>
  <si>
    <t>South Africa</t>
  </si>
  <si>
    <t>v U.A.E.</t>
  </si>
  <si>
    <t>Rawalpindi</t>
  </si>
  <si>
    <t>ODI # 1049</t>
  </si>
  <si>
    <t>SR Tendulkar</t>
  </si>
  <si>
    <t>127*</t>
  </si>
  <si>
    <t>v Kenya</t>
  </si>
  <si>
    <t>Cuttack</t>
  </si>
  <si>
    <t>ODI # 1052</t>
  </si>
  <si>
    <t>GA Hick</t>
  </si>
  <si>
    <t>104*</t>
  </si>
  <si>
    <t>v Netherlands</t>
  </si>
  <si>
    <t>Peshawar</t>
  </si>
  <si>
    <t>ODI # 1057</t>
  </si>
  <si>
    <t>ME Waugh</t>
  </si>
  <si>
    <t>Visakhapatnam</t>
  </si>
  <si>
    <t>ODI # 1058</t>
  </si>
  <si>
    <t>126</t>
  </si>
  <si>
    <t>ODI # 1065</t>
  </si>
  <si>
    <t>111</t>
  </si>
  <si>
    <t>v South Africa</t>
  </si>
  <si>
    <t>ODI # 1067</t>
  </si>
  <si>
    <t>Delhi</t>
  </si>
  <si>
    <t>ODI # 1070</t>
  </si>
  <si>
    <t>RT Ponting</t>
  </si>
  <si>
    <t>Jaipur</t>
  </si>
  <si>
    <t>ODI # 1072</t>
  </si>
  <si>
    <t>AC Hudson</t>
  </si>
  <si>
    <t>161</t>
  </si>
  <si>
    <t>ODI # 1073</t>
  </si>
  <si>
    <t>VG Kambli</t>
  </si>
  <si>
    <t>106</t>
  </si>
  <si>
    <t>Kanpur</t>
  </si>
  <si>
    <t>ODI # 1075</t>
  </si>
  <si>
    <t>PA de Silva</t>
  </si>
  <si>
    <t>145</t>
  </si>
  <si>
    <t>Sri Lanka</t>
  </si>
  <si>
    <t>Kandy</t>
  </si>
  <si>
    <t>ODI # 1074</t>
  </si>
  <si>
    <t>BC Lara</t>
  </si>
  <si>
    <t>ODI # 1079</t>
  </si>
  <si>
    <t>CZ Harris</t>
  </si>
  <si>
    <t>ODI # 1080</t>
  </si>
  <si>
    <t>107*</t>
  </si>
  <si>
    <t>Lahore</t>
  </si>
  <si>
    <t>ODI # 1083</t>
  </si>
  <si>
    <t>R Dravid</t>
  </si>
  <si>
    <t>Bristol</t>
  </si>
  <si>
    <t>ODI # 1457</t>
  </si>
  <si>
    <t>140*</t>
  </si>
  <si>
    <t>SC Ganguly</t>
  </si>
  <si>
    <t>183</t>
  </si>
  <si>
    <t>ODI # 1463</t>
  </si>
  <si>
    <t>A Jadeja</t>
  </si>
  <si>
    <t>ODI # 1473</t>
  </si>
  <si>
    <t>104</t>
  </si>
  <si>
    <t>ODI # 1477</t>
  </si>
  <si>
    <t>NC Johnson</t>
  </si>
  <si>
    <t>132*</t>
  </si>
  <si>
    <t>Saeed Anwar</t>
  </si>
  <si>
    <t>ODI # 1479</t>
  </si>
  <si>
    <t>HH Gibbs</t>
  </si>
  <si>
    <t>ODI # 1481</t>
  </si>
  <si>
    <t>SR Waugh</t>
  </si>
  <si>
    <t>120*</t>
  </si>
  <si>
    <t>113*</t>
  </si>
  <si>
    <t>ODI # 1482</t>
  </si>
  <si>
    <t>116</t>
  </si>
  <si>
    <t>Cape Town</t>
  </si>
  <si>
    <t>ODI # 1942</t>
  </si>
  <si>
    <t>CB Wishart</t>
  </si>
  <si>
    <t>172*</t>
  </si>
  <si>
    <t>v Namibia</t>
  </si>
  <si>
    <t>Harare</t>
  </si>
  <si>
    <t>ODI # 1943</t>
  </si>
  <si>
    <t>ST Jayasuriya</t>
  </si>
  <si>
    <t>120</t>
  </si>
  <si>
    <t>Bloemfontein</t>
  </si>
  <si>
    <t>ODI # 1944</t>
  </si>
  <si>
    <t>SB Styris</t>
  </si>
  <si>
    <t>141</t>
  </si>
  <si>
    <t>A Symonds</t>
  </si>
  <si>
    <t>143*</t>
  </si>
  <si>
    <t>Johannesburg</t>
  </si>
  <si>
    <t>ODI # 1945</t>
  </si>
  <si>
    <t>143</t>
  </si>
  <si>
    <t>ODI # 1955</t>
  </si>
  <si>
    <t>SP Fleming</t>
  </si>
  <si>
    <t>134*</t>
  </si>
  <si>
    <t>JM Davison</t>
  </si>
  <si>
    <t>Canada</t>
  </si>
  <si>
    <t>Centurion</t>
  </si>
  <si>
    <t>ODI # 1963</t>
  </si>
  <si>
    <t>152</t>
  </si>
  <si>
    <t>Pietermaritzburg</t>
  </si>
  <si>
    <t>ODI # 1964</t>
  </si>
  <si>
    <t>112*</t>
  </si>
  <si>
    <t>ODI # 1975</t>
  </si>
  <si>
    <t>JF Kloppenburg</t>
  </si>
  <si>
    <t>121</t>
  </si>
  <si>
    <t>Netherlands</t>
  </si>
  <si>
    <t>ODI # 1978</t>
  </si>
  <si>
    <t>KJJ van Noortwijk</t>
  </si>
  <si>
    <t>MS Atapattu</t>
  </si>
  <si>
    <t>124</t>
  </si>
  <si>
    <t>Durban</t>
  </si>
  <si>
    <t>ODI # 1979</t>
  </si>
  <si>
    <t>CH Gayle</t>
  </si>
  <si>
    <t>Kimberley</t>
  </si>
  <si>
    <t>ODI # 1981</t>
  </si>
  <si>
    <t>ODI # 1982</t>
  </si>
  <si>
    <t>ODI # 1983</t>
  </si>
  <si>
    <t>ODI # 1984</t>
  </si>
  <si>
    <t>East London</t>
  </si>
  <si>
    <t>ODI # 1989</t>
  </si>
  <si>
    <t>111*</t>
  </si>
  <si>
    <t>ODI # 1992</t>
  </si>
  <si>
    <t>ODI # 1993</t>
  </si>
  <si>
    <t>v Scotland</t>
  </si>
  <si>
    <t>Basseterre</t>
  </si>
  <si>
    <t>ODI # 2532</t>
  </si>
  <si>
    <t>JP Bray</t>
  </si>
  <si>
    <t>Ireland</t>
  </si>
  <si>
    <t>Kingston</t>
  </si>
  <si>
    <t>ODI # 2535</t>
  </si>
  <si>
    <t>JH Kallis</t>
  </si>
  <si>
    <t>128*</t>
  </si>
  <si>
    <t>ODI # 2537</t>
  </si>
  <si>
    <t>BJ Hodge</t>
  </si>
  <si>
    <t>123</t>
  </si>
  <si>
    <t>ODI # 2540</t>
  </si>
  <si>
    <t>V Sehwag</t>
  </si>
  <si>
    <t>v Bermuda</t>
  </si>
  <si>
    <t>Port of Spain</t>
  </si>
  <si>
    <t>ODI # 2542</t>
  </si>
  <si>
    <t>109</t>
  </si>
  <si>
    <t>v Bangladesh</t>
  </si>
  <si>
    <t>ODI # 2546</t>
  </si>
  <si>
    <t>Imran Nazir</t>
  </si>
  <si>
    <t>160</t>
  </si>
  <si>
    <t>ODI # 2547</t>
  </si>
  <si>
    <t>L Vincent</t>
  </si>
  <si>
    <t>v Canada</t>
  </si>
  <si>
    <t>Gros Islet</t>
  </si>
  <si>
    <t>ODI # 2548</t>
  </si>
  <si>
    <t>S Chanderpaul</t>
  </si>
  <si>
    <t>v Ireland</t>
  </si>
  <si>
    <t>ODI # 2551</t>
  </si>
  <si>
    <t>ML Hayden</t>
  </si>
  <si>
    <t>ODI # 2552</t>
  </si>
  <si>
    <t>158</t>
  </si>
  <si>
    <t>North Sound</t>
  </si>
  <si>
    <t>ODI # 2555</t>
  </si>
  <si>
    <t>Providence</t>
  </si>
  <si>
    <t>ODI # 2560</t>
  </si>
  <si>
    <t>ODI # 2561</t>
  </si>
  <si>
    <t>KP Pietersen</t>
  </si>
  <si>
    <t>ODI # 2565</t>
  </si>
  <si>
    <t>AB de Villiers</t>
  </si>
  <si>
    <t>146</t>
  </si>
  <si>
    <t>St George's</t>
  </si>
  <si>
    <t>ODI # 2567</t>
  </si>
  <si>
    <t>ODI # 2569</t>
  </si>
  <si>
    <t>ODI # 2577</t>
  </si>
  <si>
    <t>Bridgetown</t>
  </si>
  <si>
    <t>ODI # 2578</t>
  </si>
  <si>
    <t>DPMD Jayawardene</t>
  </si>
  <si>
    <t>ODI # 2579</t>
  </si>
  <si>
    <t>AC Gilchrist</t>
  </si>
  <si>
    <t>149</t>
  </si>
  <si>
    <t>ODI # 2581</t>
  </si>
  <si>
    <t>175</t>
  </si>
  <si>
    <t>Mirpur</t>
  </si>
  <si>
    <t>ODI # 3100</t>
  </si>
  <si>
    <t>V Kohli</t>
  </si>
  <si>
    <t>Hambantota</t>
  </si>
  <si>
    <t>ODI # 3102</t>
  </si>
  <si>
    <t>RN ten Doeschate</t>
  </si>
  <si>
    <t>ODI # 3104</t>
  </si>
  <si>
    <t>ODI # 3106</t>
  </si>
  <si>
    <t>Bengaluru</t>
  </si>
  <si>
    <t>ODI # 3110</t>
  </si>
  <si>
    <t>AJ Strauss</t>
  </si>
  <si>
    <t>KJ O'Brien</t>
  </si>
  <si>
    <t>ODI # 3114</t>
  </si>
  <si>
    <t>HM Amla</t>
  </si>
  <si>
    <t>Mohali</t>
  </si>
  <si>
    <t>ODI # 3115</t>
  </si>
  <si>
    <t>134</t>
  </si>
  <si>
    <t>LRPL Taylor</t>
  </si>
  <si>
    <t>131*</t>
  </si>
  <si>
    <t>Pallekele</t>
  </si>
  <si>
    <t>ODI # 3123</t>
  </si>
  <si>
    <t>WU Tharanga</t>
  </si>
  <si>
    <t>133</t>
  </si>
  <si>
    <t>ODI # 3125</t>
  </si>
  <si>
    <t>TM Dilshan</t>
  </si>
  <si>
    <t>144</t>
  </si>
  <si>
    <t>DS Smith</t>
  </si>
  <si>
    <t>107</t>
  </si>
  <si>
    <t>ODI # 3126</t>
  </si>
  <si>
    <t>ODI # 3128</t>
  </si>
  <si>
    <t>BB McCullum</t>
  </si>
  <si>
    <t>ODI # 3129</t>
  </si>
  <si>
    <t>Kolkata</t>
  </si>
  <si>
    <t>ODI # 3136</t>
  </si>
  <si>
    <t>PR Stirling</t>
  </si>
  <si>
    <t>KC Sangakkara</t>
  </si>
  <si>
    <t>ODI # 3137</t>
  </si>
  <si>
    <t>Yuvraj Singh</t>
  </si>
  <si>
    <t>ODI # 3141</t>
  </si>
  <si>
    <t>ODI # 3143</t>
  </si>
  <si>
    <t>Colombo (RPS)</t>
  </si>
  <si>
    <t>ODI # 3145</t>
  </si>
  <si>
    <t>108*</t>
  </si>
  <si>
    <t>ODI # 3148</t>
  </si>
  <si>
    <t>AJ Finch</t>
  </si>
  <si>
    <t>135</t>
  </si>
  <si>
    <t>ODI # 3600</t>
  </si>
  <si>
    <t>DA Miller</t>
  </si>
  <si>
    <t>Hamilton</t>
  </si>
  <si>
    <t>ODI # 3601</t>
  </si>
  <si>
    <t>JP Duminy</t>
  </si>
  <si>
    <t>Adelaide</t>
  </si>
  <si>
    <t>ODI # 3602</t>
  </si>
  <si>
    <t>LMP Simmons</t>
  </si>
  <si>
    <t>Nelson</t>
  </si>
  <si>
    <t>ODI # 3603</t>
  </si>
  <si>
    <t>v Afghanistan</t>
  </si>
  <si>
    <t>Dunedin</t>
  </si>
  <si>
    <t>ODI # 3609</t>
  </si>
  <si>
    <t>S Dhawan</t>
  </si>
  <si>
    <t>ODI # 3610</t>
  </si>
  <si>
    <t>MM Ali</t>
  </si>
  <si>
    <t>128</t>
  </si>
  <si>
    <t>ODI # 3611</t>
  </si>
  <si>
    <t>215</t>
  </si>
  <si>
    <t>Canberra</t>
  </si>
  <si>
    <t>ODI # 3612</t>
  </si>
  <si>
    <t>MN Samuels</t>
  </si>
  <si>
    <t>133*</t>
  </si>
  <si>
    <t>Shaiman Anwar</t>
  </si>
  <si>
    <t>U.A.E.</t>
  </si>
  <si>
    <t>Brisbane</t>
  </si>
  <si>
    <t>ODI # 3613</t>
  </si>
  <si>
    <t>161*</t>
  </si>
  <si>
    <t>ODI # 3615</t>
  </si>
  <si>
    <t>162*</t>
  </si>
  <si>
    <t>Sydney</t>
  </si>
  <si>
    <t>ODI # 3616</t>
  </si>
  <si>
    <t>JE Root</t>
  </si>
  <si>
    <t>Wellington</t>
  </si>
  <si>
    <t>ODI # 3619</t>
  </si>
  <si>
    <t>HDRL Thirimanne</t>
  </si>
  <si>
    <t>139*</t>
  </si>
  <si>
    <t>117*</t>
  </si>
  <si>
    <t>159</t>
  </si>
  <si>
    <t>ODI # 3621</t>
  </si>
  <si>
    <t>F du Plessis</t>
  </si>
  <si>
    <t>DA Warner</t>
  </si>
  <si>
    <t>178</t>
  </si>
  <si>
    <t>Perth</t>
  </si>
  <si>
    <t>ODI # 3623</t>
  </si>
  <si>
    <t>KJ Coetzer</t>
  </si>
  <si>
    <t>156</t>
  </si>
  <si>
    <t>Scotland</t>
  </si>
  <si>
    <t>ODI # 3624</t>
  </si>
  <si>
    <t>EC Joyce</t>
  </si>
  <si>
    <t>112</t>
  </si>
  <si>
    <t>ODI # 3627</t>
  </si>
  <si>
    <t>BRM Taylor</t>
  </si>
  <si>
    <t>GJ Maxwell</t>
  </si>
  <si>
    <t>ODI # 3629</t>
  </si>
  <si>
    <t>Mahmudullah</t>
  </si>
  <si>
    <t>Bangladesh</t>
  </si>
  <si>
    <t>ODI # 3630</t>
  </si>
  <si>
    <t>ODI # 3631</t>
  </si>
  <si>
    <t>ODI # 3632</t>
  </si>
  <si>
    <t>ODI # 3634</t>
  </si>
  <si>
    <t>MJ Guptill</t>
  </si>
  <si>
    <t>138</t>
  </si>
  <si>
    <t>ODI # 3636</t>
  </si>
  <si>
    <t>SK Raina</t>
  </si>
  <si>
    <t>110*</t>
  </si>
  <si>
    <t>WTS Porterfield</t>
  </si>
  <si>
    <t>ODI # 3639</t>
  </si>
  <si>
    <t>Sarfaraz Ahmed</t>
  </si>
  <si>
    <t>101*</t>
  </si>
  <si>
    <t>RG Sharma</t>
  </si>
  <si>
    <t>ODI # 3641</t>
  </si>
  <si>
    <t>237*</t>
  </si>
  <si>
    <t>ODI # 3643</t>
  </si>
  <si>
    <t>SPD Smith</t>
  </si>
  <si>
    <t>ODI # 3645</t>
  </si>
  <si>
    <t>ODI # 4148</t>
  </si>
  <si>
    <t>JC Buttler</t>
  </si>
  <si>
    <t>122*</t>
  </si>
  <si>
    <t>Southampton</t>
  </si>
  <si>
    <t>ODI # 4150</t>
  </si>
  <si>
    <t>JJ Roy</t>
  </si>
  <si>
    <t>153</t>
  </si>
  <si>
    <t>Cardiff</t>
  </si>
  <si>
    <t>ODI # 4153</t>
  </si>
  <si>
    <t>Shakib Al Hasan</t>
  </si>
  <si>
    <t>117</t>
  </si>
  <si>
    <t>ODI # 4155</t>
  </si>
  <si>
    <t>ODI # 4157</t>
  </si>
  <si>
    <t>ODI # 4158</t>
  </si>
  <si>
    <t>ODI # 4159</t>
  </si>
  <si>
    <t>140</t>
  </si>
  <si>
    <t>ODI # 4161</t>
  </si>
  <si>
    <t>124*</t>
  </si>
  <si>
    <t>ODI # 4162</t>
  </si>
  <si>
    <t>EJG Morgan</t>
  </si>
  <si>
    <t>148</t>
  </si>
  <si>
    <t>ODI # 4163</t>
  </si>
  <si>
    <t>KS Williamson</t>
  </si>
  <si>
    <t>ODI # 4165</t>
  </si>
  <si>
    <t>166</t>
  </si>
  <si>
    <t>ODI # 4166</t>
  </si>
  <si>
    <t>Mushfiqur Rahim</t>
  </si>
  <si>
    <t>ODI # 4170</t>
  </si>
  <si>
    <t>CR Brathwaite</t>
  </si>
  <si>
    <t>ODI # 4173</t>
  </si>
  <si>
    <t>Babar Azam</t>
  </si>
  <si>
    <t>ODI # 4174</t>
  </si>
  <si>
    <t>JM Bairstow</t>
  </si>
  <si>
    <t>ODI # 4179</t>
  </si>
  <si>
    <t>WIA Fernando</t>
  </si>
  <si>
    <t>Chester-le-Street</t>
  </si>
  <si>
    <t>ODI # 4180</t>
  </si>
  <si>
    <t>N Pooran</t>
  </si>
  <si>
    <t>118</t>
  </si>
  <si>
    <t>ODI # 4182</t>
  </si>
  <si>
    <t>ODI # 4183</t>
  </si>
  <si>
    <t>Imam-ul-Haq</t>
  </si>
  <si>
    <t>ODI # 4186</t>
  </si>
  <si>
    <t>AD Mathews</t>
  </si>
  <si>
    <t>ODI # 4187</t>
  </si>
  <si>
    <t>KL Rahul</t>
  </si>
  <si>
    <t>ODI # 4188</t>
  </si>
  <si>
    <t>122</t>
  </si>
  <si>
    <t>Runs_modified</t>
  </si>
  <si>
    <t>Notout</t>
  </si>
  <si>
    <t>Year</t>
  </si>
  <si>
    <t>Row Labels</t>
  </si>
  <si>
    <t>Grand Total</t>
  </si>
  <si>
    <t>Count of Player</t>
  </si>
  <si>
    <t>Centuries</t>
  </si>
  <si>
    <t>Country</t>
  </si>
  <si>
    <t>Total Centuries</t>
  </si>
  <si>
    <t>Total 100s</t>
  </si>
  <si>
    <t>SR &gt; 100</t>
  </si>
  <si>
    <t>SR &lt; 100</t>
  </si>
  <si>
    <t>Sum of SR &gt; 100</t>
  </si>
  <si>
    <t>Sum of SR &lt;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</si>
</sst>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/>
    <xf numFmtId="14" fontId="0" fillId="0" borderId="0" xfId="0" applyNumberFormat="1"/>
    <xf numFmtId="1" fontId="0" fillId="0" borderId="0" xfId="0" applyNumberFormat="1"/>
    <xf numFmtId="0" fontId="0" fillId="0" borderId="0" xfId="0" pivotButton="1"/>
    <xf numFmtId="0" fontId="0" fillId="0" borderId="1" xfId="0" applyBorder="1"/>
    <xf numFmtId="0" fontId="1" fillId="0" borderId="1" xfId="0" applyFont="1" applyBorder="1"/>
    <xf numFmtId="1" fontId="0" fillId="0" borderId="0" xfId="0" applyNumberFormat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NumberFormat="1" applyBorder="1"/>
    <xf numFmtId="14" fontId="0" fillId="0" borderId="1" xfId="0" applyNumberFormat="1" applyBorder="1"/>
    <xf numFmtId="1" fontId="0" fillId="0" borderId="1" xfId="0" applyNumberFormat="1" applyBorder="1"/>
  </cellXfs>
  <cellStyles count="1">
    <cellStyle name="Normal" xfId="0" builtinId="0"/>
  </cellStyles>
  <dxfs count="24"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Year!$B$1</c:f>
              <c:strCache>
                <c:ptCount val="1"/>
                <c:pt idx="0">
                  <c:v>Total 100s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Year!$A$2:$A$13</c:f>
              <c:numCache>
                <c:formatCode>General</c:formatCode>
                <c:ptCount val="12"/>
                <c:pt idx="0">
                  <c:v>1975</c:v>
                </c:pt>
                <c:pt idx="1">
                  <c:v>1979</c:v>
                </c:pt>
                <c:pt idx="2">
                  <c:v>1983</c:v>
                </c:pt>
                <c:pt idx="3">
                  <c:v>1987</c:v>
                </c:pt>
                <c:pt idx="4">
                  <c:v>1992</c:v>
                </c:pt>
                <c:pt idx="5">
                  <c:v>1996</c:v>
                </c:pt>
                <c:pt idx="6">
                  <c:v>1999</c:v>
                </c:pt>
                <c:pt idx="7">
                  <c:v>2003</c:v>
                </c:pt>
                <c:pt idx="8">
                  <c:v>2007</c:v>
                </c:pt>
                <c:pt idx="9">
                  <c:v>2011</c:v>
                </c:pt>
                <c:pt idx="10">
                  <c:v>2015</c:v>
                </c:pt>
                <c:pt idx="11">
                  <c:v>2019</c:v>
                </c:pt>
              </c:numCache>
            </c:numRef>
          </c:xVal>
          <c:yVal>
            <c:numRef>
              <c:f>Year!$B$2:$B$13</c:f>
              <c:numCache>
                <c:formatCode>General</c:formatCode>
                <c:ptCount val="12"/>
                <c:pt idx="0">
                  <c:v>6</c:v>
                </c:pt>
                <c:pt idx="1">
                  <c:v>2</c:v>
                </c:pt>
                <c:pt idx="2">
                  <c:v>8</c:v>
                </c:pt>
                <c:pt idx="3">
                  <c:v>11</c:v>
                </c:pt>
                <c:pt idx="4">
                  <c:v>8</c:v>
                </c:pt>
                <c:pt idx="5">
                  <c:v>16</c:v>
                </c:pt>
                <c:pt idx="6">
                  <c:v>11</c:v>
                </c:pt>
                <c:pt idx="7">
                  <c:v>21</c:v>
                </c:pt>
                <c:pt idx="8">
                  <c:v>20</c:v>
                </c:pt>
                <c:pt idx="9">
                  <c:v>24</c:v>
                </c:pt>
                <c:pt idx="10">
                  <c:v>38</c:v>
                </c:pt>
                <c:pt idx="11">
                  <c:v>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0E-4A11-BFFD-3664F1B913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4712303"/>
        <c:axId val="2014713551"/>
      </c:scatterChart>
      <c:valAx>
        <c:axId val="2014712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713551"/>
        <c:crosses val="autoZero"/>
        <c:crossBetween val="midCat"/>
      </c:valAx>
      <c:valAx>
        <c:axId val="2014713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712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201930</xdr:colOff>
      <xdr:row>1</xdr:row>
      <xdr:rowOff>144780</xdr:rowOff>
    </xdr:from>
    <xdr:to>
      <xdr:col>18</xdr:col>
      <xdr:colOff>411480</xdr:colOff>
      <xdr:row>20</xdr:row>
      <xdr:rowOff>68580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0D51FC8-BBE7-4F3C-93F0-6107691F80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 Gladson" refreshedDate="44618.671848726852" createdVersion="7" refreshedVersion="7" minRefreshableVersion="3" recordCount="196" xr:uid="{ACE94E4E-BBA9-4269-949B-D59B4847A6B7}">
  <cacheSource type="worksheet">
    <worksheetSource name="List_of_hundreds"/>
  </cacheSource>
  <cacheFields count="16">
    <cacheField name="Player" numFmtId="0">
      <sharedItems/>
    </cacheField>
    <cacheField name="Runs" numFmtId="0">
      <sharedItems/>
    </cacheField>
    <cacheField name="Runs_modified" numFmtId="0">
      <sharedItems/>
    </cacheField>
    <cacheField name="Notout" numFmtId="0">
      <sharedItems containsSemiMixedTypes="0" containsString="0" containsNumber="1" containsInteger="1" minValue="0" maxValue="1"/>
    </cacheField>
    <cacheField name="Balls" numFmtId="0">
      <sharedItems containsSemiMixedTypes="0" containsString="0" containsNumber="1" containsInteger="1" minValue="53" maxValue="201"/>
    </cacheField>
    <cacheField name="4s" numFmtId="0">
      <sharedItems containsSemiMixedTypes="0" containsString="0" containsNumber="1" containsInteger="1" minValue="3" maxValue="24"/>
    </cacheField>
    <cacheField name="6s" numFmtId="0">
      <sharedItems containsSemiMixedTypes="0" containsString="0" containsNumber="1" containsInteger="1" minValue="0" maxValue="17"/>
    </cacheField>
    <cacheField name="SR" numFmtId="0">
      <sharedItems containsSemiMixedTypes="0" containsString="0" containsNumber="1" minValue="61.27" maxValue="245.45"/>
    </cacheField>
    <cacheField name="SR &gt; 100" numFmtId="0">
      <sharedItems containsSemiMixedTypes="0" containsString="0" containsNumber="1" containsInteger="1" minValue="0" maxValue="1"/>
    </cacheField>
    <cacheField name="SR &lt; 100" numFmtId="0">
      <sharedItems containsSemiMixedTypes="0" containsString="0" containsNumber="1" containsInteger="1" minValue="0" maxValue="1"/>
    </cacheField>
    <cacheField name="Team" numFmtId="0">
      <sharedItems/>
    </cacheField>
    <cacheField name="Opposition" numFmtId="0">
      <sharedItems/>
    </cacheField>
    <cacheField name="Ground" numFmtId="0">
      <sharedItems/>
    </cacheField>
    <cacheField name="Match Date" numFmtId="14">
      <sharedItems containsSemiMixedTypes="0" containsNonDate="0" containsDate="1" containsString="0" minDate="1975-06-07T00:00:00" maxDate="2019-07-07T00:00:00"/>
    </cacheField>
    <cacheField name="Year" numFmtId="1">
      <sharedItems containsSemiMixedTypes="0" containsString="0" containsNumber="1" containsInteger="1" minValue="1975" maxValue="2019" count="12">
        <n v="1975"/>
        <n v="1979"/>
        <n v="1983"/>
        <n v="1987"/>
        <n v="1992"/>
        <n v="1996"/>
        <n v="1999"/>
        <n v="2003"/>
        <n v="2007"/>
        <n v="2011"/>
        <n v="2015"/>
        <n v="2019"/>
      </sharedItems>
    </cacheField>
    <cacheField name="Scorecar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6">
  <r>
    <s v="DL Amiss"/>
    <s v="137"/>
    <s v="137"/>
    <n v="0"/>
    <n v="147"/>
    <n v="18"/>
    <n v="0"/>
    <n v="93.19"/>
    <n v="0"/>
    <n v="1"/>
    <s v="England"/>
    <s v="v India"/>
    <s v="Lord's"/>
    <d v="1975-06-07T00:00:00"/>
    <x v="0"/>
    <s v="ODI # 19"/>
  </r>
  <r>
    <s v="GM Turner"/>
    <s v="171*"/>
    <s v="171"/>
    <n v="1"/>
    <n v="201"/>
    <n v="16"/>
    <n v="2"/>
    <n v="85.07"/>
    <n v="0"/>
    <n v="1"/>
    <s v="New Zealand"/>
    <s v="v East Africa"/>
    <s v="Birmingham"/>
    <d v="1975-06-07T00:00:00"/>
    <x v="0"/>
    <s v="ODI # 20"/>
  </r>
  <r>
    <s v="KWR Fletcher"/>
    <s v="131"/>
    <s v="131"/>
    <n v="0"/>
    <n v="147"/>
    <n v="13"/>
    <n v="0"/>
    <n v="89.11"/>
    <n v="0"/>
    <n v="1"/>
    <s v="England"/>
    <s v="v New Zealand"/>
    <s v="Nottingham"/>
    <d v="1975-06-11T00:00:00"/>
    <x v="0"/>
    <s v="ODI # 23"/>
  </r>
  <r>
    <s v="A Turner"/>
    <s v="101"/>
    <s v="101"/>
    <n v="0"/>
    <n v="113"/>
    <n v="9"/>
    <n v="1"/>
    <n v="89.38"/>
    <n v="0"/>
    <n v="1"/>
    <s v="Australia"/>
    <s v="v Sri Lanka"/>
    <s v="The Oval"/>
    <d v="1975-06-11T00:00:00"/>
    <x v="0"/>
    <s v="ODI # 25"/>
  </r>
  <r>
    <s v="GM Turner"/>
    <s v="114*"/>
    <s v="114"/>
    <n v="1"/>
    <n v="177"/>
    <n v="13"/>
    <n v="0"/>
    <n v="64.400000000000006"/>
    <n v="0"/>
    <n v="1"/>
    <s v="New Zealand"/>
    <s v="v India"/>
    <s v="Manchester"/>
    <d v="1975-06-14T00:00:00"/>
    <x v="0"/>
    <s v="ODI # 28"/>
  </r>
  <r>
    <s v="CH Lloyd"/>
    <s v="102"/>
    <s v="102"/>
    <n v="0"/>
    <n v="85"/>
    <n v="12"/>
    <n v="2"/>
    <n v="120"/>
    <n v="1"/>
    <n v="0"/>
    <s v="West Indies"/>
    <s v="v Australia"/>
    <s v="Lord's"/>
    <d v="1975-06-21T00:00:00"/>
    <x v="0"/>
    <s v="ODI # 33"/>
  </r>
  <r>
    <s v="CG Greenidge"/>
    <s v="106*"/>
    <s v="106"/>
    <n v="1"/>
    <n v="173"/>
    <n v="9"/>
    <n v="1"/>
    <n v="61.27"/>
    <n v="0"/>
    <n v="1"/>
    <s v="West Indies"/>
    <s v="v India"/>
    <s v="Birmingham"/>
    <d v="1979-06-09T00:00:00"/>
    <x v="1"/>
    <s v="ODI # 61"/>
  </r>
  <r>
    <s v="IVA Richards"/>
    <s v="138*"/>
    <s v="138"/>
    <n v="1"/>
    <n v="157"/>
    <n v="11"/>
    <n v="3"/>
    <n v="87.89"/>
    <n v="0"/>
    <n v="1"/>
    <s v="West Indies"/>
    <s v="v England"/>
    <s v="Lord's"/>
    <d v="1979-06-23T00:00:00"/>
    <x v="1"/>
    <s v="ODI # 74"/>
  </r>
  <r>
    <s v="AJ Lamb"/>
    <s v="102"/>
    <s v="102"/>
    <n v="0"/>
    <n v="105"/>
    <n v="12"/>
    <n v="2"/>
    <n v="97.14"/>
    <n v="0"/>
    <n v="1"/>
    <s v="England"/>
    <s v="v New Zealand"/>
    <s v="The Oval"/>
    <d v="1983-06-09T00:00:00"/>
    <x v="2"/>
    <s v="ODI # 197"/>
  </r>
  <r>
    <s v="DI Gower"/>
    <s v="130"/>
    <s v="130"/>
    <n v="0"/>
    <n v="120"/>
    <n v="12"/>
    <n v="5"/>
    <n v="108.33"/>
    <n v="1"/>
    <n v="0"/>
    <s v="England"/>
    <s v="v Sri Lanka"/>
    <s v="Taunton"/>
    <d v="1983-06-11T00:00:00"/>
    <x v="2"/>
    <s v="ODI # 201"/>
  </r>
  <r>
    <s v="TM Chappell"/>
    <s v="110"/>
    <s v="110"/>
    <n v="0"/>
    <n v="131"/>
    <n v="11"/>
    <n v="0"/>
    <n v="83.96"/>
    <n v="0"/>
    <n v="1"/>
    <s v="Australia"/>
    <s v="v India"/>
    <s v="Nottingham"/>
    <d v="1983-06-13T00:00:00"/>
    <x v="2"/>
    <s v="ODI # 207"/>
  </r>
  <r>
    <s v="CG Greenidge"/>
    <s v="105*"/>
    <s v="105"/>
    <n v="1"/>
    <n v="147"/>
    <n v="5"/>
    <n v="1"/>
    <n v="71.42"/>
    <n v="0"/>
    <n v="1"/>
    <s v="West Indies"/>
    <s v="v Zimbabwe"/>
    <s v="Worcester"/>
    <d v="1983-06-13T00:00:00"/>
    <x v="2"/>
    <s v="ODI # 208"/>
  </r>
  <r>
    <s v="IVA Richards"/>
    <s v="119"/>
    <s v="119"/>
    <n v="0"/>
    <n v="146"/>
    <n v="6"/>
    <n v="1"/>
    <n v="81.5"/>
    <n v="0"/>
    <n v="1"/>
    <s v="West Indies"/>
    <s v="v India"/>
    <s v="The Oval"/>
    <d v="1983-06-15T00:00:00"/>
    <x v="2"/>
    <s v="ODI # 210"/>
  </r>
  <r>
    <s v="Imran Khan"/>
    <s v="102*"/>
    <s v="102"/>
    <n v="1"/>
    <n v="133"/>
    <n v="11"/>
    <n v="0"/>
    <n v="76.69"/>
    <n v="0"/>
    <n v="1"/>
    <s v="Pakistan"/>
    <s v="v Sri Lanka"/>
    <s v="Leeds"/>
    <d v="1983-06-16T00:00:00"/>
    <x v="2"/>
    <s v="ODI # 211"/>
  </r>
  <r>
    <s v="N Kapil Dev"/>
    <s v="175*"/>
    <s v="175"/>
    <n v="1"/>
    <n v="138"/>
    <n v="16"/>
    <n v="6"/>
    <n v="126.81"/>
    <n v="1"/>
    <n v="0"/>
    <s v="India"/>
    <s v="v Zimbabwe"/>
    <s v="Tunbridge Wells"/>
    <d v="1983-06-18T00:00:00"/>
    <x v="2"/>
    <s v="ODI # 216"/>
  </r>
  <r>
    <s v="Zaheer Abbas"/>
    <s v="103*"/>
    <s v="103"/>
    <n v="1"/>
    <n v="121"/>
    <n v="6"/>
    <n v="0"/>
    <n v="85.12"/>
    <n v="0"/>
    <n v="1"/>
    <s v="Pakistan"/>
    <s v="v New Zealand"/>
    <s v="Nottingham"/>
    <d v="1983-06-20T00:00:00"/>
    <x v="2"/>
    <s v="ODI # 218"/>
  </r>
  <r>
    <s v="Javed Miandad"/>
    <s v="103"/>
    <s v="103"/>
    <n v="0"/>
    <n v="100"/>
    <n v="6"/>
    <n v="0"/>
    <n v="103"/>
    <n v="1"/>
    <n v="0"/>
    <s v="Pakistan"/>
    <s v="v Sri Lanka"/>
    <s v="Hyderabad (Sind)"/>
    <d v="1987-10-08T00:00:00"/>
    <x v="3"/>
    <s v="ODI # 451"/>
  </r>
  <r>
    <s v="GR Marsh"/>
    <s v="110"/>
    <s v="110"/>
    <n v="0"/>
    <n v="141"/>
    <n v="7"/>
    <n v="1"/>
    <n v="78.010000000000005"/>
    <n v="0"/>
    <n v="1"/>
    <s v="Australia"/>
    <s v="v India"/>
    <s v="Chennai"/>
    <d v="1987-10-09T00:00:00"/>
    <x v="3"/>
    <s v="ODI # 453"/>
  </r>
  <r>
    <s v="DL Houghton"/>
    <s v="142"/>
    <s v="142"/>
    <n v="0"/>
    <n v="137"/>
    <n v="13"/>
    <n v="6"/>
    <n v="103.64"/>
    <n v="1"/>
    <n v="0"/>
    <s v="Zimbabwe"/>
    <s v="v New Zealand"/>
    <s v="Hyderabad (Deccan)"/>
    <d v="1987-10-10T00:00:00"/>
    <x v="3"/>
    <s v="ODI # 454"/>
  </r>
  <r>
    <s v="DL Haynes"/>
    <s v="105"/>
    <s v="105"/>
    <n v="0"/>
    <n v="124"/>
    <n v="10"/>
    <n v="1"/>
    <n v="84.67"/>
    <n v="0"/>
    <n v="1"/>
    <s v="West Indies"/>
    <s v="v Sri Lanka"/>
    <s v="Karachi"/>
    <d v="1987-10-13T00:00:00"/>
    <x v="3"/>
    <s v="ODI # 457"/>
  </r>
  <r>
    <s v="IVA Richards"/>
    <s v="181"/>
    <s v="181"/>
    <n v="0"/>
    <n v="125"/>
    <n v="16"/>
    <n v="7"/>
    <n v="144.80000000000001"/>
    <n v="1"/>
    <n v="0"/>
    <s v="West Indies"/>
    <s v="v Sri Lanka"/>
    <s v="Karachi"/>
    <d v="1987-10-13T00:00:00"/>
    <x v="3"/>
    <s v="ODI # 457"/>
  </r>
  <r>
    <s v="Ramiz Raja"/>
    <s v="113"/>
    <s v="113"/>
    <n v="0"/>
    <n v="148"/>
    <n v="5"/>
    <n v="0"/>
    <n v="76.349999999999994"/>
    <n v="0"/>
    <n v="1"/>
    <s v="Pakistan"/>
    <s v="v England"/>
    <s v="Karachi"/>
    <d v="1987-10-20T00:00:00"/>
    <x v="3"/>
    <s v="ODI # 463"/>
  </r>
  <r>
    <s v="Saleem Malik"/>
    <s v="100"/>
    <s v="100"/>
    <n v="0"/>
    <n v="95"/>
    <n v="10"/>
    <n v="0"/>
    <n v="105.26"/>
    <n v="1"/>
    <n v="0"/>
    <s v="Pakistan"/>
    <s v="v Sri Lanka"/>
    <s v="Faisalabad"/>
    <d v="1987-10-25T00:00:00"/>
    <x v="3"/>
    <s v="ODI # 467"/>
  </r>
  <r>
    <s v="GR Marsh"/>
    <s v="126*"/>
    <s v="126"/>
    <n v="1"/>
    <n v="149"/>
    <n v="12"/>
    <n v="3"/>
    <n v="84.56"/>
    <n v="0"/>
    <n v="1"/>
    <s v="Australia"/>
    <s v="v New Zealand"/>
    <s v="Chandigarh"/>
    <d v="1987-10-27T00:00:00"/>
    <x v="3"/>
    <s v="ODI # 470"/>
  </r>
  <r>
    <s v="RB Richardson"/>
    <s v="110"/>
    <s v="110"/>
    <n v="0"/>
    <n v="135"/>
    <n v="8"/>
    <n v="2"/>
    <n v="81.48"/>
    <n v="0"/>
    <n v="1"/>
    <s v="West Indies"/>
    <s v="v Pakistan"/>
    <s v="Karachi"/>
    <d v="1987-10-30T00:00:00"/>
    <x v="3"/>
    <s v="ODI # 473"/>
  </r>
  <r>
    <s v="SM Gavaskar"/>
    <s v="103*"/>
    <s v="103"/>
    <n v="1"/>
    <n v="88"/>
    <n v="10"/>
    <n v="3"/>
    <n v="117.04"/>
    <n v="1"/>
    <n v="0"/>
    <s v="India"/>
    <s v="v New Zealand"/>
    <s v="Nagpur"/>
    <d v="1987-10-31T00:00:00"/>
    <x v="3"/>
    <s v="ODI # 474"/>
  </r>
  <r>
    <s v="GA Gooch"/>
    <s v="115"/>
    <s v="115"/>
    <n v="0"/>
    <n v="136"/>
    <n v="11"/>
    <n v="0"/>
    <n v="84.55"/>
    <n v="0"/>
    <n v="1"/>
    <s v="England"/>
    <s v="v India"/>
    <s v="Mumbai"/>
    <d v="1987-11-05T00:00:00"/>
    <x v="3"/>
    <s v="ODI # 476"/>
  </r>
  <r>
    <s v="MD Crowe"/>
    <s v="100*"/>
    <s v="100"/>
    <n v="1"/>
    <n v="134"/>
    <n v="11"/>
    <n v="0"/>
    <n v="74.62"/>
    <n v="0"/>
    <n v="1"/>
    <s v="New Zealand"/>
    <s v="v Australia"/>
    <s v="Auckland"/>
    <d v="1992-02-22T00:00:00"/>
    <x v="4"/>
    <s v="ODI # 714"/>
  </r>
  <r>
    <s v="DC Boon"/>
    <s v="100"/>
    <s v="100"/>
    <n v="0"/>
    <n v="133"/>
    <n v="11"/>
    <n v="0"/>
    <n v="75.180000000000007"/>
    <n v="0"/>
    <n v="1"/>
    <s v="Australia"/>
    <s v="v New Zealand"/>
    <s v="Auckland"/>
    <d v="1992-02-22T00:00:00"/>
    <x v="4"/>
    <s v="ODI # 714"/>
  </r>
  <r>
    <s v="A Flower"/>
    <s v="115*"/>
    <s v="115"/>
    <n v="1"/>
    <n v="152"/>
    <n v="8"/>
    <n v="1"/>
    <n v="75.650000000000006"/>
    <n v="0"/>
    <n v="1"/>
    <s v="Zimbabwe"/>
    <s v="v Sri Lanka"/>
    <s v="New Plymouth"/>
    <d v="1992-02-23T00:00:00"/>
    <x v="4"/>
    <s v="ODI # 716"/>
  </r>
  <r>
    <s v="Ramiz Raja"/>
    <s v="102*"/>
    <s v="102"/>
    <n v="1"/>
    <n v="158"/>
    <n v="4"/>
    <n v="0"/>
    <n v="64.55"/>
    <n v="0"/>
    <n v="1"/>
    <s v="Pakistan"/>
    <s v="v West Indies"/>
    <s v="Melbourne"/>
    <d v="1992-02-23T00:00:00"/>
    <x v="4"/>
    <s v="ODI # 717"/>
  </r>
  <r>
    <s v="Aamer Sohail"/>
    <s v="114"/>
    <s v="114"/>
    <n v="0"/>
    <n v="136"/>
    <n v="12"/>
    <n v="0"/>
    <n v="83.82"/>
    <n v="0"/>
    <n v="1"/>
    <s v="Pakistan"/>
    <s v="v Zimbabwe"/>
    <s v="Hobart"/>
    <d v="1992-02-27T00:00:00"/>
    <x v="4"/>
    <s v="ODI # 720"/>
  </r>
  <r>
    <s v="PV Simmons"/>
    <s v="110"/>
    <s v="110"/>
    <n v="0"/>
    <n v="125"/>
    <n v="8"/>
    <n v="2"/>
    <n v="88"/>
    <n v="0"/>
    <n v="1"/>
    <s v="West Indies"/>
    <s v="v Sri Lanka"/>
    <s v="Berri"/>
    <d v="1992-03-13T00:00:00"/>
    <x v="4"/>
    <s v="ODI # 742"/>
  </r>
  <r>
    <s v="Ramiz Raja"/>
    <s v="119*"/>
    <s v="119"/>
    <n v="1"/>
    <n v="155"/>
    <n v="16"/>
    <n v="0"/>
    <n v="76.77"/>
    <n v="0"/>
    <n v="1"/>
    <s v="Pakistan"/>
    <s v="v New Zealand"/>
    <s v="Christchurch"/>
    <d v="1992-03-18T00:00:00"/>
    <x v="4"/>
    <s v="ODI # 747"/>
  </r>
  <r>
    <s v="DC Boon"/>
    <s v="100"/>
    <s v="100"/>
    <n v="0"/>
    <n v="147"/>
    <n v="8"/>
    <n v="0"/>
    <n v="68.02"/>
    <n v="0"/>
    <n v="1"/>
    <s v="Australia"/>
    <s v="v West Indies"/>
    <s v="Melbourne"/>
    <d v="1992-03-18T00:00:00"/>
    <x v="4"/>
    <s v="ODI # 749"/>
  </r>
  <r>
    <s v="NJ Astle"/>
    <s v="101"/>
    <s v="101"/>
    <n v="0"/>
    <n v="132"/>
    <n v="8"/>
    <n v="2"/>
    <n v="76.510000000000005"/>
    <n v="0"/>
    <n v="1"/>
    <s v="New Zealand"/>
    <s v="v England"/>
    <s v="Ahmedabad"/>
    <d v="1996-02-14T00:00:00"/>
    <x v="5"/>
    <s v="ODI # 1048"/>
  </r>
  <r>
    <s v="G Kirsten"/>
    <s v="188*"/>
    <s v="188"/>
    <n v="1"/>
    <n v="159"/>
    <n v="13"/>
    <n v="4"/>
    <n v="118.23"/>
    <n v="1"/>
    <n v="0"/>
    <s v="South Africa"/>
    <s v="v U.A.E."/>
    <s v="Rawalpindi"/>
    <d v="1996-02-16T00:00:00"/>
    <x v="5"/>
    <s v="ODI # 1049"/>
  </r>
  <r>
    <s v="SR Tendulkar"/>
    <s v="127*"/>
    <s v="127"/>
    <n v="1"/>
    <n v="138"/>
    <n v="15"/>
    <n v="1"/>
    <n v="92.02"/>
    <n v="0"/>
    <n v="1"/>
    <s v="India"/>
    <s v="v Kenya"/>
    <s v="Cuttack"/>
    <d v="1996-02-18T00:00:00"/>
    <x v="5"/>
    <s v="ODI # 1052"/>
  </r>
  <r>
    <s v="GA Hick"/>
    <s v="104*"/>
    <s v="104"/>
    <n v="1"/>
    <n v="133"/>
    <n v="6"/>
    <n v="2"/>
    <n v="78.19"/>
    <n v="0"/>
    <n v="1"/>
    <s v="England"/>
    <s v="v Netherlands"/>
    <s v="Peshawar"/>
    <d v="1996-02-22T00:00:00"/>
    <x v="5"/>
    <s v="ODI # 1057"/>
  </r>
  <r>
    <s v="ME Waugh"/>
    <s v="130"/>
    <s v="130"/>
    <n v="0"/>
    <n v="128"/>
    <n v="14"/>
    <n v="1"/>
    <n v="101.56"/>
    <n v="1"/>
    <n v="0"/>
    <s v="Australia"/>
    <s v="v Kenya"/>
    <s v="Visakhapatnam"/>
    <d v="1996-02-23T00:00:00"/>
    <x v="5"/>
    <s v="ODI # 1058"/>
  </r>
  <r>
    <s v="ME Waugh"/>
    <s v="126"/>
    <s v="126"/>
    <n v="0"/>
    <n v="135"/>
    <n v="8"/>
    <n v="3"/>
    <n v="93.33"/>
    <n v="0"/>
    <n v="1"/>
    <s v="Australia"/>
    <s v="v India"/>
    <s v="Mumbai"/>
    <d v="1996-02-27T00:00:00"/>
    <x v="5"/>
    <s v="ODI # 1065"/>
  </r>
  <r>
    <s v="Aamer Sohail"/>
    <s v="111"/>
    <s v="111"/>
    <n v="0"/>
    <n v="139"/>
    <n v="8"/>
    <n v="0"/>
    <n v="79.849999999999994"/>
    <n v="0"/>
    <n v="1"/>
    <s v="Pakistan"/>
    <s v="v South Africa"/>
    <s v="Karachi"/>
    <d v="1996-02-29T00:00:00"/>
    <x v="5"/>
    <s v="ODI # 1067"/>
  </r>
  <r>
    <s v="SR Tendulkar"/>
    <s v="137"/>
    <s v="137"/>
    <n v="0"/>
    <n v="137"/>
    <n v="8"/>
    <n v="5"/>
    <n v="100"/>
    <n v="1"/>
    <n v="0"/>
    <s v="India"/>
    <s v="v Sri Lanka"/>
    <s v="Delhi"/>
    <d v="1996-03-02T00:00:00"/>
    <x v="5"/>
    <s v="ODI # 1070"/>
  </r>
  <r>
    <s v="RT Ponting"/>
    <s v="102"/>
    <s v="102"/>
    <n v="0"/>
    <n v="112"/>
    <n v="5"/>
    <n v="1"/>
    <n v="91.07"/>
    <n v="0"/>
    <n v="1"/>
    <s v="Australia"/>
    <s v="v West Indies"/>
    <s v="Jaipur"/>
    <d v="1996-03-04T00:00:00"/>
    <x v="5"/>
    <s v="ODI # 1072"/>
  </r>
  <r>
    <s v="AC Hudson"/>
    <s v="161"/>
    <s v="161"/>
    <n v="0"/>
    <n v="132"/>
    <n v="13"/>
    <n v="4"/>
    <n v="121.96"/>
    <n v="1"/>
    <n v="0"/>
    <s v="South Africa"/>
    <s v="v Netherlands"/>
    <s v="Rawalpindi"/>
    <d v="1996-03-05T00:00:00"/>
    <x v="5"/>
    <s v="ODI # 1073"/>
  </r>
  <r>
    <s v="VG Kambli"/>
    <s v="106"/>
    <s v="106"/>
    <n v="0"/>
    <n v="110"/>
    <n v="11"/>
    <n v="0"/>
    <n v="96.36"/>
    <n v="0"/>
    <n v="1"/>
    <s v="India"/>
    <s v="v Zimbabwe"/>
    <s v="Kanpur"/>
    <d v="1996-03-06T00:00:00"/>
    <x v="5"/>
    <s v="ODI # 1075"/>
  </r>
  <r>
    <s v="PA de Silva"/>
    <s v="145"/>
    <s v="145"/>
    <n v="0"/>
    <n v="115"/>
    <n v="14"/>
    <n v="5"/>
    <n v="126.08"/>
    <n v="1"/>
    <n v="0"/>
    <s v="Sri Lanka"/>
    <s v="v Kenya"/>
    <s v="Kandy"/>
    <d v="1996-03-06T00:00:00"/>
    <x v="5"/>
    <s v="ODI # 1074"/>
  </r>
  <r>
    <s v="BC Lara"/>
    <s v="111"/>
    <s v="111"/>
    <n v="0"/>
    <n v="94"/>
    <n v="16"/>
    <n v="0"/>
    <n v="118.08"/>
    <n v="1"/>
    <n v="0"/>
    <s v="West Indies"/>
    <s v="v South Africa"/>
    <s v="Karachi"/>
    <d v="1996-03-11T00:00:00"/>
    <x v="5"/>
    <s v="ODI # 1079"/>
  </r>
  <r>
    <s v="CZ Harris"/>
    <s v="130"/>
    <s v="130"/>
    <n v="0"/>
    <n v="124"/>
    <n v="13"/>
    <n v="4"/>
    <n v="104.83"/>
    <n v="1"/>
    <n v="0"/>
    <s v="New Zealand"/>
    <s v="v Australia"/>
    <s v="Chennai"/>
    <d v="1996-03-11T00:00:00"/>
    <x v="5"/>
    <s v="ODI # 1080"/>
  </r>
  <r>
    <s v="ME Waugh"/>
    <s v="110"/>
    <s v="110"/>
    <n v="0"/>
    <n v="112"/>
    <n v="6"/>
    <n v="2"/>
    <n v="98.21"/>
    <n v="0"/>
    <n v="1"/>
    <s v="Australia"/>
    <s v="v New Zealand"/>
    <s v="Chennai"/>
    <d v="1996-03-11T00:00:00"/>
    <x v="5"/>
    <s v="ODI # 1080"/>
  </r>
  <r>
    <s v="PA de Silva"/>
    <s v="107*"/>
    <s v="107"/>
    <n v="1"/>
    <n v="124"/>
    <n v="13"/>
    <n v="0"/>
    <n v="86.29"/>
    <n v="0"/>
    <n v="1"/>
    <s v="Sri Lanka"/>
    <s v="v Australia"/>
    <s v="Lahore"/>
    <d v="1996-03-17T00:00:00"/>
    <x v="5"/>
    <s v="ODI # 1083"/>
  </r>
  <r>
    <s v="R Dravid"/>
    <s v="104*"/>
    <s v="104"/>
    <n v="1"/>
    <n v="109"/>
    <n v="10"/>
    <n v="0"/>
    <n v="95.41"/>
    <n v="0"/>
    <n v="1"/>
    <s v="India"/>
    <s v="v Kenya"/>
    <s v="Bristol"/>
    <d v="1999-05-23T00:00:00"/>
    <x v="6"/>
    <s v="ODI # 1457"/>
  </r>
  <r>
    <s v="SR Tendulkar"/>
    <s v="140*"/>
    <s v="140"/>
    <n v="1"/>
    <n v="101"/>
    <n v="16"/>
    <n v="3"/>
    <n v="138.61000000000001"/>
    <n v="1"/>
    <n v="0"/>
    <s v="India"/>
    <s v="v Kenya"/>
    <s v="Bristol"/>
    <d v="1999-05-23T00:00:00"/>
    <x v="6"/>
    <s v="ODI # 1457"/>
  </r>
  <r>
    <s v="SC Ganguly"/>
    <s v="183"/>
    <s v="183"/>
    <n v="0"/>
    <n v="158"/>
    <n v="17"/>
    <n v="7"/>
    <n v="115.82"/>
    <n v="1"/>
    <n v="0"/>
    <s v="India"/>
    <s v="v Sri Lanka"/>
    <s v="Taunton"/>
    <d v="1999-05-26T00:00:00"/>
    <x v="6"/>
    <s v="ODI # 1463"/>
  </r>
  <r>
    <s v="R Dravid"/>
    <s v="145"/>
    <s v="145"/>
    <n v="0"/>
    <n v="129"/>
    <n v="17"/>
    <n v="1"/>
    <n v="112.4"/>
    <n v="1"/>
    <n v="0"/>
    <s v="India"/>
    <s v="v Sri Lanka"/>
    <s v="Taunton"/>
    <d v="1999-05-26T00:00:00"/>
    <x v="6"/>
    <s v="ODI # 1463"/>
  </r>
  <r>
    <s v="A Jadeja"/>
    <s v="100*"/>
    <s v="100"/>
    <n v="1"/>
    <n v="138"/>
    <n v="7"/>
    <n v="2"/>
    <n v="72.459999999999994"/>
    <n v="0"/>
    <n v="1"/>
    <s v="India"/>
    <s v="v Australia"/>
    <s v="The Oval"/>
    <d v="1999-06-04T00:00:00"/>
    <x v="6"/>
    <s v="ODI # 1473"/>
  </r>
  <r>
    <s v="ME Waugh"/>
    <s v="104"/>
    <s v="104"/>
    <n v="0"/>
    <n v="120"/>
    <n v="13"/>
    <n v="0"/>
    <n v="86.66"/>
    <n v="0"/>
    <n v="1"/>
    <s v="Australia"/>
    <s v="v Zimbabwe"/>
    <s v="Lord's"/>
    <d v="1999-06-09T00:00:00"/>
    <x v="6"/>
    <s v="ODI # 1477"/>
  </r>
  <r>
    <s v="NC Johnson"/>
    <s v="132*"/>
    <s v="132"/>
    <n v="1"/>
    <n v="144"/>
    <n v="14"/>
    <n v="2"/>
    <n v="91.66"/>
    <n v="0"/>
    <n v="1"/>
    <s v="Zimbabwe"/>
    <s v="v Australia"/>
    <s v="Lord's"/>
    <d v="1999-06-09T00:00:00"/>
    <x v="6"/>
    <s v="ODI # 1477"/>
  </r>
  <r>
    <s v="Saeed Anwar"/>
    <s v="103"/>
    <s v="103"/>
    <n v="0"/>
    <n v="144"/>
    <n v="11"/>
    <n v="0"/>
    <n v="71.52"/>
    <n v="0"/>
    <n v="1"/>
    <s v="Pakistan"/>
    <s v="v Zimbabwe"/>
    <s v="The Oval"/>
    <d v="1999-06-11T00:00:00"/>
    <x v="6"/>
    <s v="ODI # 1479"/>
  </r>
  <r>
    <s v="HH Gibbs"/>
    <s v="101"/>
    <s v="101"/>
    <n v="0"/>
    <n v="134"/>
    <n v="10"/>
    <n v="1"/>
    <n v="75.37"/>
    <n v="0"/>
    <n v="1"/>
    <s v="South Africa"/>
    <s v="v Australia"/>
    <s v="Leeds"/>
    <d v="1999-06-13T00:00:00"/>
    <x v="6"/>
    <s v="ODI # 1481"/>
  </r>
  <r>
    <s v="SR Waugh"/>
    <s v="120*"/>
    <s v="120"/>
    <n v="1"/>
    <n v="110"/>
    <n v="10"/>
    <n v="2"/>
    <n v="109.09"/>
    <n v="1"/>
    <n v="0"/>
    <s v="Australia"/>
    <s v="v South Africa"/>
    <s v="Leeds"/>
    <d v="1999-06-13T00:00:00"/>
    <x v="6"/>
    <s v="ODI # 1481"/>
  </r>
  <r>
    <s v="Saeed Anwar"/>
    <s v="113*"/>
    <s v="113"/>
    <n v="1"/>
    <n v="148"/>
    <n v="9"/>
    <n v="0"/>
    <n v="76.349999999999994"/>
    <n v="0"/>
    <n v="1"/>
    <s v="Pakistan"/>
    <s v="v New Zealand"/>
    <s v="Manchester"/>
    <d v="1999-06-16T00:00:00"/>
    <x v="6"/>
    <s v="ODI # 1482"/>
  </r>
  <r>
    <s v="BC Lara"/>
    <s v="116"/>
    <s v="116"/>
    <n v="0"/>
    <n v="134"/>
    <n v="12"/>
    <n v="2"/>
    <n v="86.56"/>
    <n v="0"/>
    <n v="1"/>
    <s v="West Indies"/>
    <s v="v South Africa"/>
    <s v="Cape Town"/>
    <d v="2003-02-09T00:00:00"/>
    <x v="7"/>
    <s v="ODI # 1942"/>
  </r>
  <r>
    <s v="CB Wishart"/>
    <s v="172*"/>
    <s v="172"/>
    <n v="1"/>
    <n v="151"/>
    <n v="18"/>
    <n v="3"/>
    <n v="113.9"/>
    <n v="1"/>
    <n v="0"/>
    <s v="Zimbabwe"/>
    <s v="v Namibia"/>
    <s v="Harare"/>
    <d v="2003-02-10T00:00:00"/>
    <x v="7"/>
    <s v="ODI # 1943"/>
  </r>
  <r>
    <s v="ST Jayasuriya"/>
    <s v="120"/>
    <s v="120"/>
    <n v="0"/>
    <n v="125"/>
    <n v="14"/>
    <n v="0"/>
    <n v="96"/>
    <n v="0"/>
    <n v="1"/>
    <s v="Sri Lanka"/>
    <s v="v New Zealand"/>
    <s v="Bloemfontein"/>
    <d v="2003-02-10T00:00:00"/>
    <x v="7"/>
    <s v="ODI # 1944"/>
  </r>
  <r>
    <s v="SB Styris"/>
    <s v="141"/>
    <s v="141"/>
    <n v="0"/>
    <n v="125"/>
    <n v="3"/>
    <n v="6"/>
    <n v="112.8"/>
    <n v="1"/>
    <n v="0"/>
    <s v="New Zealand"/>
    <s v="v Sri Lanka"/>
    <s v="Bloemfontein"/>
    <d v="2003-02-10T00:00:00"/>
    <x v="7"/>
    <s v="ODI # 1944"/>
  </r>
  <r>
    <s v="A Symonds"/>
    <s v="143*"/>
    <s v="143"/>
    <n v="1"/>
    <n v="125"/>
    <n v="18"/>
    <n v="2"/>
    <n v="114.4"/>
    <n v="1"/>
    <n v="0"/>
    <s v="Australia"/>
    <s v="v Pakistan"/>
    <s v="Johannesburg"/>
    <d v="2003-02-11T00:00:00"/>
    <x v="7"/>
    <s v="ODI # 1945"/>
  </r>
  <r>
    <s v="HH Gibbs"/>
    <s v="143"/>
    <s v="143"/>
    <n v="0"/>
    <n v="141"/>
    <n v="19"/>
    <n v="3"/>
    <n v="101.41"/>
    <n v="1"/>
    <n v="0"/>
    <s v="South Africa"/>
    <s v="v New Zealand"/>
    <s v="Johannesburg"/>
    <d v="2003-02-16T00:00:00"/>
    <x v="7"/>
    <s v="ODI # 1955"/>
  </r>
  <r>
    <s v="SP Fleming"/>
    <s v="134*"/>
    <s v="134"/>
    <n v="1"/>
    <n v="132"/>
    <n v="21"/>
    <n v="0"/>
    <n v="101.51"/>
    <n v="1"/>
    <n v="0"/>
    <s v="New Zealand"/>
    <s v="v South Africa"/>
    <s v="Johannesburg"/>
    <d v="2003-02-16T00:00:00"/>
    <x v="7"/>
    <s v="ODI # 1955"/>
  </r>
  <r>
    <s v="JM Davison"/>
    <s v="111"/>
    <s v="111"/>
    <n v="0"/>
    <n v="76"/>
    <n v="8"/>
    <n v="6"/>
    <n v="146.05000000000001"/>
    <n v="1"/>
    <n v="0"/>
    <s v="Canada"/>
    <s v="v West Indies"/>
    <s v="Centurion"/>
    <d v="2003-02-23T00:00:00"/>
    <x v="7"/>
    <s v="ODI # 1963"/>
  </r>
  <r>
    <s v="SR Tendulkar"/>
    <s v="152"/>
    <s v="152"/>
    <n v="0"/>
    <n v="151"/>
    <n v="18"/>
    <n v="0"/>
    <n v="100.66"/>
    <n v="1"/>
    <n v="0"/>
    <s v="India"/>
    <s v="v Namibia"/>
    <s v="Pietermaritzburg"/>
    <d v="2003-02-23T00:00:00"/>
    <x v="7"/>
    <s v="ODI # 1964"/>
  </r>
  <r>
    <s v="SC Ganguly"/>
    <s v="112*"/>
    <s v="112"/>
    <n v="1"/>
    <n v="119"/>
    <n v="6"/>
    <n v="4"/>
    <n v="94.11"/>
    <n v="0"/>
    <n v="1"/>
    <s v="India"/>
    <s v="v Namibia"/>
    <s v="Pietermaritzburg"/>
    <d v="2003-02-23T00:00:00"/>
    <x v="7"/>
    <s v="ODI # 1964"/>
  </r>
  <r>
    <s v="Saeed Anwar"/>
    <s v="101"/>
    <s v="101"/>
    <n v="0"/>
    <n v="126"/>
    <n v="7"/>
    <n v="0"/>
    <n v="80.150000000000006"/>
    <n v="0"/>
    <n v="1"/>
    <s v="Pakistan"/>
    <s v="v India"/>
    <s v="Centurion"/>
    <d v="2003-03-01T00:00:00"/>
    <x v="7"/>
    <s v="ODI # 1975"/>
  </r>
  <r>
    <s v="JF Kloppenburg"/>
    <s v="121"/>
    <s v="121"/>
    <n v="0"/>
    <n v="142"/>
    <n v="6"/>
    <n v="4"/>
    <n v="85.21"/>
    <n v="0"/>
    <n v="1"/>
    <s v="Netherlands"/>
    <s v="v Namibia"/>
    <s v="Bloemfontein"/>
    <d v="2003-03-03T00:00:00"/>
    <x v="7"/>
    <s v="ODI # 1978"/>
  </r>
  <r>
    <s v="KJJ van Noortwijk"/>
    <s v="134*"/>
    <s v="134"/>
    <n v="1"/>
    <n v="129"/>
    <n v="11"/>
    <n v="3"/>
    <n v="103.87"/>
    <n v="1"/>
    <n v="0"/>
    <s v="Netherlands"/>
    <s v="v Namibia"/>
    <s v="Bloemfontein"/>
    <d v="2003-03-03T00:00:00"/>
    <x v="7"/>
    <s v="ODI # 1978"/>
  </r>
  <r>
    <s v="MS Atapattu"/>
    <s v="124"/>
    <s v="124"/>
    <n v="0"/>
    <n v="129"/>
    <n v="18"/>
    <n v="0"/>
    <n v="96.12"/>
    <n v="0"/>
    <n v="1"/>
    <s v="Sri Lanka"/>
    <s v="v South Africa"/>
    <s v="Durban"/>
    <d v="2003-03-03T00:00:00"/>
    <x v="7"/>
    <s v="ODI # 1979"/>
  </r>
  <r>
    <s v="CH Gayle"/>
    <s v="119"/>
    <s v="119"/>
    <n v="0"/>
    <n v="151"/>
    <n v="8"/>
    <n v="2"/>
    <n v="78.8"/>
    <n v="0"/>
    <n v="1"/>
    <s v="West Indies"/>
    <s v="v Kenya"/>
    <s v="Kimberley"/>
    <d v="2003-03-04T00:00:00"/>
    <x v="7"/>
    <s v="ODI # 1981"/>
  </r>
  <r>
    <s v="RT Ponting"/>
    <s v="114"/>
    <s v="114"/>
    <n v="0"/>
    <n v="109"/>
    <n v="8"/>
    <n v="4"/>
    <n v="104.58"/>
    <n v="1"/>
    <n v="0"/>
    <s v="Australia"/>
    <s v="v Sri Lanka"/>
    <s v="Centurion"/>
    <d v="2003-03-07T00:00:00"/>
    <x v="7"/>
    <s v="ODI # 1982"/>
  </r>
  <r>
    <s v="SC Ganguly"/>
    <s v="107*"/>
    <s v="107"/>
    <n v="1"/>
    <n v="120"/>
    <n v="11"/>
    <n v="2"/>
    <n v="89.16"/>
    <n v="0"/>
    <n v="1"/>
    <s v="India"/>
    <s v="v Kenya"/>
    <s v="Cape Town"/>
    <d v="2003-03-07T00:00:00"/>
    <x v="7"/>
    <s v="ODI # 1983"/>
  </r>
  <r>
    <s v="NJ Astle"/>
    <s v="102*"/>
    <s v="102"/>
    <n v="1"/>
    <n v="122"/>
    <n v="11"/>
    <n v="0"/>
    <n v="83.6"/>
    <n v="0"/>
    <n v="1"/>
    <s v="New Zealand"/>
    <s v="v Zimbabwe"/>
    <s v="Bloemfontein"/>
    <d v="2003-03-08T00:00:00"/>
    <x v="7"/>
    <s v="ODI # 1984"/>
  </r>
  <r>
    <s v="MS Atapattu"/>
    <s v="103*"/>
    <s v="103"/>
    <n v="1"/>
    <n v="127"/>
    <n v="7"/>
    <n v="0"/>
    <n v="81.099999999999994"/>
    <n v="0"/>
    <n v="1"/>
    <s v="Sri Lanka"/>
    <s v="v Zimbabwe"/>
    <s v="East London"/>
    <d v="2003-03-15T00:00:00"/>
    <x v="7"/>
    <s v="ODI # 1989"/>
  </r>
  <r>
    <s v="SC Ganguly"/>
    <s v="111*"/>
    <s v="111"/>
    <n v="1"/>
    <n v="114"/>
    <n v="5"/>
    <n v="5"/>
    <n v="97.36"/>
    <n v="0"/>
    <n v="1"/>
    <s v="India"/>
    <s v="v Kenya"/>
    <s v="Durban"/>
    <d v="2003-03-20T00:00:00"/>
    <x v="7"/>
    <s v="ODI # 1992"/>
  </r>
  <r>
    <s v="RT Ponting"/>
    <s v="140*"/>
    <s v="140"/>
    <n v="1"/>
    <n v="121"/>
    <n v="4"/>
    <n v="8"/>
    <n v="115.7"/>
    <n v="1"/>
    <n v="0"/>
    <s v="Australia"/>
    <s v="v India"/>
    <s v="Johannesburg"/>
    <d v="2003-03-23T00:00:00"/>
    <x v="7"/>
    <s v="ODI # 1993"/>
  </r>
  <r>
    <s v="RT Ponting"/>
    <s v="113"/>
    <s v="113"/>
    <n v="0"/>
    <n v="93"/>
    <n v="9"/>
    <n v="5"/>
    <n v="121.5"/>
    <n v="1"/>
    <n v="0"/>
    <s v="Australia"/>
    <s v="v Scotland"/>
    <s v="Basseterre"/>
    <d v="2007-03-14T00:00:00"/>
    <x v="8"/>
    <s v="ODI # 2532"/>
  </r>
  <r>
    <s v="JP Bray"/>
    <s v="115*"/>
    <s v="115"/>
    <n v="1"/>
    <n v="137"/>
    <n v="10"/>
    <n v="2"/>
    <n v="83.94"/>
    <n v="0"/>
    <n v="1"/>
    <s v="Ireland"/>
    <s v="v Zimbabwe"/>
    <s v="Kingston"/>
    <d v="2007-03-15T00:00:00"/>
    <x v="8"/>
    <s v="ODI # 2535"/>
  </r>
  <r>
    <s v="JH Kallis"/>
    <s v="128*"/>
    <s v="128"/>
    <n v="1"/>
    <n v="109"/>
    <n v="11"/>
    <n v="5"/>
    <n v="117.43"/>
    <n v="1"/>
    <n v="0"/>
    <s v="South Africa"/>
    <s v="v Netherlands"/>
    <s v="Basseterre"/>
    <d v="2007-03-16T00:00:00"/>
    <x v="8"/>
    <s v="ODI # 2537"/>
  </r>
  <r>
    <s v="BJ Hodge"/>
    <s v="123"/>
    <s v="123"/>
    <n v="0"/>
    <n v="89"/>
    <n v="8"/>
    <n v="7"/>
    <n v="138.19999999999999"/>
    <n v="1"/>
    <n v="0"/>
    <s v="Australia"/>
    <s v="v Netherlands"/>
    <s v="Basseterre"/>
    <d v="2007-03-18T00:00:00"/>
    <x v="8"/>
    <s v="ODI # 2540"/>
  </r>
  <r>
    <s v="V Sehwag"/>
    <s v="114"/>
    <s v="114"/>
    <n v="0"/>
    <n v="87"/>
    <n v="17"/>
    <n v="3"/>
    <n v="131.03"/>
    <n v="1"/>
    <n v="0"/>
    <s v="India"/>
    <s v="v Bermuda"/>
    <s v="Port of Spain"/>
    <d v="2007-03-19T00:00:00"/>
    <x v="8"/>
    <s v="ODI # 2542"/>
  </r>
  <r>
    <s v="ST Jayasuriya"/>
    <s v="109"/>
    <s v="109"/>
    <n v="0"/>
    <n v="87"/>
    <n v="7"/>
    <n v="7"/>
    <n v="125.28"/>
    <n v="1"/>
    <n v="0"/>
    <s v="Sri Lanka"/>
    <s v="v Bangladesh"/>
    <s v="Port of Spain"/>
    <d v="2007-03-21T00:00:00"/>
    <x v="8"/>
    <s v="ODI # 2546"/>
  </r>
  <r>
    <s v="Imran Nazir"/>
    <s v="160"/>
    <s v="160"/>
    <n v="0"/>
    <n v="121"/>
    <n v="14"/>
    <n v="8"/>
    <n v="132.22999999999999"/>
    <n v="1"/>
    <n v="0"/>
    <s v="Pakistan"/>
    <s v="v Zimbabwe"/>
    <s v="Kingston"/>
    <d v="2007-03-21T00:00:00"/>
    <x v="8"/>
    <s v="ODI # 2547"/>
  </r>
  <r>
    <s v="L Vincent"/>
    <s v="101"/>
    <s v="101"/>
    <n v="0"/>
    <n v="117"/>
    <n v="9"/>
    <n v="1"/>
    <n v="86.32"/>
    <n v="0"/>
    <n v="1"/>
    <s v="New Zealand"/>
    <s v="v Canada"/>
    <s v="Gros Islet"/>
    <d v="2007-03-22T00:00:00"/>
    <x v="8"/>
    <s v="ODI # 2548"/>
  </r>
  <r>
    <s v="S Chanderpaul"/>
    <s v="102*"/>
    <s v="102"/>
    <n v="1"/>
    <n v="113"/>
    <n v="10"/>
    <n v="4"/>
    <n v="90.26"/>
    <n v="0"/>
    <n v="1"/>
    <s v="West Indies"/>
    <s v="v Ireland"/>
    <s v="Kingston"/>
    <d v="2007-03-23T00:00:00"/>
    <x v="8"/>
    <s v="ODI # 2551"/>
  </r>
  <r>
    <s v="ML Hayden"/>
    <s v="101"/>
    <s v="101"/>
    <n v="0"/>
    <n v="68"/>
    <n v="14"/>
    <n v="4"/>
    <n v="148.52000000000001"/>
    <n v="1"/>
    <n v="0"/>
    <s v="Australia"/>
    <s v="v South Africa"/>
    <s v="Basseterre"/>
    <d v="2007-03-24T00:00:00"/>
    <x v="8"/>
    <s v="ODI # 2552"/>
  </r>
  <r>
    <s v="ML Hayden"/>
    <s v="158"/>
    <s v="158"/>
    <n v="0"/>
    <n v="143"/>
    <n v="14"/>
    <n v="4"/>
    <n v="110.48"/>
    <n v="1"/>
    <n v="0"/>
    <s v="Australia"/>
    <s v="v West Indies"/>
    <s v="North Sound"/>
    <d v="2007-03-27T00:00:00"/>
    <x v="8"/>
    <s v="ODI # 2555"/>
  </r>
  <r>
    <s v="ST Jayasuriya"/>
    <s v="115"/>
    <s v="115"/>
    <n v="0"/>
    <n v="101"/>
    <n v="10"/>
    <n v="4"/>
    <n v="113.86"/>
    <n v="1"/>
    <n v="0"/>
    <s v="Sri Lanka"/>
    <s v="v West Indies"/>
    <s v="Providence"/>
    <d v="2007-04-01T00:00:00"/>
    <x v="8"/>
    <s v="ODI # 2560"/>
  </r>
  <r>
    <s v="SP Fleming"/>
    <s v="102*"/>
    <s v="102"/>
    <n v="1"/>
    <n v="92"/>
    <n v="10"/>
    <n v="3"/>
    <n v="110.86"/>
    <n v="1"/>
    <n v="0"/>
    <s v="New Zealand"/>
    <s v="v Bangladesh"/>
    <s v="North Sound"/>
    <d v="2007-04-02T00:00:00"/>
    <x v="8"/>
    <s v="ODI # 2561"/>
  </r>
  <r>
    <s v="KP Pietersen"/>
    <s v="104"/>
    <s v="104"/>
    <n v="0"/>
    <n v="122"/>
    <n v="6"/>
    <n v="1"/>
    <n v="85.24"/>
    <n v="0"/>
    <n v="1"/>
    <s v="England"/>
    <s v="v Australia"/>
    <s v="North Sound"/>
    <d v="2007-04-08T00:00:00"/>
    <x v="8"/>
    <s v="ODI # 2565"/>
  </r>
  <r>
    <s v="AB de Villiers"/>
    <s v="146"/>
    <s v="146"/>
    <n v="0"/>
    <n v="130"/>
    <n v="12"/>
    <n v="5"/>
    <n v="112.3"/>
    <n v="1"/>
    <n v="0"/>
    <s v="South Africa"/>
    <s v="v West Indies"/>
    <s v="St George's"/>
    <d v="2007-04-10T00:00:00"/>
    <x v="8"/>
    <s v="ODI # 2567"/>
  </r>
  <r>
    <s v="SB Styris"/>
    <s v="111*"/>
    <s v="111"/>
    <n v="1"/>
    <n v="157"/>
    <n v="8"/>
    <n v="0"/>
    <n v="70.7"/>
    <n v="0"/>
    <n v="1"/>
    <s v="New Zealand"/>
    <s v="v Sri Lanka"/>
    <s v="St George's"/>
    <d v="2007-04-12T00:00:00"/>
    <x v="8"/>
    <s v="ODI # 2569"/>
  </r>
  <r>
    <s v="ML Hayden"/>
    <s v="103"/>
    <s v="103"/>
    <n v="0"/>
    <n v="100"/>
    <n v="10"/>
    <n v="2"/>
    <n v="103"/>
    <n v="1"/>
    <n v="0"/>
    <s v="Australia"/>
    <s v="v New Zealand"/>
    <s v="St George's"/>
    <d v="2007-04-20T00:00:00"/>
    <x v="8"/>
    <s v="ODI # 2577"/>
  </r>
  <r>
    <s v="KP Pietersen"/>
    <s v="100"/>
    <s v="100"/>
    <n v="0"/>
    <n v="91"/>
    <n v="10"/>
    <n v="1"/>
    <n v="109.89"/>
    <n v="1"/>
    <n v="0"/>
    <s v="England"/>
    <s v="v West Indies"/>
    <s v="Bridgetown"/>
    <d v="2007-04-21T00:00:00"/>
    <x v="8"/>
    <s v="ODI # 2578"/>
  </r>
  <r>
    <s v="DPMD Jayawardene"/>
    <s v="115*"/>
    <s v="115"/>
    <n v="1"/>
    <n v="109"/>
    <n v="10"/>
    <n v="3"/>
    <n v="105.5"/>
    <n v="1"/>
    <n v="0"/>
    <s v="Sri Lanka"/>
    <s v="v New Zealand"/>
    <s v="Kingston"/>
    <d v="2007-04-24T00:00:00"/>
    <x v="8"/>
    <s v="ODI # 2579"/>
  </r>
  <r>
    <s v="AC Gilchrist"/>
    <s v="149"/>
    <s v="149"/>
    <n v="0"/>
    <n v="104"/>
    <n v="13"/>
    <n v="8"/>
    <n v="143.26"/>
    <n v="1"/>
    <n v="0"/>
    <s v="Australia"/>
    <s v="v Sri Lanka"/>
    <s v="Bridgetown"/>
    <d v="2007-04-28T00:00:00"/>
    <x v="8"/>
    <s v="ODI # 2581"/>
  </r>
  <r>
    <s v="V Sehwag"/>
    <s v="175"/>
    <s v="175"/>
    <n v="0"/>
    <n v="140"/>
    <n v="14"/>
    <n v="5"/>
    <n v="125"/>
    <n v="1"/>
    <n v="0"/>
    <s v="India"/>
    <s v="v Bangladesh"/>
    <s v="Mirpur"/>
    <d v="2011-02-19T00:00:00"/>
    <x v="9"/>
    <s v="ODI # 3100"/>
  </r>
  <r>
    <s v="V Kohli"/>
    <s v="100*"/>
    <s v="100"/>
    <n v="1"/>
    <n v="83"/>
    <n v="8"/>
    <n v="2"/>
    <n v="120.48"/>
    <n v="1"/>
    <n v="0"/>
    <s v="India"/>
    <s v="v Bangladesh"/>
    <s v="Mirpur"/>
    <d v="2011-02-19T00:00:00"/>
    <x v="9"/>
    <s v="ODI # 3100"/>
  </r>
  <r>
    <s v="DPMD Jayawardene"/>
    <s v="100"/>
    <s v="100"/>
    <n v="0"/>
    <n v="81"/>
    <n v="9"/>
    <n v="1"/>
    <n v="123.45"/>
    <n v="1"/>
    <n v="0"/>
    <s v="Sri Lanka"/>
    <s v="v Canada"/>
    <s v="Hambantota"/>
    <d v="2011-02-20T00:00:00"/>
    <x v="9"/>
    <s v="ODI # 3102"/>
  </r>
  <r>
    <s v="RN ten Doeschate"/>
    <s v="119"/>
    <s v="119"/>
    <n v="0"/>
    <n v="110"/>
    <n v="9"/>
    <n v="3"/>
    <n v="108.18"/>
    <n v="1"/>
    <n v="0"/>
    <s v="Netherlands"/>
    <s v="v England"/>
    <s v="Nagpur"/>
    <d v="2011-02-22T00:00:00"/>
    <x v="9"/>
    <s v="ODI # 3104"/>
  </r>
  <r>
    <s v="AB de Villiers"/>
    <s v="107*"/>
    <s v="107"/>
    <n v="1"/>
    <n v="105"/>
    <n v="8"/>
    <n v="2"/>
    <n v="101.9"/>
    <n v="1"/>
    <n v="0"/>
    <s v="South Africa"/>
    <s v="v West Indies"/>
    <s v="Delhi"/>
    <d v="2011-02-24T00:00:00"/>
    <x v="9"/>
    <s v="ODI # 3106"/>
  </r>
  <r>
    <s v="SR Tendulkar"/>
    <s v="120"/>
    <s v="120"/>
    <n v="0"/>
    <n v="115"/>
    <n v="10"/>
    <n v="5"/>
    <n v="104.34"/>
    <n v="1"/>
    <n v="0"/>
    <s v="India"/>
    <s v="v England"/>
    <s v="Bengaluru"/>
    <d v="2011-02-27T00:00:00"/>
    <x v="9"/>
    <s v="ODI # 3110"/>
  </r>
  <r>
    <s v="AJ Strauss"/>
    <s v="158"/>
    <s v="158"/>
    <n v="0"/>
    <n v="145"/>
    <n v="18"/>
    <n v="1"/>
    <n v="108.96"/>
    <n v="1"/>
    <n v="0"/>
    <s v="England"/>
    <s v="v India"/>
    <s v="Bengaluru"/>
    <d v="2011-02-27T00:00:00"/>
    <x v="9"/>
    <s v="ODI # 3110"/>
  </r>
  <r>
    <s v="KJ O'Brien"/>
    <s v="113"/>
    <s v="113"/>
    <n v="0"/>
    <n v="63"/>
    <n v="13"/>
    <n v="6"/>
    <n v="179.36"/>
    <n v="1"/>
    <n v="0"/>
    <s v="Ireland"/>
    <s v="v England"/>
    <s v="Bengaluru"/>
    <d v="2011-03-02T00:00:00"/>
    <x v="9"/>
    <s v="ODI # 3114"/>
  </r>
  <r>
    <s v="HM Amla"/>
    <s v="113"/>
    <s v="113"/>
    <n v="0"/>
    <n v="130"/>
    <n v="8"/>
    <n v="0"/>
    <n v="86.92"/>
    <n v="0"/>
    <n v="1"/>
    <s v="South Africa"/>
    <s v="v Netherlands"/>
    <s v="Mohali"/>
    <d v="2011-03-03T00:00:00"/>
    <x v="9"/>
    <s v="ODI # 3115"/>
  </r>
  <r>
    <s v="AB de Villiers"/>
    <s v="134"/>
    <s v="134"/>
    <n v="0"/>
    <n v="98"/>
    <n v="13"/>
    <n v="4"/>
    <n v="136.72999999999999"/>
    <n v="1"/>
    <n v="0"/>
    <s v="South Africa"/>
    <s v="v Netherlands"/>
    <s v="Mohali"/>
    <d v="2011-03-03T00:00:00"/>
    <x v="9"/>
    <s v="ODI # 3115"/>
  </r>
  <r>
    <s v="LRPL Taylor"/>
    <s v="131*"/>
    <s v="131"/>
    <n v="1"/>
    <n v="124"/>
    <n v="8"/>
    <n v="7"/>
    <n v="105.64"/>
    <n v="1"/>
    <n v="0"/>
    <s v="New Zealand"/>
    <s v="v Pakistan"/>
    <s v="Pallekele"/>
    <d v="2011-03-08T00:00:00"/>
    <x v="9"/>
    <s v="ODI # 3123"/>
  </r>
  <r>
    <s v="WU Tharanga"/>
    <s v="133"/>
    <s v="133"/>
    <n v="0"/>
    <n v="141"/>
    <n v="17"/>
    <n v="0"/>
    <n v="94.32"/>
    <n v="0"/>
    <n v="1"/>
    <s v="Sri Lanka"/>
    <s v="v Zimbabwe"/>
    <s v="Pallekele"/>
    <d v="2011-03-10T00:00:00"/>
    <x v="9"/>
    <s v="ODI # 3125"/>
  </r>
  <r>
    <s v="TM Dilshan"/>
    <s v="144"/>
    <s v="144"/>
    <n v="0"/>
    <n v="131"/>
    <n v="16"/>
    <n v="1"/>
    <n v="109.92"/>
    <n v="1"/>
    <n v="0"/>
    <s v="Sri Lanka"/>
    <s v="v Zimbabwe"/>
    <s v="Pallekele"/>
    <d v="2011-03-10T00:00:00"/>
    <x v="9"/>
    <s v="ODI # 3125"/>
  </r>
  <r>
    <s v="DS Smith"/>
    <s v="107"/>
    <s v="107"/>
    <n v="0"/>
    <n v="133"/>
    <n v="11"/>
    <n v="1"/>
    <n v="80.45"/>
    <n v="0"/>
    <n v="1"/>
    <s v="West Indies"/>
    <s v="v Ireland"/>
    <s v="Mohali"/>
    <d v="2011-03-11T00:00:00"/>
    <x v="9"/>
    <s v="ODI # 3126"/>
  </r>
  <r>
    <s v="SR Tendulkar"/>
    <s v="111"/>
    <s v="111"/>
    <n v="0"/>
    <n v="101"/>
    <n v="8"/>
    <n v="3"/>
    <n v="109.9"/>
    <n v="1"/>
    <n v="0"/>
    <s v="India"/>
    <s v="v South Africa"/>
    <s v="Nagpur"/>
    <d v="2011-03-12T00:00:00"/>
    <x v="9"/>
    <s v="ODI # 3128"/>
  </r>
  <r>
    <s v="BB McCullum"/>
    <s v="101"/>
    <s v="101"/>
    <n v="0"/>
    <n v="109"/>
    <n v="12"/>
    <n v="2"/>
    <n v="92.66"/>
    <n v="0"/>
    <n v="1"/>
    <s v="New Zealand"/>
    <s v="v Canada"/>
    <s v="Mumbai"/>
    <d v="2011-03-13T00:00:00"/>
    <x v="9"/>
    <s v="ODI # 3129"/>
  </r>
  <r>
    <s v="RN ten Doeschate"/>
    <s v="106"/>
    <s v="106"/>
    <n v="0"/>
    <n v="108"/>
    <n v="13"/>
    <n v="1"/>
    <n v="98.14"/>
    <n v="0"/>
    <n v="1"/>
    <s v="Netherlands"/>
    <s v="v Ireland"/>
    <s v="Kolkata"/>
    <d v="2011-03-18T00:00:00"/>
    <x v="9"/>
    <s v="ODI # 3136"/>
  </r>
  <r>
    <s v="PR Stirling"/>
    <s v="101"/>
    <s v="101"/>
    <n v="0"/>
    <n v="72"/>
    <n v="14"/>
    <n v="2"/>
    <n v="140.27000000000001"/>
    <n v="1"/>
    <n v="0"/>
    <s v="Ireland"/>
    <s v="v Netherlands"/>
    <s v="Kolkata"/>
    <d v="2011-03-18T00:00:00"/>
    <x v="9"/>
    <s v="ODI # 3136"/>
  </r>
  <r>
    <s v="KC Sangakkara"/>
    <s v="111"/>
    <s v="111"/>
    <n v="0"/>
    <n v="128"/>
    <n v="12"/>
    <n v="2"/>
    <n v="86.71"/>
    <n v="0"/>
    <n v="1"/>
    <s v="Sri Lanka"/>
    <s v="v New Zealand"/>
    <s v="Mumbai"/>
    <d v="2011-03-18T00:00:00"/>
    <x v="9"/>
    <s v="ODI # 3137"/>
  </r>
  <r>
    <s v="Yuvraj Singh"/>
    <s v="113"/>
    <s v="113"/>
    <n v="0"/>
    <n v="123"/>
    <n v="10"/>
    <n v="2"/>
    <n v="91.86"/>
    <n v="0"/>
    <n v="1"/>
    <s v="India"/>
    <s v="v West Indies"/>
    <s v="Chennai"/>
    <d v="2011-03-20T00:00:00"/>
    <x v="9"/>
    <s v="ODI # 3141"/>
  </r>
  <r>
    <s v="RT Ponting"/>
    <s v="104"/>
    <s v="104"/>
    <n v="0"/>
    <n v="118"/>
    <n v="7"/>
    <n v="1"/>
    <n v="88.13"/>
    <n v="0"/>
    <n v="1"/>
    <s v="Australia"/>
    <s v="v India"/>
    <s v="Ahmedabad"/>
    <d v="2011-03-24T00:00:00"/>
    <x v="9"/>
    <s v="ODI # 3143"/>
  </r>
  <r>
    <s v="WU Tharanga"/>
    <s v="102*"/>
    <s v="102"/>
    <n v="1"/>
    <n v="122"/>
    <n v="12"/>
    <n v="1"/>
    <n v="83.6"/>
    <n v="0"/>
    <n v="1"/>
    <s v="Sri Lanka"/>
    <s v="v England"/>
    <s v="Colombo (RPS)"/>
    <d v="2011-03-26T00:00:00"/>
    <x v="9"/>
    <s v="ODI # 3145"/>
  </r>
  <r>
    <s v="TM Dilshan"/>
    <s v="108*"/>
    <s v="108"/>
    <n v="1"/>
    <n v="115"/>
    <n v="10"/>
    <n v="2"/>
    <n v="93.91"/>
    <n v="0"/>
    <n v="1"/>
    <s v="Sri Lanka"/>
    <s v="v England"/>
    <s v="Colombo (RPS)"/>
    <d v="2011-03-26T00:00:00"/>
    <x v="9"/>
    <s v="ODI # 3145"/>
  </r>
  <r>
    <s v="DPMD Jayawardene"/>
    <s v="103*"/>
    <s v="103"/>
    <n v="1"/>
    <n v="88"/>
    <n v="13"/>
    <n v="0"/>
    <n v="117.04"/>
    <n v="1"/>
    <n v="0"/>
    <s v="Sri Lanka"/>
    <s v="v India"/>
    <s v="Mumbai"/>
    <d v="2011-04-02T00:00:00"/>
    <x v="9"/>
    <s v="ODI # 3148"/>
  </r>
  <r>
    <s v="AJ Finch"/>
    <s v="135"/>
    <s v="135"/>
    <n v="0"/>
    <n v="128"/>
    <n v="12"/>
    <n v="3"/>
    <n v="105.46"/>
    <n v="1"/>
    <n v="0"/>
    <s v="Australia"/>
    <s v="v England"/>
    <s v="Melbourne"/>
    <d v="2015-02-14T00:00:00"/>
    <x v="10"/>
    <s v="ODI # 3600"/>
  </r>
  <r>
    <s v="DA Miller"/>
    <s v="138*"/>
    <s v="138"/>
    <n v="1"/>
    <n v="92"/>
    <n v="7"/>
    <n v="9"/>
    <n v="150"/>
    <n v="1"/>
    <n v="0"/>
    <s v="South Africa"/>
    <s v="v Zimbabwe"/>
    <s v="Hamilton"/>
    <d v="2015-02-15T00:00:00"/>
    <x v="10"/>
    <s v="ODI # 3601"/>
  </r>
  <r>
    <s v="JP Duminy"/>
    <s v="115*"/>
    <s v="115"/>
    <n v="1"/>
    <n v="100"/>
    <n v="9"/>
    <n v="3"/>
    <n v="115"/>
    <n v="1"/>
    <n v="0"/>
    <s v="South Africa"/>
    <s v="v Zimbabwe"/>
    <s v="Hamilton"/>
    <d v="2015-02-15T00:00:00"/>
    <x v="10"/>
    <s v="ODI # 3601"/>
  </r>
  <r>
    <s v="V Kohli"/>
    <s v="107"/>
    <s v="107"/>
    <n v="0"/>
    <n v="126"/>
    <n v="8"/>
    <n v="0"/>
    <n v="84.92"/>
    <n v="0"/>
    <n v="1"/>
    <s v="India"/>
    <s v="v Pakistan"/>
    <s v="Adelaide"/>
    <d v="2015-02-15T00:00:00"/>
    <x v="10"/>
    <s v="ODI # 3602"/>
  </r>
  <r>
    <s v="LMP Simmons"/>
    <s v="102"/>
    <s v="102"/>
    <n v="0"/>
    <n v="84"/>
    <n v="9"/>
    <n v="5"/>
    <n v="121.42"/>
    <n v="1"/>
    <n v="0"/>
    <s v="West Indies"/>
    <s v="v Ireland"/>
    <s v="Nelson"/>
    <d v="2015-02-16T00:00:00"/>
    <x v="10"/>
    <s v="ODI # 3603"/>
  </r>
  <r>
    <s v="DPMD Jayawardene"/>
    <s v="100"/>
    <s v="100"/>
    <n v="0"/>
    <n v="120"/>
    <n v="8"/>
    <n v="1"/>
    <n v="83.33"/>
    <n v="0"/>
    <n v="1"/>
    <s v="Sri Lanka"/>
    <s v="v Afghanistan"/>
    <s v="Dunedin"/>
    <d v="2015-02-22T00:00:00"/>
    <x v="10"/>
    <s v="ODI # 3609"/>
  </r>
  <r>
    <s v="S Dhawan"/>
    <s v="137"/>
    <s v="137"/>
    <n v="0"/>
    <n v="146"/>
    <n v="16"/>
    <n v="2"/>
    <n v="93.83"/>
    <n v="0"/>
    <n v="1"/>
    <s v="India"/>
    <s v="v South Africa"/>
    <s v="Melbourne"/>
    <d v="2015-02-22T00:00:00"/>
    <x v="10"/>
    <s v="ODI # 3610"/>
  </r>
  <r>
    <s v="MM Ali"/>
    <s v="128"/>
    <s v="128"/>
    <n v="0"/>
    <n v="107"/>
    <n v="12"/>
    <n v="5"/>
    <n v="119.62"/>
    <n v="1"/>
    <n v="0"/>
    <s v="England"/>
    <s v="v Scotland"/>
    <s v="Christchurch"/>
    <d v="2015-02-23T00:00:00"/>
    <x v="10"/>
    <s v="ODI # 3611"/>
  </r>
  <r>
    <s v="CH Gayle"/>
    <s v="215"/>
    <s v="215"/>
    <n v="0"/>
    <n v="147"/>
    <n v="10"/>
    <n v="16"/>
    <n v="146.25"/>
    <n v="1"/>
    <n v="0"/>
    <s v="West Indies"/>
    <s v="v Zimbabwe"/>
    <s v="Canberra"/>
    <d v="2015-02-24T00:00:00"/>
    <x v="10"/>
    <s v="ODI # 3612"/>
  </r>
  <r>
    <s v="MN Samuels"/>
    <s v="133*"/>
    <s v="133"/>
    <n v="1"/>
    <n v="156"/>
    <n v="11"/>
    <n v="3"/>
    <n v="85.25"/>
    <n v="0"/>
    <n v="1"/>
    <s v="West Indies"/>
    <s v="v Zimbabwe"/>
    <s v="Canberra"/>
    <d v="2015-02-24T00:00:00"/>
    <x v="10"/>
    <s v="ODI # 3612"/>
  </r>
  <r>
    <s v="Shaiman Anwar"/>
    <s v="106"/>
    <s v="106"/>
    <n v="0"/>
    <n v="83"/>
    <n v="10"/>
    <n v="1"/>
    <n v="127.71"/>
    <n v="1"/>
    <n v="0"/>
    <s v="U.A.E."/>
    <s v="v Ireland"/>
    <s v="Brisbane"/>
    <d v="2015-02-25T00:00:00"/>
    <x v="10"/>
    <s v="ODI # 3613"/>
  </r>
  <r>
    <s v="TM Dilshan"/>
    <s v="161*"/>
    <s v="161"/>
    <n v="1"/>
    <n v="146"/>
    <n v="22"/>
    <n v="0"/>
    <n v="110.27"/>
    <n v="1"/>
    <n v="0"/>
    <s v="Sri Lanka"/>
    <s v="v Bangladesh"/>
    <s v="Melbourne"/>
    <d v="2015-02-26T00:00:00"/>
    <x v="10"/>
    <s v="ODI # 3615"/>
  </r>
  <r>
    <s v="KC Sangakkara"/>
    <s v="105*"/>
    <s v="105"/>
    <n v="1"/>
    <n v="76"/>
    <n v="13"/>
    <n v="1"/>
    <n v="138.15"/>
    <n v="1"/>
    <n v="0"/>
    <s v="Sri Lanka"/>
    <s v="v Bangladesh"/>
    <s v="Melbourne"/>
    <d v="2015-02-26T00:00:00"/>
    <x v="10"/>
    <s v="ODI # 3615"/>
  </r>
  <r>
    <s v="AB de Villiers"/>
    <s v="162*"/>
    <s v="162"/>
    <n v="1"/>
    <n v="66"/>
    <n v="17"/>
    <n v="8"/>
    <n v="245.45"/>
    <n v="1"/>
    <n v="0"/>
    <s v="South Africa"/>
    <s v="v West Indies"/>
    <s v="Sydney"/>
    <d v="2015-02-27T00:00:00"/>
    <x v="10"/>
    <s v="ODI # 3616"/>
  </r>
  <r>
    <s v="JE Root"/>
    <s v="121"/>
    <s v="121"/>
    <n v="0"/>
    <n v="108"/>
    <n v="14"/>
    <n v="2"/>
    <n v="112.03"/>
    <n v="1"/>
    <n v="0"/>
    <s v="England"/>
    <s v="v Sri Lanka"/>
    <s v="Wellington"/>
    <d v="2015-03-01T00:00:00"/>
    <x v="10"/>
    <s v="ODI # 3619"/>
  </r>
  <r>
    <s v="HDRL Thirimanne"/>
    <s v="139*"/>
    <s v="139"/>
    <n v="1"/>
    <n v="143"/>
    <n v="13"/>
    <n v="2"/>
    <n v="97.2"/>
    <n v="0"/>
    <n v="1"/>
    <s v="Sri Lanka"/>
    <s v="v England"/>
    <s v="Wellington"/>
    <d v="2015-03-01T00:00:00"/>
    <x v="10"/>
    <s v="ODI # 3619"/>
  </r>
  <r>
    <s v="KC Sangakkara"/>
    <s v="117*"/>
    <s v="117"/>
    <n v="1"/>
    <n v="86"/>
    <n v="11"/>
    <n v="2"/>
    <n v="136.04"/>
    <n v="1"/>
    <n v="0"/>
    <s v="Sri Lanka"/>
    <s v="v England"/>
    <s v="Wellington"/>
    <d v="2015-03-01T00:00:00"/>
    <x v="10"/>
    <s v="ODI # 3619"/>
  </r>
  <r>
    <s v="HM Amla"/>
    <s v="159"/>
    <s v="159"/>
    <n v="0"/>
    <n v="128"/>
    <n v="16"/>
    <n v="4"/>
    <n v="124.21"/>
    <n v="1"/>
    <n v="0"/>
    <s v="South Africa"/>
    <s v="v Ireland"/>
    <s v="Canberra"/>
    <d v="2015-03-03T00:00:00"/>
    <x v="10"/>
    <s v="ODI # 3621"/>
  </r>
  <r>
    <s v="F du Plessis"/>
    <s v="109"/>
    <s v="109"/>
    <n v="0"/>
    <n v="109"/>
    <n v="10"/>
    <n v="1"/>
    <n v="100"/>
    <n v="1"/>
    <n v="0"/>
    <s v="South Africa"/>
    <s v="v Ireland"/>
    <s v="Canberra"/>
    <d v="2015-03-03T00:00:00"/>
    <x v="10"/>
    <s v="ODI # 3621"/>
  </r>
  <r>
    <s v="DA Warner"/>
    <s v="178"/>
    <s v="178"/>
    <n v="0"/>
    <n v="133"/>
    <n v="19"/>
    <n v="5"/>
    <n v="133.83000000000001"/>
    <n v="1"/>
    <n v="0"/>
    <s v="Australia"/>
    <s v="v Afghanistan"/>
    <s v="Perth"/>
    <d v="2015-03-04T00:00:00"/>
    <x v="10"/>
    <s v="ODI # 3623"/>
  </r>
  <r>
    <s v="KJ Coetzer"/>
    <s v="156"/>
    <s v="156"/>
    <n v="0"/>
    <n v="134"/>
    <n v="17"/>
    <n v="4"/>
    <n v="116.41"/>
    <n v="1"/>
    <n v="0"/>
    <s v="Scotland"/>
    <s v="v Bangladesh"/>
    <s v="Nelson"/>
    <d v="2015-03-05T00:00:00"/>
    <x v="10"/>
    <s v="ODI # 3624"/>
  </r>
  <r>
    <s v="EC Joyce"/>
    <s v="112"/>
    <s v="112"/>
    <n v="0"/>
    <n v="103"/>
    <n v="9"/>
    <n v="3"/>
    <n v="108.73"/>
    <n v="1"/>
    <n v="0"/>
    <s v="Ireland"/>
    <s v="v Zimbabwe"/>
    <s v="Hobart"/>
    <d v="2015-03-07T00:00:00"/>
    <x v="10"/>
    <s v="ODI # 3627"/>
  </r>
  <r>
    <s v="BRM Taylor"/>
    <s v="121"/>
    <s v="121"/>
    <n v="0"/>
    <n v="91"/>
    <n v="11"/>
    <n v="4"/>
    <n v="132.96"/>
    <n v="1"/>
    <n v="0"/>
    <s v="Zimbabwe"/>
    <s v="v Ireland"/>
    <s v="Hobart"/>
    <d v="2015-03-07T00:00:00"/>
    <x v="10"/>
    <s v="ODI # 3627"/>
  </r>
  <r>
    <s v="GJ Maxwell"/>
    <s v="102"/>
    <s v="102"/>
    <n v="0"/>
    <n v="53"/>
    <n v="10"/>
    <n v="4"/>
    <n v="192.45"/>
    <n v="1"/>
    <n v="0"/>
    <s v="Australia"/>
    <s v="v Sri Lanka"/>
    <s v="Sydney"/>
    <d v="2015-03-08T00:00:00"/>
    <x v="10"/>
    <s v="ODI # 3629"/>
  </r>
  <r>
    <s v="KC Sangakkara"/>
    <s v="104"/>
    <s v="104"/>
    <n v="0"/>
    <n v="107"/>
    <n v="11"/>
    <n v="0"/>
    <n v="97.19"/>
    <n v="0"/>
    <n v="1"/>
    <s v="Sri Lanka"/>
    <s v="v Australia"/>
    <s v="Sydney"/>
    <d v="2015-03-08T00:00:00"/>
    <x v="10"/>
    <s v="ODI # 3629"/>
  </r>
  <r>
    <s v="Mahmudullah"/>
    <s v="103"/>
    <s v="103"/>
    <n v="0"/>
    <n v="138"/>
    <n v="7"/>
    <n v="2"/>
    <n v="74.63"/>
    <n v="0"/>
    <n v="1"/>
    <s v="Bangladesh"/>
    <s v="v England"/>
    <s v="Adelaide"/>
    <d v="2015-03-09T00:00:00"/>
    <x v="10"/>
    <s v="ODI # 3630"/>
  </r>
  <r>
    <s v="S Dhawan"/>
    <s v="100"/>
    <s v="100"/>
    <n v="0"/>
    <n v="85"/>
    <n v="11"/>
    <n v="5"/>
    <n v="117.64"/>
    <n v="1"/>
    <n v="0"/>
    <s v="India"/>
    <s v="v Ireland"/>
    <s v="Hamilton"/>
    <d v="2015-03-10T00:00:00"/>
    <x v="10"/>
    <s v="ODI # 3631"/>
  </r>
  <r>
    <s v="TM Dilshan"/>
    <s v="104"/>
    <s v="104"/>
    <n v="0"/>
    <n v="99"/>
    <n v="10"/>
    <n v="1"/>
    <n v="105.05"/>
    <n v="1"/>
    <n v="0"/>
    <s v="Sri Lanka"/>
    <s v="v Scotland"/>
    <s v="Hobart"/>
    <d v="2015-03-11T00:00:00"/>
    <x v="10"/>
    <s v="ODI # 3632"/>
  </r>
  <r>
    <s v="KC Sangakkara"/>
    <s v="124"/>
    <s v="124"/>
    <n v="0"/>
    <n v="95"/>
    <n v="13"/>
    <n v="4"/>
    <n v="130.52000000000001"/>
    <n v="1"/>
    <n v="0"/>
    <s v="Sri Lanka"/>
    <s v="v Scotland"/>
    <s v="Hobart"/>
    <d v="2015-03-11T00:00:00"/>
    <x v="10"/>
    <s v="ODI # 3632"/>
  </r>
  <r>
    <s v="Mahmudullah"/>
    <s v="128*"/>
    <s v="128"/>
    <n v="1"/>
    <n v="123"/>
    <n v="12"/>
    <n v="3"/>
    <n v="104.06"/>
    <n v="1"/>
    <n v="0"/>
    <s v="Bangladesh"/>
    <s v="v New Zealand"/>
    <s v="Hamilton"/>
    <d v="2015-03-13T00:00:00"/>
    <x v="10"/>
    <s v="ODI # 3634"/>
  </r>
  <r>
    <s v="MJ Guptill"/>
    <s v="105"/>
    <s v="105"/>
    <n v="0"/>
    <n v="100"/>
    <n v="11"/>
    <n v="2"/>
    <n v="105"/>
    <n v="1"/>
    <n v="0"/>
    <s v="New Zealand"/>
    <s v="v Bangladesh"/>
    <s v="Hamilton"/>
    <d v="2015-03-13T00:00:00"/>
    <x v="10"/>
    <s v="ODI # 3634"/>
  </r>
  <r>
    <s v="BRM Taylor"/>
    <s v="138"/>
    <s v="138"/>
    <n v="0"/>
    <n v="110"/>
    <n v="15"/>
    <n v="5"/>
    <n v="125.45"/>
    <n v="1"/>
    <n v="0"/>
    <s v="Zimbabwe"/>
    <s v="v India"/>
    <s v="Auckland"/>
    <d v="2015-03-14T00:00:00"/>
    <x v="10"/>
    <s v="ODI # 3636"/>
  </r>
  <r>
    <s v="SK Raina"/>
    <s v="110*"/>
    <s v="110"/>
    <n v="1"/>
    <n v="104"/>
    <n v="9"/>
    <n v="4"/>
    <n v="105.76"/>
    <n v="1"/>
    <n v="0"/>
    <s v="India"/>
    <s v="v Zimbabwe"/>
    <s v="Auckland"/>
    <d v="2015-03-14T00:00:00"/>
    <x v="10"/>
    <s v="ODI # 3636"/>
  </r>
  <r>
    <s v="WTS Porterfield"/>
    <s v="107"/>
    <s v="107"/>
    <n v="0"/>
    <n v="131"/>
    <n v="11"/>
    <n v="1"/>
    <n v="81.67"/>
    <n v="0"/>
    <n v="1"/>
    <s v="Ireland"/>
    <s v="v Pakistan"/>
    <s v="Adelaide"/>
    <d v="2015-03-15T00:00:00"/>
    <x v="10"/>
    <s v="ODI # 3639"/>
  </r>
  <r>
    <s v="Sarfaraz Ahmed"/>
    <s v="101*"/>
    <s v="101"/>
    <n v="1"/>
    <n v="124"/>
    <n v="6"/>
    <n v="0"/>
    <n v="81.45"/>
    <n v="0"/>
    <n v="1"/>
    <s v="Pakistan"/>
    <s v="v Ireland"/>
    <s v="Adelaide"/>
    <d v="2015-03-15T00:00:00"/>
    <x v="10"/>
    <s v="ODI # 3639"/>
  </r>
  <r>
    <s v="RG Sharma"/>
    <s v="137"/>
    <s v="137"/>
    <n v="0"/>
    <n v="126"/>
    <n v="14"/>
    <n v="3"/>
    <n v="108.73"/>
    <n v="1"/>
    <n v="0"/>
    <s v="India"/>
    <s v="v Bangladesh"/>
    <s v="Melbourne"/>
    <d v="2015-03-19T00:00:00"/>
    <x v="10"/>
    <s v="ODI # 3641"/>
  </r>
  <r>
    <s v="MJ Guptill"/>
    <s v="237*"/>
    <s v="237"/>
    <n v="1"/>
    <n v="163"/>
    <n v="24"/>
    <n v="11"/>
    <n v="145.38999999999999"/>
    <n v="1"/>
    <n v="0"/>
    <s v="New Zealand"/>
    <s v="v West Indies"/>
    <s v="Wellington"/>
    <d v="2015-03-21T00:00:00"/>
    <x v="10"/>
    <s v="ODI # 3643"/>
  </r>
  <r>
    <s v="SPD Smith"/>
    <s v="105"/>
    <s v="105"/>
    <n v="0"/>
    <n v="93"/>
    <n v="11"/>
    <n v="2"/>
    <n v="112.9"/>
    <n v="1"/>
    <n v="0"/>
    <s v="Australia"/>
    <s v="v India"/>
    <s v="Sydney"/>
    <d v="2015-03-26T00:00:00"/>
    <x v="10"/>
    <s v="ODI # 3645"/>
  </r>
  <r>
    <s v="JE Root"/>
    <s v="107"/>
    <s v="107"/>
    <n v="0"/>
    <n v="104"/>
    <n v="10"/>
    <n v="1"/>
    <n v="102.88"/>
    <n v="1"/>
    <n v="0"/>
    <s v="England"/>
    <s v="v Pakistan"/>
    <s v="Nottingham"/>
    <d v="2019-06-03T00:00:00"/>
    <x v="11"/>
    <s v="ODI # 4148"/>
  </r>
  <r>
    <s v="JC Buttler"/>
    <s v="103"/>
    <s v="103"/>
    <n v="0"/>
    <n v="76"/>
    <n v="9"/>
    <n v="2"/>
    <n v="135.52000000000001"/>
    <n v="1"/>
    <n v="0"/>
    <s v="England"/>
    <s v="v Pakistan"/>
    <s v="Nottingham"/>
    <d v="2019-06-03T00:00:00"/>
    <x v="11"/>
    <s v="ODI # 4148"/>
  </r>
  <r>
    <s v="RG Sharma"/>
    <s v="122*"/>
    <s v="122"/>
    <n v="1"/>
    <n v="144"/>
    <n v="13"/>
    <n v="2"/>
    <n v="84.72"/>
    <n v="0"/>
    <n v="1"/>
    <s v="India"/>
    <s v="v South Africa"/>
    <s v="Southampton"/>
    <d v="2019-06-05T00:00:00"/>
    <x v="11"/>
    <s v="ODI # 4150"/>
  </r>
  <r>
    <s v="JJ Roy"/>
    <s v="153"/>
    <s v="153"/>
    <n v="0"/>
    <n v="121"/>
    <n v="14"/>
    <n v="5"/>
    <n v="126.44"/>
    <n v="1"/>
    <n v="0"/>
    <s v="England"/>
    <s v="v Bangladesh"/>
    <s v="Cardiff"/>
    <d v="2019-06-08T00:00:00"/>
    <x v="11"/>
    <s v="ODI # 4153"/>
  </r>
  <r>
    <s v="Shakib Al Hasan"/>
    <s v="121"/>
    <s v="121"/>
    <n v="0"/>
    <n v="119"/>
    <n v="12"/>
    <n v="1"/>
    <n v="101.68"/>
    <n v="1"/>
    <n v="0"/>
    <s v="Bangladesh"/>
    <s v="v England"/>
    <s v="Cardiff"/>
    <d v="2019-06-08T00:00:00"/>
    <x v="11"/>
    <s v="ODI # 4153"/>
  </r>
  <r>
    <s v="S Dhawan"/>
    <s v="117"/>
    <s v="117"/>
    <n v="0"/>
    <n v="109"/>
    <n v="16"/>
    <n v="0"/>
    <n v="107.33"/>
    <n v="1"/>
    <n v="0"/>
    <s v="India"/>
    <s v="v Australia"/>
    <s v="The Oval"/>
    <d v="2019-06-09T00:00:00"/>
    <x v="11"/>
    <s v="ODI # 4155"/>
  </r>
  <r>
    <s v="DA Warner"/>
    <s v="107"/>
    <s v="107"/>
    <n v="0"/>
    <n v="111"/>
    <n v="11"/>
    <n v="1"/>
    <n v="96.39"/>
    <n v="0"/>
    <n v="1"/>
    <s v="Australia"/>
    <s v="v Pakistan"/>
    <s v="Taunton"/>
    <d v="2019-06-12T00:00:00"/>
    <x v="11"/>
    <s v="ODI # 4157"/>
  </r>
  <r>
    <s v="JE Root"/>
    <s v="100*"/>
    <s v="100"/>
    <n v="1"/>
    <n v="94"/>
    <n v="11"/>
    <n v="0"/>
    <n v="106.38"/>
    <n v="1"/>
    <n v="0"/>
    <s v="England"/>
    <s v="v West Indies"/>
    <s v="Southampton"/>
    <d v="2019-06-14T00:00:00"/>
    <x v="11"/>
    <s v="ODI # 4158"/>
  </r>
  <r>
    <s v="AJ Finch"/>
    <s v="153"/>
    <s v="153"/>
    <n v="0"/>
    <n v="132"/>
    <n v="15"/>
    <n v="5"/>
    <n v="115.9"/>
    <n v="1"/>
    <n v="0"/>
    <s v="Australia"/>
    <s v="v Sri Lanka"/>
    <s v="The Oval"/>
    <d v="2019-06-15T00:00:00"/>
    <x v="11"/>
    <s v="ODI # 4159"/>
  </r>
  <r>
    <s v="RG Sharma"/>
    <s v="140"/>
    <s v="140"/>
    <n v="0"/>
    <n v="113"/>
    <n v="14"/>
    <n v="3"/>
    <n v="123.89"/>
    <n v="1"/>
    <n v="0"/>
    <s v="India"/>
    <s v="v Pakistan"/>
    <s v="Manchester"/>
    <d v="2019-06-16T00:00:00"/>
    <x v="11"/>
    <s v="ODI # 4161"/>
  </r>
  <r>
    <s v="Shakib Al Hasan"/>
    <s v="124*"/>
    <s v="124"/>
    <n v="1"/>
    <n v="99"/>
    <n v="16"/>
    <n v="0"/>
    <n v="125.25"/>
    <n v="1"/>
    <n v="0"/>
    <s v="Bangladesh"/>
    <s v="v West Indies"/>
    <s v="Taunton"/>
    <d v="2019-06-17T00:00:00"/>
    <x v="11"/>
    <s v="ODI # 4162"/>
  </r>
  <r>
    <s v="EJG Morgan"/>
    <s v="148"/>
    <s v="148"/>
    <n v="0"/>
    <n v="71"/>
    <n v="4"/>
    <n v="17"/>
    <n v="208.45"/>
    <n v="1"/>
    <n v="0"/>
    <s v="England"/>
    <s v="v Afghanistan"/>
    <s v="Manchester"/>
    <d v="2019-06-18T00:00:00"/>
    <x v="11"/>
    <s v="ODI # 4163"/>
  </r>
  <r>
    <s v="KS Williamson"/>
    <s v="106*"/>
    <s v="106"/>
    <n v="1"/>
    <n v="138"/>
    <n v="9"/>
    <n v="1"/>
    <n v="76.81"/>
    <n v="0"/>
    <n v="1"/>
    <s v="New Zealand"/>
    <s v="v South Africa"/>
    <s v="Birmingham"/>
    <d v="2019-06-19T00:00:00"/>
    <x v="11"/>
    <s v="ODI # 4165"/>
  </r>
  <r>
    <s v="DA Warner"/>
    <s v="166"/>
    <s v="166"/>
    <n v="0"/>
    <n v="147"/>
    <n v="14"/>
    <n v="5"/>
    <n v="112.92"/>
    <n v="1"/>
    <n v="0"/>
    <s v="Australia"/>
    <s v="v Bangladesh"/>
    <s v="Nottingham"/>
    <d v="2019-06-20T00:00:00"/>
    <x v="11"/>
    <s v="ODI # 4166"/>
  </r>
  <r>
    <s v="Mushfiqur Rahim"/>
    <s v="102*"/>
    <s v="102"/>
    <n v="1"/>
    <n v="97"/>
    <n v="9"/>
    <n v="1"/>
    <n v="105.15"/>
    <n v="1"/>
    <n v="0"/>
    <s v="Bangladesh"/>
    <s v="v Australia"/>
    <s v="Nottingham"/>
    <d v="2019-06-20T00:00:00"/>
    <x v="11"/>
    <s v="ODI # 4166"/>
  </r>
  <r>
    <s v="KS Williamson"/>
    <s v="148"/>
    <s v="148"/>
    <n v="0"/>
    <n v="154"/>
    <n v="14"/>
    <n v="1"/>
    <n v="96.1"/>
    <n v="0"/>
    <n v="1"/>
    <s v="New Zealand"/>
    <s v="v West Indies"/>
    <s v="Manchester"/>
    <d v="2019-06-22T00:00:00"/>
    <x v="11"/>
    <s v="ODI # 4170"/>
  </r>
  <r>
    <s v="CR Brathwaite"/>
    <s v="101"/>
    <s v="101"/>
    <n v="0"/>
    <n v="82"/>
    <n v="9"/>
    <n v="5"/>
    <n v="123.17"/>
    <n v="1"/>
    <n v="0"/>
    <s v="West Indies"/>
    <s v="v New Zealand"/>
    <s v="Manchester"/>
    <d v="2019-06-22T00:00:00"/>
    <x v="11"/>
    <s v="ODI # 4170"/>
  </r>
  <r>
    <s v="AJ Finch"/>
    <s v="100"/>
    <s v="100"/>
    <n v="0"/>
    <n v="116"/>
    <n v="11"/>
    <n v="2"/>
    <n v="86.2"/>
    <n v="0"/>
    <n v="1"/>
    <s v="Australia"/>
    <s v="v England"/>
    <s v="Lord's"/>
    <d v="2019-06-25T00:00:00"/>
    <x v="11"/>
    <s v="ODI # 4173"/>
  </r>
  <r>
    <s v="Babar Azam"/>
    <s v="101*"/>
    <s v="101"/>
    <n v="1"/>
    <n v="127"/>
    <n v="11"/>
    <n v="0"/>
    <n v="79.52"/>
    <n v="0"/>
    <n v="1"/>
    <s v="Pakistan"/>
    <s v="v New Zealand"/>
    <s v="Birmingham"/>
    <d v="2019-06-26T00:00:00"/>
    <x v="11"/>
    <s v="ODI # 4174"/>
  </r>
  <r>
    <s v="JM Bairstow"/>
    <s v="111"/>
    <s v="111"/>
    <n v="0"/>
    <n v="109"/>
    <n v="10"/>
    <n v="6"/>
    <n v="101.83"/>
    <n v="1"/>
    <n v="0"/>
    <s v="England"/>
    <s v="v India"/>
    <s v="Birmingham"/>
    <d v="2019-06-30T00:00:00"/>
    <x v="11"/>
    <s v="ODI # 4179"/>
  </r>
  <r>
    <s v="RG Sharma"/>
    <s v="102"/>
    <s v="102"/>
    <n v="0"/>
    <n v="109"/>
    <n v="15"/>
    <n v="0"/>
    <n v="93.57"/>
    <n v="0"/>
    <n v="1"/>
    <s v="India"/>
    <s v="v England"/>
    <s v="Birmingham"/>
    <d v="2019-06-30T00:00:00"/>
    <x v="11"/>
    <s v="ODI # 4179"/>
  </r>
  <r>
    <s v="WIA Fernando"/>
    <s v="104"/>
    <s v="104"/>
    <n v="0"/>
    <n v="103"/>
    <n v="9"/>
    <n v="2"/>
    <n v="100.97"/>
    <n v="1"/>
    <n v="0"/>
    <s v="Sri Lanka"/>
    <s v="v West Indies"/>
    <s v="Chester-le-Street"/>
    <d v="2019-07-01T00:00:00"/>
    <x v="11"/>
    <s v="ODI # 4180"/>
  </r>
  <r>
    <s v="N Pooran"/>
    <s v="118"/>
    <s v="118"/>
    <n v="0"/>
    <n v="103"/>
    <n v="11"/>
    <n v="4"/>
    <n v="114.56"/>
    <n v="1"/>
    <n v="0"/>
    <s v="West Indies"/>
    <s v="v Sri Lanka"/>
    <s v="Chester-le-Street"/>
    <d v="2019-07-01T00:00:00"/>
    <x v="11"/>
    <s v="ODI # 4180"/>
  </r>
  <r>
    <s v="RG Sharma"/>
    <s v="104"/>
    <s v="104"/>
    <n v="0"/>
    <n v="92"/>
    <n v="7"/>
    <n v="5"/>
    <n v="113.04"/>
    <n v="1"/>
    <n v="0"/>
    <s v="India"/>
    <s v="v Bangladesh"/>
    <s v="Birmingham"/>
    <d v="2019-07-02T00:00:00"/>
    <x v="11"/>
    <s v="ODI # 4182"/>
  </r>
  <r>
    <s v="JM Bairstow"/>
    <s v="106"/>
    <s v="106"/>
    <n v="0"/>
    <n v="99"/>
    <n v="15"/>
    <n v="1"/>
    <n v="107.07"/>
    <n v="1"/>
    <n v="0"/>
    <s v="England"/>
    <s v="v New Zealand"/>
    <s v="Chester-le-Street"/>
    <d v="2019-07-03T00:00:00"/>
    <x v="11"/>
    <s v="ODI # 4183"/>
  </r>
  <r>
    <s v="Imam-ul-Haq"/>
    <s v="100"/>
    <s v="100"/>
    <n v="0"/>
    <n v="100"/>
    <n v="7"/>
    <n v="0"/>
    <n v="100"/>
    <n v="1"/>
    <n v="0"/>
    <s v="Pakistan"/>
    <s v="v Bangladesh"/>
    <s v="Lord's"/>
    <d v="2019-07-05T00:00:00"/>
    <x v="11"/>
    <s v="ODI # 4186"/>
  </r>
  <r>
    <s v="AD Mathews"/>
    <s v="113"/>
    <s v="113"/>
    <n v="0"/>
    <n v="128"/>
    <n v="10"/>
    <n v="2"/>
    <n v="88.28"/>
    <n v="0"/>
    <n v="1"/>
    <s v="Sri Lanka"/>
    <s v="v India"/>
    <s v="Leeds"/>
    <d v="2019-07-06T00:00:00"/>
    <x v="11"/>
    <s v="ODI # 4187"/>
  </r>
  <r>
    <s v="KL Rahul"/>
    <s v="111"/>
    <s v="111"/>
    <n v="0"/>
    <n v="118"/>
    <n v="11"/>
    <n v="1"/>
    <n v="94.06"/>
    <n v="0"/>
    <n v="1"/>
    <s v="India"/>
    <s v="v Sri Lanka"/>
    <s v="Leeds"/>
    <d v="2019-07-06T00:00:00"/>
    <x v="11"/>
    <s v="ODI # 4187"/>
  </r>
  <r>
    <s v="RG Sharma"/>
    <s v="103"/>
    <s v="103"/>
    <n v="0"/>
    <n v="94"/>
    <n v="14"/>
    <n v="2"/>
    <n v="109.57"/>
    <n v="1"/>
    <n v="0"/>
    <s v="India"/>
    <s v="v Sri Lanka"/>
    <s v="Leeds"/>
    <d v="2019-07-06T00:00:00"/>
    <x v="11"/>
    <s v="ODI # 4187"/>
  </r>
  <r>
    <s v="F du Plessis"/>
    <s v="100"/>
    <s v="100"/>
    <n v="0"/>
    <n v="94"/>
    <n v="7"/>
    <n v="2"/>
    <n v="106.38"/>
    <n v="1"/>
    <n v="0"/>
    <s v="South Africa"/>
    <s v="v Australia"/>
    <s v="Manchester"/>
    <d v="2019-07-06T00:00:00"/>
    <x v="11"/>
    <s v="ODI # 4188"/>
  </r>
  <r>
    <s v="DA Warner"/>
    <s v="122"/>
    <s v="122"/>
    <n v="0"/>
    <n v="117"/>
    <n v="15"/>
    <n v="2"/>
    <n v="104.27"/>
    <n v="1"/>
    <n v="0"/>
    <s v="Australia"/>
    <s v="v South Africa"/>
    <s v="Manchester"/>
    <d v="2019-07-06T00:00:00"/>
    <x v="11"/>
    <s v="ODI # 418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18C72D-3545-4EA4-960A-E211DB437237}" name="PivotTable9" cacheId="2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D16" firstHeaderRow="0" firstDataRow="1" firstDataCol="1"/>
  <pivotFields count="16">
    <pivotField dataField="1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numFmtId="14" showAll="0"/>
    <pivotField axis="axisRow" numFmtI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</pivotFields>
  <rowFields count="1">
    <field x="14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Player" fld="0" subtotal="count" baseField="0" baseItem="0"/>
    <dataField name="Sum of SR &gt; 100" fld="8" baseField="0" baseItem="0"/>
    <dataField name="Sum of SR &lt; 100" fld="9" baseField="0" baseItem="0"/>
  </dataFields>
  <conditionalFormats count="3">
    <conditionalFormat priority="3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4" count="12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14" count="12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1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14" count="12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9D5C5D8-E4A7-4F3F-9647-A41FC77C29DD}" autoFormatId="16" applyNumberFormats="0" applyBorderFormats="0" applyFontFormats="0" applyPatternFormats="0" applyAlignmentFormats="0" applyWidthHeightFormats="0">
  <queryTableRefresh nextId="13">
    <queryTableFields count="12">
      <queryTableField id="1" name="Player" tableColumnId="1"/>
      <queryTableField id="2" name="Runs" tableColumnId="2"/>
      <queryTableField id="3" name="Balls" tableColumnId="3"/>
      <queryTableField id="4" name="4s" tableColumnId="4"/>
      <queryTableField id="5" name="6s" tableColumnId="5"/>
      <queryTableField id="6" name="SR" tableColumnId="6"/>
      <queryTableField id="7" name="Column1" tableColumnId="7"/>
      <queryTableField id="8" name="Team" tableColumnId="8"/>
      <queryTableField id="9" name="Opposition" tableColumnId="9"/>
      <queryTableField id="10" name="Ground" tableColumnId="10"/>
      <queryTableField id="11" name="Match Date" tableColumnId="11"/>
      <queryTableField id="12" name="Scorecard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DF38169-ADD5-4D3A-BDD6-31AC0F1173B3}" autoFormatId="16" applyNumberFormats="0" applyBorderFormats="0" applyFontFormats="0" applyPatternFormats="0" applyAlignmentFormats="0" applyWidthHeightFormats="0">
  <queryTableRefresh nextId="18">
    <queryTableFields count="16">
      <queryTableField id="1" name="Player" tableColumnId="1"/>
      <queryTableField id="2" name="Runs" tableColumnId="2"/>
      <queryTableField id="13" dataBound="0" tableColumnId="13"/>
      <queryTableField id="14" dataBound="0" tableColumnId="14"/>
      <queryTableField id="3" name="Balls" tableColumnId="3"/>
      <queryTableField id="4" name="4s" tableColumnId="4"/>
      <queryTableField id="5" name="6s" tableColumnId="5"/>
      <queryTableField id="6" name="SR" tableColumnId="6"/>
      <queryTableField id="16" dataBound="0" tableColumnId="16"/>
      <queryTableField id="17" dataBound="0" tableColumnId="17"/>
      <queryTableField id="8" name="Team" tableColumnId="8"/>
      <queryTableField id="9" name="Opposition" tableColumnId="9"/>
      <queryTableField id="10" name="Ground" tableColumnId="10"/>
      <queryTableField id="11" name="Match Date" tableColumnId="11"/>
      <queryTableField id="15" dataBound="0" tableColumnId="15"/>
      <queryTableField id="12" name="Scorecard" tableColumnId="12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3CD1DC-9A7B-46E2-9721-5B024820A381}" name="List_of_hundreds__2" displayName="List_of_hundreds__2" ref="A1:L197" tableType="queryTable" totalsRowShown="0">
  <autoFilter ref="A1:L197" xr:uid="{DC3CD1DC-9A7B-46E2-9721-5B024820A381}"/>
  <tableColumns count="12">
    <tableColumn id="1" xr3:uid="{F1029CC8-FBBF-4B9D-9A01-F3E646C83F48}" uniqueName="1" name="Player" queryTableFieldId="1" dataDxfId="23"/>
    <tableColumn id="2" xr3:uid="{4353FBD9-D728-4313-98AA-3E685BF74C23}" uniqueName="2" name="Runs" queryTableFieldId="2" dataDxfId="22"/>
    <tableColumn id="3" xr3:uid="{0EA79996-2E55-458B-9E2D-2B6E090934E6}" uniqueName="3" name="Balls" queryTableFieldId="3"/>
    <tableColumn id="4" xr3:uid="{FC9FE921-8C65-4BE3-A6D7-50EE4E0EB9D2}" uniqueName="4" name="4s" queryTableFieldId="4"/>
    <tableColumn id="5" xr3:uid="{C3A1E23C-A888-415F-A729-87D8DFD2F646}" uniqueName="5" name="6s" queryTableFieldId="5"/>
    <tableColumn id="6" xr3:uid="{0E42A0EB-6196-41B0-8609-353BAD17E657}" uniqueName="6" name="SR" queryTableFieldId="6"/>
    <tableColumn id="7" xr3:uid="{ABE383E2-EBC1-4D72-8ACF-0F2F2F9E6093}" uniqueName="7" name="Column1" queryTableFieldId="7" dataDxfId="21"/>
    <tableColumn id="8" xr3:uid="{F447D73D-FDB0-4226-8263-2A1BA9A39C29}" uniqueName="8" name="Team" queryTableFieldId="8" dataDxfId="20"/>
    <tableColumn id="9" xr3:uid="{42601638-5350-4611-BE95-F9FAA997ABF9}" uniqueName="9" name="Opposition" queryTableFieldId="9" dataDxfId="19"/>
    <tableColumn id="10" xr3:uid="{A4BEE4A9-2E4A-4B90-AB0F-DEF8FA7D720F}" uniqueName="10" name="Ground" queryTableFieldId="10" dataDxfId="18"/>
    <tableColumn id="11" xr3:uid="{38129DF7-ADE1-4B47-9848-2FF1383D088F}" uniqueName="11" name="Match Date" queryTableFieldId="11" dataDxfId="17"/>
    <tableColumn id="12" xr3:uid="{1A9955A9-4675-4E4F-A573-D160CEDCC413}" uniqueName="12" name="Scorecard" queryTableFieldId="12" dataDxf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4DCB4F-F1E0-4513-B6BB-841BBD500A0F}" name="List_of_hundreds" displayName="List_of_hundreds" ref="A1:P197" tableType="queryTable" totalsRowShown="0">
  <autoFilter ref="A1:P197" xr:uid="{234DCB4F-F1E0-4513-B6BB-841BBD500A0F}"/>
  <tableColumns count="16">
    <tableColumn id="1" xr3:uid="{4C4E195C-5BEF-4E87-9358-AB1DB5EF6FD6}" uniqueName="1" name="Player" queryTableFieldId="1" dataDxfId="15"/>
    <tableColumn id="2" xr3:uid="{3BF8C3EB-12A9-4889-9133-F6A6BF5867A2}" uniqueName="2" name="Runs" queryTableFieldId="2" dataDxfId="14"/>
    <tableColumn id="13" xr3:uid="{9245C236-4AC7-42D4-9F7B-080B1E2A253C}" uniqueName="13" name="Runs_modified" queryTableFieldId="13" dataDxfId="13">
      <calculatedColumnFormula>LEFT(List_of_hundreds[[#This Row],[Runs]],3)</calculatedColumnFormula>
    </tableColumn>
    <tableColumn id="14" xr3:uid="{C0388C90-1B14-45CB-A926-3D2CAA675A6E}" uniqueName="14" name="Notout" queryTableFieldId="14" dataDxfId="12">
      <calculatedColumnFormula>IF(List_of_hundreds[[#This Row],[Runs]]=List_of_hundreds[[#This Row],[Runs_modified]],0,1)</calculatedColumnFormula>
    </tableColumn>
    <tableColumn id="3" xr3:uid="{49D12F55-100F-4785-9100-55A05A7B2B34}" uniqueName="3" name="Balls" queryTableFieldId="3" dataDxfId="11"/>
    <tableColumn id="4" xr3:uid="{9EF0B062-77C7-4C50-9E97-7496E05CAFC0}" uniqueName="4" name="4s" queryTableFieldId="4" dataDxfId="10"/>
    <tableColumn id="5" xr3:uid="{94B21985-15ED-4747-A149-5B0002F8E365}" uniqueName="5" name="6s" queryTableFieldId="5" dataDxfId="9"/>
    <tableColumn id="6" xr3:uid="{CC12E96B-5309-4DB1-9F02-8E483D1B8E2D}" uniqueName="6" name="SR" queryTableFieldId="6" dataDxfId="8"/>
    <tableColumn id="16" xr3:uid="{84FF86B5-867B-41FD-B698-F07A1FAB6819}" uniqueName="16" name="SR &gt; 100" queryTableFieldId="16" dataDxfId="1">
      <calculatedColumnFormula>IF(List_of_hundreds[[#This Row],[SR]]&gt;=100,1,0)</calculatedColumnFormula>
    </tableColumn>
    <tableColumn id="17" xr3:uid="{0A12E3EE-73E7-4F12-9293-C8E2533AC6BE}" uniqueName="17" name="SR &lt; 100" queryTableFieldId="17" dataDxfId="0">
      <calculatedColumnFormula>IF(List_of_hundreds[[#This Row],[SR]]&lt;100,1,0)</calculatedColumnFormula>
    </tableColumn>
    <tableColumn id="8" xr3:uid="{5AC7C755-B1DC-4A72-BD57-8A503D4A81BA}" uniqueName="8" name="Team" queryTableFieldId="8" dataDxfId="7"/>
    <tableColumn id="9" xr3:uid="{AEEC8C4F-8F14-4191-A8AD-E3AC78F8372E}" uniqueName="9" name="Opposition" queryTableFieldId="9" dataDxfId="6"/>
    <tableColumn id="10" xr3:uid="{7A0EA1D9-9463-4039-AA46-9F13398E2462}" uniqueName="10" name="Ground" queryTableFieldId="10" dataDxfId="5"/>
    <tableColumn id="11" xr3:uid="{3058524D-B39F-4342-B74B-75A2A00C4552}" uniqueName="11" name="Match Date" queryTableFieldId="11" dataDxfId="4"/>
    <tableColumn id="15" xr3:uid="{5D8A04CC-DEFE-4C11-A7C5-C3C465F13661}" uniqueName="15" name="Year" queryTableFieldId="15" dataDxfId="3">
      <calculatedColumnFormula>YEAR(List_of_hundreds[[#This Row],[Match Date]])</calculatedColumnFormula>
    </tableColumn>
    <tableColumn id="12" xr3:uid="{77C1AE40-29B8-49F3-B548-E5DFC7CC81A7}" uniqueName="12" name="Scorecard" queryTableFieldId="12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865A1-4BCE-405F-995E-09A939FF65F7}">
  <dimension ref="A1:L197"/>
  <sheetViews>
    <sheetView workbookViewId="0"/>
  </sheetViews>
  <sheetFormatPr defaultRowHeight="14.4" x14ac:dyDescent="0.3"/>
  <cols>
    <col min="1" max="1" width="17.44140625" bestFit="1" customWidth="1"/>
    <col min="2" max="2" width="7.33203125" bestFit="1" customWidth="1"/>
    <col min="3" max="3" width="7" bestFit="1" customWidth="1"/>
    <col min="4" max="5" width="5" bestFit="1" customWidth="1"/>
    <col min="6" max="6" width="7" bestFit="1" customWidth="1"/>
    <col min="7" max="7" width="10.77734375" bestFit="1" customWidth="1"/>
    <col min="8" max="8" width="11.5546875" bestFit="1" customWidth="1"/>
    <col min="9" max="9" width="12.88671875" bestFit="1" customWidth="1"/>
    <col min="10" max="10" width="17.5546875" bestFit="1" customWidth="1"/>
    <col min="11" max="11" width="13" bestFit="1" customWidth="1"/>
    <col min="12" max="12" width="11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s">
        <v>12</v>
      </c>
      <c r="B2" s="1" t="s">
        <v>13</v>
      </c>
      <c r="C2">
        <v>147</v>
      </c>
      <c r="D2">
        <v>18</v>
      </c>
      <c r="E2">
        <v>0</v>
      </c>
      <c r="F2">
        <v>93.19</v>
      </c>
      <c r="G2" s="1"/>
      <c r="H2" s="1" t="s">
        <v>14</v>
      </c>
      <c r="I2" s="1" t="s">
        <v>15</v>
      </c>
      <c r="J2" s="1" t="s">
        <v>16</v>
      </c>
      <c r="K2" s="2">
        <v>27552</v>
      </c>
      <c r="L2" s="1" t="s">
        <v>17</v>
      </c>
    </row>
    <row r="3" spans="1:12" x14ac:dyDescent="0.3">
      <c r="A3" s="1" t="s">
        <v>18</v>
      </c>
      <c r="B3" s="1" t="s">
        <v>19</v>
      </c>
      <c r="C3">
        <v>201</v>
      </c>
      <c r="D3">
        <v>16</v>
      </c>
      <c r="E3">
        <v>2</v>
      </c>
      <c r="F3">
        <v>85.07</v>
      </c>
      <c r="G3" s="1"/>
      <c r="H3" s="1" t="s">
        <v>20</v>
      </c>
      <c r="I3" s="1" t="s">
        <v>21</v>
      </c>
      <c r="J3" s="1" t="s">
        <v>22</v>
      </c>
      <c r="K3" s="2">
        <v>27552</v>
      </c>
      <c r="L3" s="1" t="s">
        <v>23</v>
      </c>
    </row>
    <row r="4" spans="1:12" x14ac:dyDescent="0.3">
      <c r="A4" s="1" t="s">
        <v>24</v>
      </c>
      <c r="B4" s="1" t="s">
        <v>25</v>
      </c>
      <c r="C4">
        <v>147</v>
      </c>
      <c r="D4">
        <v>13</v>
      </c>
      <c r="E4">
        <v>0</v>
      </c>
      <c r="F4">
        <v>89.11</v>
      </c>
      <c r="G4" s="1"/>
      <c r="H4" s="1" t="s">
        <v>14</v>
      </c>
      <c r="I4" s="1" t="s">
        <v>26</v>
      </c>
      <c r="J4" s="1" t="s">
        <v>27</v>
      </c>
      <c r="K4" s="2">
        <v>27556</v>
      </c>
      <c r="L4" s="1" t="s">
        <v>28</v>
      </c>
    </row>
    <row r="5" spans="1:12" x14ac:dyDescent="0.3">
      <c r="A5" s="1" t="s">
        <v>29</v>
      </c>
      <c r="B5" s="1" t="s">
        <v>30</v>
      </c>
      <c r="C5">
        <v>113</v>
      </c>
      <c r="D5">
        <v>9</v>
      </c>
      <c r="E5">
        <v>1</v>
      </c>
      <c r="F5">
        <v>89.38</v>
      </c>
      <c r="G5" s="1"/>
      <c r="H5" s="1" t="s">
        <v>31</v>
      </c>
      <c r="I5" s="1" t="s">
        <v>32</v>
      </c>
      <c r="J5" s="1" t="s">
        <v>33</v>
      </c>
      <c r="K5" s="2">
        <v>27556</v>
      </c>
      <c r="L5" s="1" t="s">
        <v>34</v>
      </c>
    </row>
    <row r="6" spans="1:12" x14ac:dyDescent="0.3">
      <c r="A6" s="1" t="s">
        <v>18</v>
      </c>
      <c r="B6" s="1" t="s">
        <v>35</v>
      </c>
      <c r="C6">
        <v>177</v>
      </c>
      <c r="D6">
        <v>13</v>
      </c>
      <c r="E6">
        <v>0</v>
      </c>
      <c r="F6">
        <v>64.400000000000006</v>
      </c>
      <c r="G6" s="1"/>
      <c r="H6" s="1" t="s">
        <v>20</v>
      </c>
      <c r="I6" s="1" t="s">
        <v>15</v>
      </c>
      <c r="J6" s="1" t="s">
        <v>36</v>
      </c>
      <c r="K6" s="2">
        <v>27559</v>
      </c>
      <c r="L6" s="1" t="s">
        <v>37</v>
      </c>
    </row>
    <row r="7" spans="1:12" x14ac:dyDescent="0.3">
      <c r="A7" s="1" t="s">
        <v>38</v>
      </c>
      <c r="B7" s="1" t="s">
        <v>39</v>
      </c>
      <c r="C7">
        <v>85</v>
      </c>
      <c r="D7">
        <v>12</v>
      </c>
      <c r="E7">
        <v>2</v>
      </c>
      <c r="F7">
        <v>120</v>
      </c>
      <c r="G7" s="1"/>
      <c r="H7" s="1" t="s">
        <v>40</v>
      </c>
      <c r="I7" s="1" t="s">
        <v>41</v>
      </c>
      <c r="J7" s="1" t="s">
        <v>16</v>
      </c>
      <c r="K7" s="2">
        <v>27566</v>
      </c>
      <c r="L7" s="1" t="s">
        <v>42</v>
      </c>
    </row>
    <row r="8" spans="1:12" x14ac:dyDescent="0.3">
      <c r="A8" s="1" t="s">
        <v>43</v>
      </c>
      <c r="B8" s="1" t="s">
        <v>44</v>
      </c>
      <c r="C8">
        <v>173</v>
      </c>
      <c r="D8">
        <v>9</v>
      </c>
      <c r="E8">
        <v>1</v>
      </c>
      <c r="F8">
        <v>61.27</v>
      </c>
      <c r="G8" s="1"/>
      <c r="H8" s="1" t="s">
        <v>40</v>
      </c>
      <c r="I8" s="1" t="s">
        <v>15</v>
      </c>
      <c r="J8" s="1" t="s">
        <v>22</v>
      </c>
      <c r="K8" s="2">
        <v>29015</v>
      </c>
      <c r="L8" s="1" t="s">
        <v>45</v>
      </c>
    </row>
    <row r="9" spans="1:12" x14ac:dyDescent="0.3">
      <c r="A9" s="1" t="s">
        <v>46</v>
      </c>
      <c r="B9" s="1" t="s">
        <v>47</v>
      </c>
      <c r="C9">
        <v>157</v>
      </c>
      <c r="D9">
        <v>11</v>
      </c>
      <c r="E9">
        <v>3</v>
      </c>
      <c r="F9">
        <v>87.89</v>
      </c>
      <c r="G9" s="1"/>
      <c r="H9" s="1" t="s">
        <v>40</v>
      </c>
      <c r="I9" s="1" t="s">
        <v>48</v>
      </c>
      <c r="J9" s="1" t="s">
        <v>16</v>
      </c>
      <c r="K9" s="2">
        <v>29029</v>
      </c>
      <c r="L9" s="1" t="s">
        <v>49</v>
      </c>
    </row>
    <row r="10" spans="1:12" x14ac:dyDescent="0.3">
      <c r="A10" s="1" t="s">
        <v>50</v>
      </c>
      <c r="B10" s="1" t="s">
        <v>39</v>
      </c>
      <c r="C10">
        <v>105</v>
      </c>
      <c r="D10">
        <v>12</v>
      </c>
      <c r="E10">
        <v>2</v>
      </c>
      <c r="F10">
        <v>97.14</v>
      </c>
      <c r="G10" s="1"/>
      <c r="H10" s="1" t="s">
        <v>14</v>
      </c>
      <c r="I10" s="1" t="s">
        <v>26</v>
      </c>
      <c r="J10" s="1" t="s">
        <v>33</v>
      </c>
      <c r="K10" s="2">
        <v>30476</v>
      </c>
      <c r="L10" s="1" t="s">
        <v>51</v>
      </c>
    </row>
    <row r="11" spans="1:12" x14ac:dyDescent="0.3">
      <c r="A11" s="1" t="s">
        <v>52</v>
      </c>
      <c r="B11" s="1" t="s">
        <v>53</v>
      </c>
      <c r="C11">
        <v>120</v>
      </c>
      <c r="D11">
        <v>12</v>
      </c>
      <c r="E11">
        <v>5</v>
      </c>
      <c r="F11">
        <v>108.33</v>
      </c>
      <c r="G11" s="1"/>
      <c r="H11" s="1" t="s">
        <v>14</v>
      </c>
      <c r="I11" s="1" t="s">
        <v>32</v>
      </c>
      <c r="J11" s="1" t="s">
        <v>54</v>
      </c>
      <c r="K11" s="2">
        <v>30478</v>
      </c>
      <c r="L11" s="1" t="s">
        <v>55</v>
      </c>
    </row>
    <row r="12" spans="1:12" x14ac:dyDescent="0.3">
      <c r="A12" s="1" t="s">
        <v>56</v>
      </c>
      <c r="B12" s="1" t="s">
        <v>57</v>
      </c>
      <c r="C12">
        <v>131</v>
      </c>
      <c r="D12">
        <v>11</v>
      </c>
      <c r="E12">
        <v>0</v>
      </c>
      <c r="F12">
        <v>83.96</v>
      </c>
      <c r="G12" s="1"/>
      <c r="H12" s="1" t="s">
        <v>31</v>
      </c>
      <c r="I12" s="1" t="s">
        <v>15</v>
      </c>
      <c r="J12" s="1" t="s">
        <v>27</v>
      </c>
      <c r="K12" s="2">
        <v>30480</v>
      </c>
      <c r="L12" s="1" t="s">
        <v>58</v>
      </c>
    </row>
    <row r="13" spans="1:12" x14ac:dyDescent="0.3">
      <c r="A13" s="1" t="s">
        <v>43</v>
      </c>
      <c r="B13" s="1" t="s">
        <v>59</v>
      </c>
      <c r="C13">
        <v>147</v>
      </c>
      <c r="D13">
        <v>5</v>
      </c>
      <c r="E13">
        <v>1</v>
      </c>
      <c r="F13">
        <v>71.42</v>
      </c>
      <c r="G13" s="1"/>
      <c r="H13" s="1" t="s">
        <v>40</v>
      </c>
      <c r="I13" s="1" t="s">
        <v>60</v>
      </c>
      <c r="J13" s="1" t="s">
        <v>61</v>
      </c>
      <c r="K13" s="2">
        <v>30480</v>
      </c>
      <c r="L13" s="1" t="s">
        <v>62</v>
      </c>
    </row>
    <row r="14" spans="1:12" x14ac:dyDescent="0.3">
      <c r="A14" s="1" t="s">
        <v>46</v>
      </c>
      <c r="B14" s="1" t="s">
        <v>63</v>
      </c>
      <c r="C14">
        <v>146</v>
      </c>
      <c r="D14">
        <v>6</v>
      </c>
      <c r="E14">
        <v>1</v>
      </c>
      <c r="F14">
        <v>81.5</v>
      </c>
      <c r="G14" s="1"/>
      <c r="H14" s="1" t="s">
        <v>40</v>
      </c>
      <c r="I14" s="1" t="s">
        <v>15</v>
      </c>
      <c r="J14" s="1" t="s">
        <v>33</v>
      </c>
      <c r="K14" s="2">
        <v>30482</v>
      </c>
      <c r="L14" s="1" t="s">
        <v>64</v>
      </c>
    </row>
    <row r="15" spans="1:12" x14ac:dyDescent="0.3">
      <c r="A15" s="1" t="s">
        <v>65</v>
      </c>
      <c r="B15" s="1" t="s">
        <v>66</v>
      </c>
      <c r="C15">
        <v>133</v>
      </c>
      <c r="D15">
        <v>11</v>
      </c>
      <c r="E15">
        <v>0</v>
      </c>
      <c r="F15">
        <v>76.69</v>
      </c>
      <c r="G15" s="1"/>
      <c r="H15" s="1" t="s">
        <v>67</v>
      </c>
      <c r="I15" s="1" t="s">
        <v>32</v>
      </c>
      <c r="J15" s="1" t="s">
        <v>68</v>
      </c>
      <c r="K15" s="2">
        <v>30483</v>
      </c>
      <c r="L15" s="1" t="s">
        <v>69</v>
      </c>
    </row>
    <row r="16" spans="1:12" x14ac:dyDescent="0.3">
      <c r="A16" s="1" t="s">
        <v>70</v>
      </c>
      <c r="B16" s="1" t="s">
        <v>71</v>
      </c>
      <c r="C16">
        <v>138</v>
      </c>
      <c r="D16">
        <v>16</v>
      </c>
      <c r="E16">
        <v>6</v>
      </c>
      <c r="F16">
        <v>126.81</v>
      </c>
      <c r="G16" s="1"/>
      <c r="H16" s="1" t="s">
        <v>72</v>
      </c>
      <c r="I16" s="1" t="s">
        <v>60</v>
      </c>
      <c r="J16" s="1" t="s">
        <v>73</v>
      </c>
      <c r="K16" s="2">
        <v>30485</v>
      </c>
      <c r="L16" s="1" t="s">
        <v>74</v>
      </c>
    </row>
    <row r="17" spans="1:12" x14ac:dyDescent="0.3">
      <c r="A17" s="1" t="s">
        <v>75</v>
      </c>
      <c r="B17" s="1" t="s">
        <v>76</v>
      </c>
      <c r="C17">
        <v>121</v>
      </c>
      <c r="D17">
        <v>6</v>
      </c>
      <c r="E17">
        <v>0</v>
      </c>
      <c r="F17">
        <v>85.12</v>
      </c>
      <c r="G17" s="1"/>
      <c r="H17" s="1" t="s">
        <v>67</v>
      </c>
      <c r="I17" s="1" t="s">
        <v>26</v>
      </c>
      <c r="J17" s="1" t="s">
        <v>27</v>
      </c>
      <c r="K17" s="2">
        <v>30487</v>
      </c>
      <c r="L17" s="1" t="s">
        <v>77</v>
      </c>
    </row>
    <row r="18" spans="1:12" x14ac:dyDescent="0.3">
      <c r="A18" s="1" t="s">
        <v>78</v>
      </c>
      <c r="B18" s="1" t="s">
        <v>79</v>
      </c>
      <c r="C18">
        <v>100</v>
      </c>
      <c r="D18">
        <v>6</v>
      </c>
      <c r="E18">
        <v>0</v>
      </c>
      <c r="F18">
        <v>103</v>
      </c>
      <c r="G18" s="1"/>
      <c r="H18" s="1" t="s">
        <v>67</v>
      </c>
      <c r="I18" s="1" t="s">
        <v>32</v>
      </c>
      <c r="J18" s="1" t="s">
        <v>80</v>
      </c>
      <c r="K18" s="2">
        <v>32058</v>
      </c>
      <c r="L18" s="1" t="s">
        <v>81</v>
      </c>
    </row>
    <row r="19" spans="1:12" x14ac:dyDescent="0.3">
      <c r="A19" s="1" t="s">
        <v>82</v>
      </c>
      <c r="B19" s="1" t="s">
        <v>57</v>
      </c>
      <c r="C19">
        <v>141</v>
      </c>
      <c r="D19">
        <v>7</v>
      </c>
      <c r="E19">
        <v>1</v>
      </c>
      <c r="F19">
        <v>78.010000000000005</v>
      </c>
      <c r="G19" s="1"/>
      <c r="H19" s="1" t="s">
        <v>31</v>
      </c>
      <c r="I19" s="1" t="s">
        <v>15</v>
      </c>
      <c r="J19" s="1" t="s">
        <v>83</v>
      </c>
      <c r="K19" s="2">
        <v>32059</v>
      </c>
      <c r="L19" s="1" t="s">
        <v>84</v>
      </c>
    </row>
    <row r="20" spans="1:12" x14ac:dyDescent="0.3">
      <c r="A20" s="1" t="s">
        <v>85</v>
      </c>
      <c r="B20" s="1" t="s">
        <v>86</v>
      </c>
      <c r="C20">
        <v>137</v>
      </c>
      <c r="D20">
        <v>13</v>
      </c>
      <c r="E20">
        <v>6</v>
      </c>
      <c r="F20">
        <v>103.64</v>
      </c>
      <c r="G20" s="1"/>
      <c r="H20" s="1" t="s">
        <v>87</v>
      </c>
      <c r="I20" s="1" t="s">
        <v>26</v>
      </c>
      <c r="J20" s="1" t="s">
        <v>88</v>
      </c>
      <c r="K20" s="2">
        <v>32060</v>
      </c>
      <c r="L20" s="1" t="s">
        <v>89</v>
      </c>
    </row>
    <row r="21" spans="1:12" x14ac:dyDescent="0.3">
      <c r="A21" s="1" t="s">
        <v>90</v>
      </c>
      <c r="B21" s="1" t="s">
        <v>91</v>
      </c>
      <c r="C21">
        <v>124</v>
      </c>
      <c r="D21">
        <v>10</v>
      </c>
      <c r="E21">
        <v>1</v>
      </c>
      <c r="F21">
        <v>84.67</v>
      </c>
      <c r="G21" s="1"/>
      <c r="H21" s="1" t="s">
        <v>40</v>
      </c>
      <c r="I21" s="1" t="s">
        <v>32</v>
      </c>
      <c r="J21" s="1" t="s">
        <v>92</v>
      </c>
      <c r="K21" s="2">
        <v>32063</v>
      </c>
      <c r="L21" s="1" t="s">
        <v>93</v>
      </c>
    </row>
    <row r="22" spans="1:12" x14ac:dyDescent="0.3">
      <c r="A22" s="1" t="s">
        <v>46</v>
      </c>
      <c r="B22" s="1" t="s">
        <v>94</v>
      </c>
      <c r="C22">
        <v>125</v>
      </c>
      <c r="D22">
        <v>16</v>
      </c>
      <c r="E22">
        <v>7</v>
      </c>
      <c r="F22">
        <v>144.80000000000001</v>
      </c>
      <c r="G22" s="1"/>
      <c r="H22" s="1" t="s">
        <v>40</v>
      </c>
      <c r="I22" s="1" t="s">
        <v>32</v>
      </c>
      <c r="J22" s="1" t="s">
        <v>92</v>
      </c>
      <c r="K22" s="2">
        <v>32063</v>
      </c>
      <c r="L22" s="1" t="s">
        <v>93</v>
      </c>
    </row>
    <row r="23" spans="1:12" x14ac:dyDescent="0.3">
      <c r="A23" s="1" t="s">
        <v>95</v>
      </c>
      <c r="B23" s="1" t="s">
        <v>96</v>
      </c>
      <c r="C23">
        <v>148</v>
      </c>
      <c r="D23">
        <v>5</v>
      </c>
      <c r="E23">
        <v>0</v>
      </c>
      <c r="F23">
        <v>76.349999999999994</v>
      </c>
      <c r="G23" s="1"/>
      <c r="H23" s="1" t="s">
        <v>67</v>
      </c>
      <c r="I23" s="1" t="s">
        <v>48</v>
      </c>
      <c r="J23" s="1" t="s">
        <v>92</v>
      </c>
      <c r="K23" s="2">
        <v>32070</v>
      </c>
      <c r="L23" s="1" t="s">
        <v>97</v>
      </c>
    </row>
    <row r="24" spans="1:12" x14ac:dyDescent="0.3">
      <c r="A24" s="1" t="s">
        <v>98</v>
      </c>
      <c r="B24" s="1" t="s">
        <v>99</v>
      </c>
      <c r="C24">
        <v>95</v>
      </c>
      <c r="D24">
        <v>10</v>
      </c>
      <c r="E24">
        <v>0</v>
      </c>
      <c r="F24">
        <v>105.26</v>
      </c>
      <c r="G24" s="1"/>
      <c r="H24" s="1" t="s">
        <v>67</v>
      </c>
      <c r="I24" s="1" t="s">
        <v>32</v>
      </c>
      <c r="J24" s="1" t="s">
        <v>100</v>
      </c>
      <c r="K24" s="2">
        <v>32075</v>
      </c>
      <c r="L24" s="1" t="s">
        <v>101</v>
      </c>
    </row>
    <row r="25" spans="1:12" x14ac:dyDescent="0.3">
      <c r="A25" s="1" t="s">
        <v>82</v>
      </c>
      <c r="B25" s="1" t="s">
        <v>102</v>
      </c>
      <c r="C25">
        <v>149</v>
      </c>
      <c r="D25">
        <v>12</v>
      </c>
      <c r="E25">
        <v>3</v>
      </c>
      <c r="F25">
        <v>84.56</v>
      </c>
      <c r="G25" s="1"/>
      <c r="H25" s="1" t="s">
        <v>31</v>
      </c>
      <c r="I25" s="1" t="s">
        <v>26</v>
      </c>
      <c r="J25" s="1" t="s">
        <v>103</v>
      </c>
      <c r="K25" s="2">
        <v>32077</v>
      </c>
      <c r="L25" s="1" t="s">
        <v>104</v>
      </c>
    </row>
    <row r="26" spans="1:12" x14ac:dyDescent="0.3">
      <c r="A26" s="1" t="s">
        <v>105</v>
      </c>
      <c r="B26" s="1" t="s">
        <v>57</v>
      </c>
      <c r="C26">
        <v>135</v>
      </c>
      <c r="D26">
        <v>8</v>
      </c>
      <c r="E26">
        <v>2</v>
      </c>
      <c r="F26">
        <v>81.48</v>
      </c>
      <c r="G26" s="1"/>
      <c r="H26" s="1" t="s">
        <v>40</v>
      </c>
      <c r="I26" s="1" t="s">
        <v>106</v>
      </c>
      <c r="J26" s="1" t="s">
        <v>92</v>
      </c>
      <c r="K26" s="2">
        <v>32080</v>
      </c>
      <c r="L26" s="1" t="s">
        <v>107</v>
      </c>
    </row>
    <row r="27" spans="1:12" x14ac:dyDescent="0.3">
      <c r="A27" s="1" t="s">
        <v>108</v>
      </c>
      <c r="B27" s="1" t="s">
        <v>76</v>
      </c>
      <c r="C27">
        <v>88</v>
      </c>
      <c r="D27">
        <v>10</v>
      </c>
      <c r="E27">
        <v>3</v>
      </c>
      <c r="F27">
        <v>117.04</v>
      </c>
      <c r="G27" s="1"/>
      <c r="H27" s="1" t="s">
        <v>72</v>
      </c>
      <c r="I27" s="1" t="s">
        <v>26</v>
      </c>
      <c r="J27" s="1" t="s">
        <v>109</v>
      </c>
      <c r="K27" s="2">
        <v>32081</v>
      </c>
      <c r="L27" s="1" t="s">
        <v>110</v>
      </c>
    </row>
    <row r="28" spans="1:12" x14ac:dyDescent="0.3">
      <c r="A28" s="1" t="s">
        <v>111</v>
      </c>
      <c r="B28" s="1" t="s">
        <v>112</v>
      </c>
      <c r="C28">
        <v>136</v>
      </c>
      <c r="D28">
        <v>11</v>
      </c>
      <c r="E28">
        <v>0</v>
      </c>
      <c r="F28">
        <v>84.55</v>
      </c>
      <c r="G28" s="1"/>
      <c r="H28" s="1" t="s">
        <v>14</v>
      </c>
      <c r="I28" s="1" t="s">
        <v>15</v>
      </c>
      <c r="J28" s="1" t="s">
        <v>113</v>
      </c>
      <c r="K28" s="2">
        <v>32086</v>
      </c>
      <c r="L28" s="1" t="s">
        <v>114</v>
      </c>
    </row>
    <row r="29" spans="1:12" x14ac:dyDescent="0.3">
      <c r="A29" s="1" t="s">
        <v>115</v>
      </c>
      <c r="B29" s="1" t="s">
        <v>116</v>
      </c>
      <c r="C29">
        <v>134</v>
      </c>
      <c r="D29">
        <v>11</v>
      </c>
      <c r="E29">
        <v>0</v>
      </c>
      <c r="F29">
        <v>74.62</v>
      </c>
      <c r="G29" s="1"/>
      <c r="H29" s="1" t="s">
        <v>20</v>
      </c>
      <c r="I29" s="1" t="s">
        <v>41</v>
      </c>
      <c r="J29" s="1" t="s">
        <v>117</v>
      </c>
      <c r="K29" s="2">
        <v>33656</v>
      </c>
      <c r="L29" s="1" t="s">
        <v>118</v>
      </c>
    </row>
    <row r="30" spans="1:12" x14ac:dyDescent="0.3">
      <c r="A30" s="1" t="s">
        <v>119</v>
      </c>
      <c r="B30" s="1" t="s">
        <v>99</v>
      </c>
      <c r="C30">
        <v>133</v>
      </c>
      <c r="D30">
        <v>11</v>
      </c>
      <c r="E30">
        <v>0</v>
      </c>
      <c r="F30">
        <v>75.180000000000007</v>
      </c>
      <c r="G30" s="1"/>
      <c r="H30" s="1" t="s">
        <v>31</v>
      </c>
      <c r="I30" s="1" t="s">
        <v>26</v>
      </c>
      <c r="J30" s="1" t="s">
        <v>117</v>
      </c>
      <c r="K30" s="2">
        <v>33656</v>
      </c>
      <c r="L30" s="1" t="s">
        <v>118</v>
      </c>
    </row>
    <row r="31" spans="1:12" x14ac:dyDescent="0.3">
      <c r="A31" s="1" t="s">
        <v>120</v>
      </c>
      <c r="B31" s="1" t="s">
        <v>121</v>
      </c>
      <c r="C31">
        <v>152</v>
      </c>
      <c r="D31">
        <v>8</v>
      </c>
      <c r="E31">
        <v>1</v>
      </c>
      <c r="F31">
        <v>75.650000000000006</v>
      </c>
      <c r="G31" s="1"/>
      <c r="H31" s="1" t="s">
        <v>87</v>
      </c>
      <c r="I31" s="1" t="s">
        <v>32</v>
      </c>
      <c r="J31" s="1" t="s">
        <v>122</v>
      </c>
      <c r="K31" s="2">
        <v>33657</v>
      </c>
      <c r="L31" s="1" t="s">
        <v>123</v>
      </c>
    </row>
    <row r="32" spans="1:12" x14ac:dyDescent="0.3">
      <c r="A32" s="1" t="s">
        <v>95</v>
      </c>
      <c r="B32" s="1" t="s">
        <v>66</v>
      </c>
      <c r="C32">
        <v>158</v>
      </c>
      <c r="D32">
        <v>4</v>
      </c>
      <c r="E32">
        <v>0</v>
      </c>
      <c r="F32">
        <v>64.55</v>
      </c>
      <c r="G32" s="1"/>
      <c r="H32" s="1" t="s">
        <v>67</v>
      </c>
      <c r="I32" s="1" t="s">
        <v>124</v>
      </c>
      <c r="J32" s="1" t="s">
        <v>125</v>
      </c>
      <c r="K32" s="2">
        <v>33657</v>
      </c>
      <c r="L32" s="1" t="s">
        <v>126</v>
      </c>
    </row>
    <row r="33" spans="1:12" x14ac:dyDescent="0.3">
      <c r="A33" s="1" t="s">
        <v>127</v>
      </c>
      <c r="B33" s="1" t="s">
        <v>128</v>
      </c>
      <c r="C33">
        <v>136</v>
      </c>
      <c r="D33">
        <v>12</v>
      </c>
      <c r="E33">
        <v>0</v>
      </c>
      <c r="F33">
        <v>83.82</v>
      </c>
      <c r="G33" s="1"/>
      <c r="H33" s="1" t="s">
        <v>67</v>
      </c>
      <c r="I33" s="1" t="s">
        <v>60</v>
      </c>
      <c r="J33" s="1" t="s">
        <v>129</v>
      </c>
      <c r="K33" s="2">
        <v>33661</v>
      </c>
      <c r="L33" s="1" t="s">
        <v>130</v>
      </c>
    </row>
    <row r="34" spans="1:12" x14ac:dyDescent="0.3">
      <c r="A34" s="1" t="s">
        <v>131</v>
      </c>
      <c r="B34" s="1" t="s">
        <v>57</v>
      </c>
      <c r="C34">
        <v>125</v>
      </c>
      <c r="D34">
        <v>8</v>
      </c>
      <c r="E34">
        <v>2</v>
      </c>
      <c r="F34">
        <v>88</v>
      </c>
      <c r="G34" s="1"/>
      <c r="H34" s="1" t="s">
        <v>40</v>
      </c>
      <c r="I34" s="1" t="s">
        <v>32</v>
      </c>
      <c r="J34" s="1" t="s">
        <v>132</v>
      </c>
      <c r="K34" s="2">
        <v>33676</v>
      </c>
      <c r="L34" s="1" t="s">
        <v>133</v>
      </c>
    </row>
    <row r="35" spans="1:12" x14ac:dyDescent="0.3">
      <c r="A35" s="1" t="s">
        <v>95</v>
      </c>
      <c r="B35" s="1" t="s">
        <v>134</v>
      </c>
      <c r="C35">
        <v>155</v>
      </c>
      <c r="D35">
        <v>16</v>
      </c>
      <c r="E35">
        <v>0</v>
      </c>
      <c r="F35">
        <v>76.77</v>
      </c>
      <c r="G35" s="1"/>
      <c r="H35" s="1" t="s">
        <v>67</v>
      </c>
      <c r="I35" s="1" t="s">
        <v>26</v>
      </c>
      <c r="J35" s="1" t="s">
        <v>135</v>
      </c>
      <c r="K35" s="2">
        <v>33681</v>
      </c>
      <c r="L35" s="1" t="s">
        <v>136</v>
      </c>
    </row>
    <row r="36" spans="1:12" x14ac:dyDescent="0.3">
      <c r="A36" s="1" t="s">
        <v>119</v>
      </c>
      <c r="B36" s="1" t="s">
        <v>99</v>
      </c>
      <c r="C36">
        <v>147</v>
      </c>
      <c r="D36">
        <v>8</v>
      </c>
      <c r="E36">
        <v>0</v>
      </c>
      <c r="F36">
        <v>68.02</v>
      </c>
      <c r="G36" s="1"/>
      <c r="H36" s="1" t="s">
        <v>31</v>
      </c>
      <c r="I36" s="1" t="s">
        <v>124</v>
      </c>
      <c r="J36" s="1" t="s">
        <v>125</v>
      </c>
      <c r="K36" s="2">
        <v>33681</v>
      </c>
      <c r="L36" s="1" t="s">
        <v>137</v>
      </c>
    </row>
    <row r="37" spans="1:12" x14ac:dyDescent="0.3">
      <c r="A37" s="1" t="s">
        <v>138</v>
      </c>
      <c r="B37" s="1" t="s">
        <v>30</v>
      </c>
      <c r="C37">
        <v>132</v>
      </c>
      <c r="D37">
        <v>8</v>
      </c>
      <c r="E37">
        <v>2</v>
      </c>
      <c r="F37">
        <v>76.510000000000005</v>
      </c>
      <c r="G37" s="1"/>
      <c r="H37" s="1" t="s">
        <v>20</v>
      </c>
      <c r="I37" s="1" t="s">
        <v>48</v>
      </c>
      <c r="J37" s="1" t="s">
        <v>139</v>
      </c>
      <c r="K37" s="2">
        <v>35109</v>
      </c>
      <c r="L37" s="1" t="s">
        <v>140</v>
      </c>
    </row>
    <row r="38" spans="1:12" x14ac:dyDescent="0.3">
      <c r="A38" s="1" t="s">
        <v>141</v>
      </c>
      <c r="B38" s="1" t="s">
        <v>142</v>
      </c>
      <c r="C38">
        <v>159</v>
      </c>
      <c r="D38">
        <v>13</v>
      </c>
      <c r="E38">
        <v>4</v>
      </c>
      <c r="F38">
        <v>118.23</v>
      </c>
      <c r="G38" s="1"/>
      <c r="H38" s="1" t="s">
        <v>143</v>
      </c>
      <c r="I38" s="1" t="s">
        <v>144</v>
      </c>
      <c r="J38" s="1" t="s">
        <v>145</v>
      </c>
      <c r="K38" s="2">
        <v>35111</v>
      </c>
      <c r="L38" s="1" t="s">
        <v>146</v>
      </c>
    </row>
    <row r="39" spans="1:12" x14ac:dyDescent="0.3">
      <c r="A39" s="1" t="s">
        <v>147</v>
      </c>
      <c r="B39" s="1" t="s">
        <v>148</v>
      </c>
      <c r="C39">
        <v>138</v>
      </c>
      <c r="D39">
        <v>15</v>
      </c>
      <c r="E39">
        <v>1</v>
      </c>
      <c r="F39">
        <v>92.02</v>
      </c>
      <c r="G39" s="1"/>
      <c r="H39" s="1" t="s">
        <v>72</v>
      </c>
      <c r="I39" s="1" t="s">
        <v>149</v>
      </c>
      <c r="J39" s="1" t="s">
        <v>150</v>
      </c>
      <c r="K39" s="2">
        <v>35113</v>
      </c>
      <c r="L39" s="1" t="s">
        <v>151</v>
      </c>
    </row>
    <row r="40" spans="1:12" x14ac:dyDescent="0.3">
      <c r="A40" s="1" t="s">
        <v>152</v>
      </c>
      <c r="B40" s="1" t="s">
        <v>153</v>
      </c>
      <c r="C40">
        <v>133</v>
      </c>
      <c r="D40">
        <v>6</v>
      </c>
      <c r="E40">
        <v>2</v>
      </c>
      <c r="F40">
        <v>78.19</v>
      </c>
      <c r="G40" s="1"/>
      <c r="H40" s="1" t="s">
        <v>14</v>
      </c>
      <c r="I40" s="1" t="s">
        <v>154</v>
      </c>
      <c r="J40" s="1" t="s">
        <v>155</v>
      </c>
      <c r="K40" s="2">
        <v>35117</v>
      </c>
      <c r="L40" s="1" t="s">
        <v>156</v>
      </c>
    </row>
    <row r="41" spans="1:12" x14ac:dyDescent="0.3">
      <c r="A41" s="1" t="s">
        <v>157</v>
      </c>
      <c r="B41" s="1" t="s">
        <v>53</v>
      </c>
      <c r="C41">
        <v>128</v>
      </c>
      <c r="D41">
        <v>14</v>
      </c>
      <c r="E41">
        <v>1</v>
      </c>
      <c r="F41">
        <v>101.56</v>
      </c>
      <c r="G41" s="1"/>
      <c r="H41" s="1" t="s">
        <v>31</v>
      </c>
      <c r="I41" s="1" t="s">
        <v>149</v>
      </c>
      <c r="J41" s="1" t="s">
        <v>158</v>
      </c>
      <c r="K41" s="2">
        <v>35118</v>
      </c>
      <c r="L41" s="1" t="s">
        <v>159</v>
      </c>
    </row>
    <row r="42" spans="1:12" x14ac:dyDescent="0.3">
      <c r="A42" s="1" t="s">
        <v>157</v>
      </c>
      <c r="B42" s="1" t="s">
        <v>160</v>
      </c>
      <c r="C42">
        <v>135</v>
      </c>
      <c r="D42">
        <v>8</v>
      </c>
      <c r="E42">
        <v>3</v>
      </c>
      <c r="F42">
        <v>93.33</v>
      </c>
      <c r="G42" s="1"/>
      <c r="H42" s="1" t="s">
        <v>31</v>
      </c>
      <c r="I42" s="1" t="s">
        <v>15</v>
      </c>
      <c r="J42" s="1" t="s">
        <v>113</v>
      </c>
      <c r="K42" s="2">
        <v>35122</v>
      </c>
      <c r="L42" s="1" t="s">
        <v>161</v>
      </c>
    </row>
    <row r="43" spans="1:12" x14ac:dyDescent="0.3">
      <c r="A43" s="1" t="s">
        <v>127</v>
      </c>
      <c r="B43" s="1" t="s">
        <v>162</v>
      </c>
      <c r="C43">
        <v>139</v>
      </c>
      <c r="D43">
        <v>8</v>
      </c>
      <c r="E43">
        <v>0</v>
      </c>
      <c r="F43">
        <v>79.849999999999994</v>
      </c>
      <c r="G43" s="1"/>
      <c r="H43" s="1" t="s">
        <v>67</v>
      </c>
      <c r="I43" s="1" t="s">
        <v>163</v>
      </c>
      <c r="J43" s="1" t="s">
        <v>92</v>
      </c>
      <c r="K43" s="2">
        <v>35124</v>
      </c>
      <c r="L43" s="1" t="s">
        <v>164</v>
      </c>
    </row>
    <row r="44" spans="1:12" x14ac:dyDescent="0.3">
      <c r="A44" s="1" t="s">
        <v>147</v>
      </c>
      <c r="B44" s="1" t="s">
        <v>13</v>
      </c>
      <c r="C44">
        <v>137</v>
      </c>
      <c r="D44">
        <v>8</v>
      </c>
      <c r="E44">
        <v>5</v>
      </c>
      <c r="F44">
        <v>100</v>
      </c>
      <c r="G44" s="1"/>
      <c r="H44" s="1" t="s">
        <v>72</v>
      </c>
      <c r="I44" s="1" t="s">
        <v>32</v>
      </c>
      <c r="J44" s="1" t="s">
        <v>165</v>
      </c>
      <c r="K44" s="2">
        <v>35126</v>
      </c>
      <c r="L44" s="1" t="s">
        <v>166</v>
      </c>
    </row>
    <row r="45" spans="1:12" x14ac:dyDescent="0.3">
      <c r="A45" s="1" t="s">
        <v>167</v>
      </c>
      <c r="B45" s="1" t="s">
        <v>39</v>
      </c>
      <c r="C45">
        <v>112</v>
      </c>
      <c r="D45">
        <v>5</v>
      </c>
      <c r="E45">
        <v>1</v>
      </c>
      <c r="F45">
        <v>91.07</v>
      </c>
      <c r="G45" s="1"/>
      <c r="H45" s="1" t="s">
        <v>31</v>
      </c>
      <c r="I45" s="1" t="s">
        <v>124</v>
      </c>
      <c r="J45" s="1" t="s">
        <v>168</v>
      </c>
      <c r="K45" s="2">
        <v>35128</v>
      </c>
      <c r="L45" s="1" t="s">
        <v>169</v>
      </c>
    </row>
    <row r="46" spans="1:12" x14ac:dyDescent="0.3">
      <c r="A46" s="1" t="s">
        <v>170</v>
      </c>
      <c r="B46" s="1" t="s">
        <v>171</v>
      </c>
      <c r="C46">
        <v>132</v>
      </c>
      <c r="D46">
        <v>13</v>
      </c>
      <c r="E46">
        <v>4</v>
      </c>
      <c r="F46">
        <v>121.96</v>
      </c>
      <c r="G46" s="1"/>
      <c r="H46" s="1" t="s">
        <v>143</v>
      </c>
      <c r="I46" s="1" t="s">
        <v>154</v>
      </c>
      <c r="J46" s="1" t="s">
        <v>145</v>
      </c>
      <c r="K46" s="2">
        <v>35129</v>
      </c>
      <c r="L46" s="1" t="s">
        <v>172</v>
      </c>
    </row>
    <row r="47" spans="1:12" x14ac:dyDescent="0.3">
      <c r="A47" s="1" t="s">
        <v>173</v>
      </c>
      <c r="B47" s="1" t="s">
        <v>174</v>
      </c>
      <c r="C47">
        <v>110</v>
      </c>
      <c r="D47">
        <v>11</v>
      </c>
      <c r="E47">
        <v>0</v>
      </c>
      <c r="F47">
        <v>96.36</v>
      </c>
      <c r="G47" s="1"/>
      <c r="H47" s="1" t="s">
        <v>72</v>
      </c>
      <c r="I47" s="1" t="s">
        <v>60</v>
      </c>
      <c r="J47" s="1" t="s">
        <v>175</v>
      </c>
      <c r="K47" s="2">
        <v>35130</v>
      </c>
      <c r="L47" s="1" t="s">
        <v>176</v>
      </c>
    </row>
    <row r="48" spans="1:12" x14ac:dyDescent="0.3">
      <c r="A48" s="1" t="s">
        <v>177</v>
      </c>
      <c r="B48" s="1" t="s">
        <v>178</v>
      </c>
      <c r="C48">
        <v>115</v>
      </c>
      <c r="D48">
        <v>14</v>
      </c>
      <c r="E48">
        <v>5</v>
      </c>
      <c r="F48">
        <v>126.08</v>
      </c>
      <c r="G48" s="1"/>
      <c r="H48" s="1" t="s">
        <v>179</v>
      </c>
      <c r="I48" s="1" t="s">
        <v>149</v>
      </c>
      <c r="J48" s="1" t="s">
        <v>180</v>
      </c>
      <c r="K48" s="2">
        <v>35130</v>
      </c>
      <c r="L48" s="1" t="s">
        <v>181</v>
      </c>
    </row>
    <row r="49" spans="1:12" x14ac:dyDescent="0.3">
      <c r="A49" s="1" t="s">
        <v>182</v>
      </c>
      <c r="B49" s="1" t="s">
        <v>162</v>
      </c>
      <c r="C49">
        <v>94</v>
      </c>
      <c r="D49">
        <v>16</v>
      </c>
      <c r="E49">
        <v>0</v>
      </c>
      <c r="F49">
        <v>118.08</v>
      </c>
      <c r="G49" s="1"/>
      <c r="H49" s="1" t="s">
        <v>40</v>
      </c>
      <c r="I49" s="1" t="s">
        <v>163</v>
      </c>
      <c r="J49" s="1" t="s">
        <v>92</v>
      </c>
      <c r="K49" s="2">
        <v>35135</v>
      </c>
      <c r="L49" s="1" t="s">
        <v>183</v>
      </c>
    </row>
    <row r="50" spans="1:12" x14ac:dyDescent="0.3">
      <c r="A50" s="1" t="s">
        <v>184</v>
      </c>
      <c r="B50" s="1" t="s">
        <v>53</v>
      </c>
      <c r="C50">
        <v>124</v>
      </c>
      <c r="D50">
        <v>13</v>
      </c>
      <c r="E50">
        <v>4</v>
      </c>
      <c r="F50">
        <v>104.83</v>
      </c>
      <c r="G50" s="1"/>
      <c r="H50" s="1" t="s">
        <v>20</v>
      </c>
      <c r="I50" s="1" t="s">
        <v>41</v>
      </c>
      <c r="J50" s="1" t="s">
        <v>83</v>
      </c>
      <c r="K50" s="2">
        <v>35135</v>
      </c>
      <c r="L50" s="1" t="s">
        <v>185</v>
      </c>
    </row>
    <row r="51" spans="1:12" x14ac:dyDescent="0.3">
      <c r="A51" s="1" t="s">
        <v>157</v>
      </c>
      <c r="B51" s="1" t="s">
        <v>57</v>
      </c>
      <c r="C51">
        <v>112</v>
      </c>
      <c r="D51">
        <v>6</v>
      </c>
      <c r="E51">
        <v>2</v>
      </c>
      <c r="F51">
        <v>98.21</v>
      </c>
      <c r="G51" s="1"/>
      <c r="H51" s="1" t="s">
        <v>31</v>
      </c>
      <c r="I51" s="1" t="s">
        <v>26</v>
      </c>
      <c r="J51" s="1" t="s">
        <v>83</v>
      </c>
      <c r="K51" s="2">
        <v>35135</v>
      </c>
      <c r="L51" s="1" t="s">
        <v>185</v>
      </c>
    </row>
    <row r="52" spans="1:12" x14ac:dyDescent="0.3">
      <c r="A52" s="1" t="s">
        <v>177</v>
      </c>
      <c r="B52" s="1" t="s">
        <v>186</v>
      </c>
      <c r="C52">
        <v>124</v>
      </c>
      <c r="D52">
        <v>13</v>
      </c>
      <c r="E52">
        <v>0</v>
      </c>
      <c r="F52">
        <v>86.29</v>
      </c>
      <c r="G52" s="1"/>
      <c r="H52" s="1" t="s">
        <v>179</v>
      </c>
      <c r="I52" s="1" t="s">
        <v>41</v>
      </c>
      <c r="J52" s="1" t="s">
        <v>187</v>
      </c>
      <c r="K52" s="2">
        <v>35141</v>
      </c>
      <c r="L52" s="1" t="s">
        <v>188</v>
      </c>
    </row>
    <row r="53" spans="1:12" x14ac:dyDescent="0.3">
      <c r="A53" s="1" t="s">
        <v>189</v>
      </c>
      <c r="B53" s="1" t="s">
        <v>153</v>
      </c>
      <c r="C53">
        <v>109</v>
      </c>
      <c r="D53">
        <v>10</v>
      </c>
      <c r="E53">
        <v>0</v>
      </c>
      <c r="F53">
        <v>95.41</v>
      </c>
      <c r="G53" s="1"/>
      <c r="H53" s="1" t="s">
        <v>72</v>
      </c>
      <c r="I53" s="1" t="s">
        <v>149</v>
      </c>
      <c r="J53" s="1" t="s">
        <v>190</v>
      </c>
      <c r="K53" s="2">
        <v>36303</v>
      </c>
      <c r="L53" s="1" t="s">
        <v>191</v>
      </c>
    </row>
    <row r="54" spans="1:12" x14ac:dyDescent="0.3">
      <c r="A54" s="1" t="s">
        <v>147</v>
      </c>
      <c r="B54" s="1" t="s">
        <v>192</v>
      </c>
      <c r="C54">
        <v>101</v>
      </c>
      <c r="D54">
        <v>16</v>
      </c>
      <c r="E54">
        <v>3</v>
      </c>
      <c r="F54">
        <v>138.61000000000001</v>
      </c>
      <c r="G54" s="1"/>
      <c r="H54" s="1" t="s">
        <v>72</v>
      </c>
      <c r="I54" s="1" t="s">
        <v>149</v>
      </c>
      <c r="J54" s="1" t="s">
        <v>190</v>
      </c>
      <c r="K54" s="2">
        <v>36303</v>
      </c>
      <c r="L54" s="1" t="s">
        <v>191</v>
      </c>
    </row>
    <row r="55" spans="1:12" x14ac:dyDescent="0.3">
      <c r="A55" s="1" t="s">
        <v>193</v>
      </c>
      <c r="B55" s="1" t="s">
        <v>194</v>
      </c>
      <c r="C55">
        <v>158</v>
      </c>
      <c r="D55">
        <v>17</v>
      </c>
      <c r="E55">
        <v>7</v>
      </c>
      <c r="F55">
        <v>115.82</v>
      </c>
      <c r="G55" s="1"/>
      <c r="H55" s="1" t="s">
        <v>72</v>
      </c>
      <c r="I55" s="1" t="s">
        <v>32</v>
      </c>
      <c r="J55" s="1" t="s">
        <v>54</v>
      </c>
      <c r="K55" s="2">
        <v>36306</v>
      </c>
      <c r="L55" s="1" t="s">
        <v>195</v>
      </c>
    </row>
    <row r="56" spans="1:12" x14ac:dyDescent="0.3">
      <c r="A56" s="1" t="s">
        <v>189</v>
      </c>
      <c r="B56" s="1" t="s">
        <v>178</v>
      </c>
      <c r="C56">
        <v>129</v>
      </c>
      <c r="D56">
        <v>17</v>
      </c>
      <c r="E56">
        <v>1</v>
      </c>
      <c r="F56">
        <v>112.4</v>
      </c>
      <c r="G56" s="1"/>
      <c r="H56" s="1" t="s">
        <v>72</v>
      </c>
      <c r="I56" s="1" t="s">
        <v>32</v>
      </c>
      <c r="J56" s="1" t="s">
        <v>54</v>
      </c>
      <c r="K56" s="2">
        <v>36306</v>
      </c>
      <c r="L56" s="1" t="s">
        <v>195</v>
      </c>
    </row>
    <row r="57" spans="1:12" x14ac:dyDescent="0.3">
      <c r="A57" s="1" t="s">
        <v>196</v>
      </c>
      <c r="B57" s="1" t="s">
        <v>116</v>
      </c>
      <c r="C57">
        <v>138</v>
      </c>
      <c r="D57">
        <v>7</v>
      </c>
      <c r="E57">
        <v>2</v>
      </c>
      <c r="F57">
        <v>72.459999999999994</v>
      </c>
      <c r="G57" s="1"/>
      <c r="H57" s="1" t="s">
        <v>72</v>
      </c>
      <c r="I57" s="1" t="s">
        <v>41</v>
      </c>
      <c r="J57" s="1" t="s">
        <v>33</v>
      </c>
      <c r="K57" s="2">
        <v>36315</v>
      </c>
      <c r="L57" s="1" t="s">
        <v>197</v>
      </c>
    </row>
    <row r="58" spans="1:12" x14ac:dyDescent="0.3">
      <c r="A58" s="1" t="s">
        <v>157</v>
      </c>
      <c r="B58" s="1" t="s">
        <v>198</v>
      </c>
      <c r="C58">
        <v>120</v>
      </c>
      <c r="D58">
        <v>13</v>
      </c>
      <c r="E58">
        <v>0</v>
      </c>
      <c r="F58">
        <v>86.66</v>
      </c>
      <c r="G58" s="1"/>
      <c r="H58" s="1" t="s">
        <v>31</v>
      </c>
      <c r="I58" s="1" t="s">
        <v>60</v>
      </c>
      <c r="J58" s="1" t="s">
        <v>16</v>
      </c>
      <c r="K58" s="2">
        <v>36320</v>
      </c>
      <c r="L58" s="1" t="s">
        <v>199</v>
      </c>
    </row>
    <row r="59" spans="1:12" x14ac:dyDescent="0.3">
      <c r="A59" s="1" t="s">
        <v>200</v>
      </c>
      <c r="B59" s="1" t="s">
        <v>201</v>
      </c>
      <c r="C59">
        <v>144</v>
      </c>
      <c r="D59">
        <v>14</v>
      </c>
      <c r="E59">
        <v>2</v>
      </c>
      <c r="F59">
        <v>91.66</v>
      </c>
      <c r="G59" s="1"/>
      <c r="H59" s="1" t="s">
        <v>87</v>
      </c>
      <c r="I59" s="1" t="s">
        <v>41</v>
      </c>
      <c r="J59" s="1" t="s">
        <v>16</v>
      </c>
      <c r="K59" s="2">
        <v>36320</v>
      </c>
      <c r="L59" s="1" t="s">
        <v>199</v>
      </c>
    </row>
    <row r="60" spans="1:12" x14ac:dyDescent="0.3">
      <c r="A60" s="1" t="s">
        <v>202</v>
      </c>
      <c r="B60" s="1" t="s">
        <v>79</v>
      </c>
      <c r="C60">
        <v>144</v>
      </c>
      <c r="D60">
        <v>11</v>
      </c>
      <c r="E60">
        <v>0</v>
      </c>
      <c r="F60">
        <v>71.52</v>
      </c>
      <c r="G60" s="1"/>
      <c r="H60" s="1" t="s">
        <v>67</v>
      </c>
      <c r="I60" s="1" t="s">
        <v>60</v>
      </c>
      <c r="J60" s="1" t="s">
        <v>33</v>
      </c>
      <c r="K60" s="2">
        <v>36322</v>
      </c>
      <c r="L60" s="1" t="s">
        <v>203</v>
      </c>
    </row>
    <row r="61" spans="1:12" x14ac:dyDescent="0.3">
      <c r="A61" s="1" t="s">
        <v>204</v>
      </c>
      <c r="B61" s="1" t="s">
        <v>30</v>
      </c>
      <c r="C61">
        <v>134</v>
      </c>
      <c r="D61">
        <v>10</v>
      </c>
      <c r="E61">
        <v>1</v>
      </c>
      <c r="F61">
        <v>75.37</v>
      </c>
      <c r="G61" s="1"/>
      <c r="H61" s="1" t="s">
        <v>143</v>
      </c>
      <c r="I61" s="1" t="s">
        <v>41</v>
      </c>
      <c r="J61" s="1" t="s">
        <v>68</v>
      </c>
      <c r="K61" s="2">
        <v>36324</v>
      </c>
      <c r="L61" s="1" t="s">
        <v>205</v>
      </c>
    </row>
    <row r="62" spans="1:12" x14ac:dyDescent="0.3">
      <c r="A62" s="1" t="s">
        <v>206</v>
      </c>
      <c r="B62" s="1" t="s">
        <v>207</v>
      </c>
      <c r="C62">
        <v>110</v>
      </c>
      <c r="D62">
        <v>10</v>
      </c>
      <c r="E62">
        <v>2</v>
      </c>
      <c r="F62">
        <v>109.09</v>
      </c>
      <c r="G62" s="1"/>
      <c r="H62" s="1" t="s">
        <v>31</v>
      </c>
      <c r="I62" s="1" t="s">
        <v>163</v>
      </c>
      <c r="J62" s="1" t="s">
        <v>68</v>
      </c>
      <c r="K62" s="2">
        <v>36324</v>
      </c>
      <c r="L62" s="1" t="s">
        <v>205</v>
      </c>
    </row>
    <row r="63" spans="1:12" x14ac:dyDescent="0.3">
      <c r="A63" s="1" t="s">
        <v>202</v>
      </c>
      <c r="B63" s="1" t="s">
        <v>208</v>
      </c>
      <c r="C63">
        <v>148</v>
      </c>
      <c r="D63">
        <v>9</v>
      </c>
      <c r="E63">
        <v>0</v>
      </c>
      <c r="F63">
        <v>76.349999999999994</v>
      </c>
      <c r="G63" s="1"/>
      <c r="H63" s="1" t="s">
        <v>67</v>
      </c>
      <c r="I63" s="1" t="s">
        <v>26</v>
      </c>
      <c r="J63" s="1" t="s">
        <v>36</v>
      </c>
      <c r="K63" s="2">
        <v>36327</v>
      </c>
      <c r="L63" s="1" t="s">
        <v>209</v>
      </c>
    </row>
    <row r="64" spans="1:12" x14ac:dyDescent="0.3">
      <c r="A64" s="1" t="s">
        <v>182</v>
      </c>
      <c r="B64" s="1" t="s">
        <v>210</v>
      </c>
      <c r="C64">
        <v>134</v>
      </c>
      <c r="D64">
        <v>12</v>
      </c>
      <c r="E64">
        <v>2</v>
      </c>
      <c r="F64">
        <v>86.56</v>
      </c>
      <c r="G64" s="1"/>
      <c r="H64" s="1" t="s">
        <v>40</v>
      </c>
      <c r="I64" s="1" t="s">
        <v>163</v>
      </c>
      <c r="J64" s="1" t="s">
        <v>211</v>
      </c>
      <c r="K64" s="2">
        <v>37661</v>
      </c>
      <c r="L64" s="1" t="s">
        <v>212</v>
      </c>
    </row>
    <row r="65" spans="1:12" x14ac:dyDescent="0.3">
      <c r="A65" s="1" t="s">
        <v>213</v>
      </c>
      <c r="B65" s="1" t="s">
        <v>214</v>
      </c>
      <c r="C65">
        <v>151</v>
      </c>
      <c r="D65">
        <v>18</v>
      </c>
      <c r="E65">
        <v>3</v>
      </c>
      <c r="F65">
        <v>113.9</v>
      </c>
      <c r="G65" s="1"/>
      <c r="H65" s="1" t="s">
        <v>87</v>
      </c>
      <c r="I65" s="1" t="s">
        <v>215</v>
      </c>
      <c r="J65" s="1" t="s">
        <v>216</v>
      </c>
      <c r="K65" s="2">
        <v>37662</v>
      </c>
      <c r="L65" s="1" t="s">
        <v>217</v>
      </c>
    </row>
    <row r="66" spans="1:12" x14ac:dyDescent="0.3">
      <c r="A66" s="1" t="s">
        <v>218</v>
      </c>
      <c r="B66" s="1" t="s">
        <v>219</v>
      </c>
      <c r="C66">
        <v>125</v>
      </c>
      <c r="D66">
        <v>14</v>
      </c>
      <c r="E66">
        <v>0</v>
      </c>
      <c r="F66">
        <v>96</v>
      </c>
      <c r="G66" s="1"/>
      <c r="H66" s="1" t="s">
        <v>179</v>
      </c>
      <c r="I66" s="1" t="s">
        <v>26</v>
      </c>
      <c r="J66" s="1" t="s">
        <v>220</v>
      </c>
      <c r="K66" s="2">
        <v>37662</v>
      </c>
      <c r="L66" s="1" t="s">
        <v>221</v>
      </c>
    </row>
    <row r="67" spans="1:12" x14ac:dyDescent="0.3">
      <c r="A67" s="1" t="s">
        <v>222</v>
      </c>
      <c r="B67" s="1" t="s">
        <v>223</v>
      </c>
      <c r="C67">
        <v>125</v>
      </c>
      <c r="D67">
        <v>3</v>
      </c>
      <c r="E67">
        <v>6</v>
      </c>
      <c r="F67">
        <v>112.8</v>
      </c>
      <c r="G67" s="1"/>
      <c r="H67" s="1" t="s">
        <v>20</v>
      </c>
      <c r="I67" s="1" t="s">
        <v>32</v>
      </c>
      <c r="J67" s="1" t="s">
        <v>220</v>
      </c>
      <c r="K67" s="2">
        <v>37662</v>
      </c>
      <c r="L67" s="1" t="s">
        <v>221</v>
      </c>
    </row>
    <row r="68" spans="1:12" x14ac:dyDescent="0.3">
      <c r="A68" s="1" t="s">
        <v>224</v>
      </c>
      <c r="B68" s="1" t="s">
        <v>225</v>
      </c>
      <c r="C68">
        <v>125</v>
      </c>
      <c r="D68">
        <v>18</v>
      </c>
      <c r="E68">
        <v>2</v>
      </c>
      <c r="F68">
        <v>114.4</v>
      </c>
      <c r="G68" s="1"/>
      <c r="H68" s="1" t="s">
        <v>31</v>
      </c>
      <c r="I68" s="1" t="s">
        <v>106</v>
      </c>
      <c r="J68" s="1" t="s">
        <v>226</v>
      </c>
      <c r="K68" s="2">
        <v>37663</v>
      </c>
      <c r="L68" s="1" t="s">
        <v>227</v>
      </c>
    </row>
    <row r="69" spans="1:12" x14ac:dyDescent="0.3">
      <c r="A69" s="1" t="s">
        <v>204</v>
      </c>
      <c r="B69" s="1" t="s">
        <v>228</v>
      </c>
      <c r="C69">
        <v>141</v>
      </c>
      <c r="D69">
        <v>19</v>
      </c>
      <c r="E69">
        <v>3</v>
      </c>
      <c r="F69">
        <v>101.41</v>
      </c>
      <c r="G69" s="1"/>
      <c r="H69" s="1" t="s">
        <v>143</v>
      </c>
      <c r="I69" s="1" t="s">
        <v>26</v>
      </c>
      <c r="J69" s="1" t="s">
        <v>226</v>
      </c>
      <c r="K69" s="2">
        <v>37668</v>
      </c>
      <c r="L69" s="1" t="s">
        <v>229</v>
      </c>
    </row>
    <row r="70" spans="1:12" x14ac:dyDescent="0.3">
      <c r="A70" s="1" t="s">
        <v>230</v>
      </c>
      <c r="B70" s="1" t="s">
        <v>231</v>
      </c>
      <c r="C70">
        <v>132</v>
      </c>
      <c r="D70">
        <v>21</v>
      </c>
      <c r="E70">
        <v>0</v>
      </c>
      <c r="F70">
        <v>101.51</v>
      </c>
      <c r="G70" s="1"/>
      <c r="H70" s="1" t="s">
        <v>20</v>
      </c>
      <c r="I70" s="1" t="s">
        <v>163</v>
      </c>
      <c r="J70" s="1" t="s">
        <v>226</v>
      </c>
      <c r="K70" s="2">
        <v>37668</v>
      </c>
      <c r="L70" s="1" t="s">
        <v>229</v>
      </c>
    </row>
    <row r="71" spans="1:12" x14ac:dyDescent="0.3">
      <c r="A71" s="1" t="s">
        <v>232</v>
      </c>
      <c r="B71" s="1" t="s">
        <v>162</v>
      </c>
      <c r="C71">
        <v>76</v>
      </c>
      <c r="D71">
        <v>8</v>
      </c>
      <c r="E71">
        <v>6</v>
      </c>
      <c r="F71">
        <v>146.05000000000001</v>
      </c>
      <c r="G71" s="1"/>
      <c r="H71" s="1" t="s">
        <v>233</v>
      </c>
      <c r="I71" s="1" t="s">
        <v>124</v>
      </c>
      <c r="J71" s="1" t="s">
        <v>234</v>
      </c>
      <c r="K71" s="2">
        <v>37675</v>
      </c>
      <c r="L71" s="1" t="s">
        <v>235</v>
      </c>
    </row>
    <row r="72" spans="1:12" x14ac:dyDescent="0.3">
      <c r="A72" s="1" t="s">
        <v>147</v>
      </c>
      <c r="B72" s="1" t="s">
        <v>236</v>
      </c>
      <c r="C72">
        <v>151</v>
      </c>
      <c r="D72">
        <v>18</v>
      </c>
      <c r="E72">
        <v>0</v>
      </c>
      <c r="F72">
        <v>100.66</v>
      </c>
      <c r="G72" s="1"/>
      <c r="H72" s="1" t="s">
        <v>72</v>
      </c>
      <c r="I72" s="1" t="s">
        <v>215</v>
      </c>
      <c r="J72" s="1" t="s">
        <v>237</v>
      </c>
      <c r="K72" s="2">
        <v>37675</v>
      </c>
      <c r="L72" s="1" t="s">
        <v>238</v>
      </c>
    </row>
    <row r="73" spans="1:12" x14ac:dyDescent="0.3">
      <c r="A73" s="1" t="s">
        <v>193</v>
      </c>
      <c r="B73" s="1" t="s">
        <v>239</v>
      </c>
      <c r="C73">
        <v>119</v>
      </c>
      <c r="D73">
        <v>6</v>
      </c>
      <c r="E73">
        <v>4</v>
      </c>
      <c r="F73">
        <v>94.11</v>
      </c>
      <c r="G73" s="1"/>
      <c r="H73" s="1" t="s">
        <v>72</v>
      </c>
      <c r="I73" s="1" t="s">
        <v>215</v>
      </c>
      <c r="J73" s="1" t="s">
        <v>237</v>
      </c>
      <c r="K73" s="2">
        <v>37675</v>
      </c>
      <c r="L73" s="1" t="s">
        <v>238</v>
      </c>
    </row>
    <row r="74" spans="1:12" x14ac:dyDescent="0.3">
      <c r="A74" s="1" t="s">
        <v>202</v>
      </c>
      <c r="B74" s="1" t="s">
        <v>30</v>
      </c>
      <c r="C74">
        <v>126</v>
      </c>
      <c r="D74">
        <v>7</v>
      </c>
      <c r="E74">
        <v>0</v>
      </c>
      <c r="F74">
        <v>80.150000000000006</v>
      </c>
      <c r="G74" s="1"/>
      <c r="H74" s="1" t="s">
        <v>67</v>
      </c>
      <c r="I74" s="1" t="s">
        <v>15</v>
      </c>
      <c r="J74" s="1" t="s">
        <v>234</v>
      </c>
      <c r="K74" s="2">
        <v>37681</v>
      </c>
      <c r="L74" s="1" t="s">
        <v>240</v>
      </c>
    </row>
    <row r="75" spans="1:12" x14ac:dyDescent="0.3">
      <c r="A75" s="1" t="s">
        <v>241</v>
      </c>
      <c r="B75" s="1" t="s">
        <v>242</v>
      </c>
      <c r="C75">
        <v>142</v>
      </c>
      <c r="D75">
        <v>6</v>
      </c>
      <c r="E75">
        <v>4</v>
      </c>
      <c r="F75">
        <v>85.21</v>
      </c>
      <c r="G75" s="1"/>
      <c r="H75" s="1" t="s">
        <v>243</v>
      </c>
      <c r="I75" s="1" t="s">
        <v>215</v>
      </c>
      <c r="J75" s="1" t="s">
        <v>220</v>
      </c>
      <c r="K75" s="2">
        <v>37683</v>
      </c>
      <c r="L75" s="1" t="s">
        <v>244</v>
      </c>
    </row>
    <row r="76" spans="1:12" x14ac:dyDescent="0.3">
      <c r="A76" s="1" t="s">
        <v>245</v>
      </c>
      <c r="B76" s="1" t="s">
        <v>231</v>
      </c>
      <c r="C76">
        <v>129</v>
      </c>
      <c r="D76">
        <v>11</v>
      </c>
      <c r="E76">
        <v>3</v>
      </c>
      <c r="F76">
        <v>103.87</v>
      </c>
      <c r="G76" s="1"/>
      <c r="H76" s="1" t="s">
        <v>243</v>
      </c>
      <c r="I76" s="1" t="s">
        <v>215</v>
      </c>
      <c r="J76" s="1" t="s">
        <v>220</v>
      </c>
      <c r="K76" s="2">
        <v>37683</v>
      </c>
      <c r="L76" s="1" t="s">
        <v>244</v>
      </c>
    </row>
    <row r="77" spans="1:12" x14ac:dyDescent="0.3">
      <c r="A77" s="1" t="s">
        <v>246</v>
      </c>
      <c r="B77" s="1" t="s">
        <v>247</v>
      </c>
      <c r="C77">
        <v>129</v>
      </c>
      <c r="D77">
        <v>18</v>
      </c>
      <c r="E77">
        <v>0</v>
      </c>
      <c r="F77">
        <v>96.12</v>
      </c>
      <c r="G77" s="1"/>
      <c r="H77" s="1" t="s">
        <v>179</v>
      </c>
      <c r="I77" s="1" t="s">
        <v>163</v>
      </c>
      <c r="J77" s="1" t="s">
        <v>248</v>
      </c>
      <c r="K77" s="2">
        <v>37683</v>
      </c>
      <c r="L77" s="1" t="s">
        <v>249</v>
      </c>
    </row>
    <row r="78" spans="1:12" x14ac:dyDescent="0.3">
      <c r="A78" s="1" t="s">
        <v>250</v>
      </c>
      <c r="B78" s="1" t="s">
        <v>63</v>
      </c>
      <c r="C78">
        <v>151</v>
      </c>
      <c r="D78">
        <v>8</v>
      </c>
      <c r="E78">
        <v>2</v>
      </c>
      <c r="F78">
        <v>78.8</v>
      </c>
      <c r="G78" s="1"/>
      <c r="H78" s="1" t="s">
        <v>40</v>
      </c>
      <c r="I78" s="1" t="s">
        <v>149</v>
      </c>
      <c r="J78" s="1" t="s">
        <v>251</v>
      </c>
      <c r="K78" s="2">
        <v>37684</v>
      </c>
      <c r="L78" s="1" t="s">
        <v>252</v>
      </c>
    </row>
    <row r="79" spans="1:12" x14ac:dyDescent="0.3">
      <c r="A79" s="1" t="s">
        <v>167</v>
      </c>
      <c r="B79" s="1" t="s">
        <v>128</v>
      </c>
      <c r="C79">
        <v>109</v>
      </c>
      <c r="D79">
        <v>8</v>
      </c>
      <c r="E79">
        <v>4</v>
      </c>
      <c r="F79">
        <v>104.58</v>
      </c>
      <c r="G79" s="1"/>
      <c r="H79" s="1" t="s">
        <v>31</v>
      </c>
      <c r="I79" s="1" t="s">
        <v>32</v>
      </c>
      <c r="J79" s="1" t="s">
        <v>234</v>
      </c>
      <c r="K79" s="2">
        <v>37687</v>
      </c>
      <c r="L79" s="1" t="s">
        <v>253</v>
      </c>
    </row>
    <row r="80" spans="1:12" x14ac:dyDescent="0.3">
      <c r="A80" s="1" t="s">
        <v>193</v>
      </c>
      <c r="B80" s="1" t="s">
        <v>186</v>
      </c>
      <c r="C80">
        <v>120</v>
      </c>
      <c r="D80">
        <v>11</v>
      </c>
      <c r="E80">
        <v>2</v>
      </c>
      <c r="F80">
        <v>89.16</v>
      </c>
      <c r="G80" s="1"/>
      <c r="H80" s="1" t="s">
        <v>72</v>
      </c>
      <c r="I80" s="1" t="s">
        <v>149</v>
      </c>
      <c r="J80" s="1" t="s">
        <v>211</v>
      </c>
      <c r="K80" s="2">
        <v>37687</v>
      </c>
      <c r="L80" s="1" t="s">
        <v>254</v>
      </c>
    </row>
    <row r="81" spans="1:12" x14ac:dyDescent="0.3">
      <c r="A81" s="1" t="s">
        <v>138</v>
      </c>
      <c r="B81" s="1" t="s">
        <v>66</v>
      </c>
      <c r="C81">
        <v>122</v>
      </c>
      <c r="D81">
        <v>11</v>
      </c>
      <c r="E81">
        <v>0</v>
      </c>
      <c r="F81">
        <v>83.6</v>
      </c>
      <c r="G81" s="1"/>
      <c r="H81" s="1" t="s">
        <v>20</v>
      </c>
      <c r="I81" s="1" t="s">
        <v>60</v>
      </c>
      <c r="J81" s="1" t="s">
        <v>220</v>
      </c>
      <c r="K81" s="2">
        <v>37688</v>
      </c>
      <c r="L81" s="1" t="s">
        <v>255</v>
      </c>
    </row>
    <row r="82" spans="1:12" x14ac:dyDescent="0.3">
      <c r="A82" s="1" t="s">
        <v>246</v>
      </c>
      <c r="B82" s="1" t="s">
        <v>76</v>
      </c>
      <c r="C82">
        <v>127</v>
      </c>
      <c r="D82">
        <v>7</v>
      </c>
      <c r="E82">
        <v>0</v>
      </c>
      <c r="F82">
        <v>81.099999999999994</v>
      </c>
      <c r="G82" s="1"/>
      <c r="H82" s="1" t="s">
        <v>179</v>
      </c>
      <c r="I82" s="1" t="s">
        <v>60</v>
      </c>
      <c r="J82" s="1" t="s">
        <v>256</v>
      </c>
      <c r="K82" s="2">
        <v>37695</v>
      </c>
      <c r="L82" s="1" t="s">
        <v>257</v>
      </c>
    </row>
    <row r="83" spans="1:12" x14ac:dyDescent="0.3">
      <c r="A83" s="1" t="s">
        <v>193</v>
      </c>
      <c r="B83" s="1" t="s">
        <v>258</v>
      </c>
      <c r="C83">
        <v>114</v>
      </c>
      <c r="D83">
        <v>5</v>
      </c>
      <c r="E83">
        <v>5</v>
      </c>
      <c r="F83">
        <v>97.36</v>
      </c>
      <c r="G83" s="1"/>
      <c r="H83" s="1" t="s">
        <v>72</v>
      </c>
      <c r="I83" s="1" t="s">
        <v>149</v>
      </c>
      <c r="J83" s="1" t="s">
        <v>248</v>
      </c>
      <c r="K83" s="2">
        <v>37700</v>
      </c>
      <c r="L83" s="1" t="s">
        <v>259</v>
      </c>
    </row>
    <row r="84" spans="1:12" x14ac:dyDescent="0.3">
      <c r="A84" s="1" t="s">
        <v>167</v>
      </c>
      <c r="B84" s="1" t="s">
        <v>192</v>
      </c>
      <c r="C84">
        <v>121</v>
      </c>
      <c r="D84">
        <v>4</v>
      </c>
      <c r="E84">
        <v>8</v>
      </c>
      <c r="F84">
        <v>115.7</v>
      </c>
      <c r="G84" s="1"/>
      <c r="H84" s="1" t="s">
        <v>31</v>
      </c>
      <c r="I84" s="1" t="s">
        <v>15</v>
      </c>
      <c r="J84" s="1" t="s">
        <v>226</v>
      </c>
      <c r="K84" s="2">
        <v>37703</v>
      </c>
      <c r="L84" s="1" t="s">
        <v>260</v>
      </c>
    </row>
    <row r="85" spans="1:12" x14ac:dyDescent="0.3">
      <c r="A85" s="1" t="s">
        <v>167</v>
      </c>
      <c r="B85" s="1" t="s">
        <v>96</v>
      </c>
      <c r="C85">
        <v>93</v>
      </c>
      <c r="D85">
        <v>9</v>
      </c>
      <c r="E85">
        <v>5</v>
      </c>
      <c r="F85">
        <v>121.5</v>
      </c>
      <c r="G85" s="1"/>
      <c r="H85" s="1" t="s">
        <v>31</v>
      </c>
      <c r="I85" s="1" t="s">
        <v>261</v>
      </c>
      <c r="J85" s="1" t="s">
        <v>262</v>
      </c>
      <c r="K85" s="2">
        <v>39155</v>
      </c>
      <c r="L85" s="1" t="s">
        <v>263</v>
      </c>
    </row>
    <row r="86" spans="1:12" x14ac:dyDescent="0.3">
      <c r="A86" s="1" t="s">
        <v>264</v>
      </c>
      <c r="B86" s="1" t="s">
        <v>121</v>
      </c>
      <c r="C86">
        <v>137</v>
      </c>
      <c r="D86">
        <v>10</v>
      </c>
      <c r="E86">
        <v>2</v>
      </c>
      <c r="F86">
        <v>83.94</v>
      </c>
      <c r="G86" s="1"/>
      <c r="H86" s="1" t="s">
        <v>265</v>
      </c>
      <c r="I86" s="1" t="s">
        <v>60</v>
      </c>
      <c r="J86" s="1" t="s">
        <v>266</v>
      </c>
      <c r="K86" s="2">
        <v>39156</v>
      </c>
      <c r="L86" s="1" t="s">
        <v>267</v>
      </c>
    </row>
    <row r="87" spans="1:12" x14ac:dyDescent="0.3">
      <c r="A87" s="1" t="s">
        <v>268</v>
      </c>
      <c r="B87" s="1" t="s">
        <v>269</v>
      </c>
      <c r="C87">
        <v>109</v>
      </c>
      <c r="D87">
        <v>11</v>
      </c>
      <c r="E87">
        <v>5</v>
      </c>
      <c r="F87">
        <v>117.43</v>
      </c>
      <c r="G87" s="1"/>
      <c r="H87" s="1" t="s">
        <v>143</v>
      </c>
      <c r="I87" s="1" t="s">
        <v>154</v>
      </c>
      <c r="J87" s="1" t="s">
        <v>262</v>
      </c>
      <c r="K87" s="2">
        <v>39157</v>
      </c>
      <c r="L87" s="1" t="s">
        <v>270</v>
      </c>
    </row>
    <row r="88" spans="1:12" x14ac:dyDescent="0.3">
      <c r="A88" s="1" t="s">
        <v>271</v>
      </c>
      <c r="B88" s="1" t="s">
        <v>272</v>
      </c>
      <c r="C88">
        <v>89</v>
      </c>
      <c r="D88">
        <v>8</v>
      </c>
      <c r="E88">
        <v>7</v>
      </c>
      <c r="F88">
        <v>138.19999999999999</v>
      </c>
      <c r="G88" s="1"/>
      <c r="H88" s="1" t="s">
        <v>31</v>
      </c>
      <c r="I88" s="1" t="s">
        <v>154</v>
      </c>
      <c r="J88" s="1" t="s">
        <v>262</v>
      </c>
      <c r="K88" s="2">
        <v>39159</v>
      </c>
      <c r="L88" s="1" t="s">
        <v>273</v>
      </c>
    </row>
    <row r="89" spans="1:12" x14ac:dyDescent="0.3">
      <c r="A89" s="1" t="s">
        <v>274</v>
      </c>
      <c r="B89" s="1" t="s">
        <v>128</v>
      </c>
      <c r="C89">
        <v>87</v>
      </c>
      <c r="D89">
        <v>17</v>
      </c>
      <c r="E89">
        <v>3</v>
      </c>
      <c r="F89">
        <v>131.03</v>
      </c>
      <c r="G89" s="1"/>
      <c r="H89" s="1" t="s">
        <v>72</v>
      </c>
      <c r="I89" s="1" t="s">
        <v>275</v>
      </c>
      <c r="J89" s="1" t="s">
        <v>276</v>
      </c>
      <c r="K89" s="2">
        <v>39160</v>
      </c>
      <c r="L89" s="1" t="s">
        <v>277</v>
      </c>
    </row>
    <row r="90" spans="1:12" x14ac:dyDescent="0.3">
      <c r="A90" s="1" t="s">
        <v>218</v>
      </c>
      <c r="B90" s="1" t="s">
        <v>278</v>
      </c>
      <c r="C90">
        <v>87</v>
      </c>
      <c r="D90">
        <v>7</v>
      </c>
      <c r="E90">
        <v>7</v>
      </c>
      <c r="F90">
        <v>125.28</v>
      </c>
      <c r="G90" s="1"/>
      <c r="H90" s="1" t="s">
        <v>179</v>
      </c>
      <c r="I90" s="1" t="s">
        <v>279</v>
      </c>
      <c r="J90" s="1" t="s">
        <v>276</v>
      </c>
      <c r="K90" s="2">
        <v>39162</v>
      </c>
      <c r="L90" s="1" t="s">
        <v>280</v>
      </c>
    </row>
    <row r="91" spans="1:12" x14ac:dyDescent="0.3">
      <c r="A91" s="1" t="s">
        <v>281</v>
      </c>
      <c r="B91" s="1" t="s">
        <v>282</v>
      </c>
      <c r="C91">
        <v>121</v>
      </c>
      <c r="D91">
        <v>14</v>
      </c>
      <c r="E91">
        <v>8</v>
      </c>
      <c r="F91">
        <v>132.22999999999999</v>
      </c>
      <c r="G91" s="1"/>
      <c r="H91" s="1" t="s">
        <v>67</v>
      </c>
      <c r="I91" s="1" t="s">
        <v>60</v>
      </c>
      <c r="J91" s="1" t="s">
        <v>266</v>
      </c>
      <c r="K91" s="2">
        <v>39162</v>
      </c>
      <c r="L91" s="1" t="s">
        <v>283</v>
      </c>
    </row>
    <row r="92" spans="1:12" x14ac:dyDescent="0.3">
      <c r="A92" s="1" t="s">
        <v>284</v>
      </c>
      <c r="B92" s="1" t="s">
        <v>30</v>
      </c>
      <c r="C92">
        <v>117</v>
      </c>
      <c r="D92">
        <v>9</v>
      </c>
      <c r="E92">
        <v>1</v>
      </c>
      <c r="F92">
        <v>86.32</v>
      </c>
      <c r="G92" s="1"/>
      <c r="H92" s="1" t="s">
        <v>20</v>
      </c>
      <c r="I92" s="1" t="s">
        <v>285</v>
      </c>
      <c r="J92" s="1" t="s">
        <v>286</v>
      </c>
      <c r="K92" s="2">
        <v>39163</v>
      </c>
      <c r="L92" s="1" t="s">
        <v>287</v>
      </c>
    </row>
    <row r="93" spans="1:12" x14ac:dyDescent="0.3">
      <c r="A93" s="1" t="s">
        <v>288</v>
      </c>
      <c r="B93" s="1" t="s">
        <v>66</v>
      </c>
      <c r="C93">
        <v>113</v>
      </c>
      <c r="D93">
        <v>10</v>
      </c>
      <c r="E93">
        <v>4</v>
      </c>
      <c r="F93">
        <v>90.26</v>
      </c>
      <c r="G93" s="1"/>
      <c r="H93" s="1" t="s">
        <v>40</v>
      </c>
      <c r="I93" s="1" t="s">
        <v>289</v>
      </c>
      <c r="J93" s="1" t="s">
        <v>266</v>
      </c>
      <c r="K93" s="2">
        <v>39164</v>
      </c>
      <c r="L93" s="1" t="s">
        <v>290</v>
      </c>
    </row>
    <row r="94" spans="1:12" x14ac:dyDescent="0.3">
      <c r="A94" s="1" t="s">
        <v>291</v>
      </c>
      <c r="B94" s="1" t="s">
        <v>30</v>
      </c>
      <c r="C94">
        <v>68</v>
      </c>
      <c r="D94">
        <v>14</v>
      </c>
      <c r="E94">
        <v>4</v>
      </c>
      <c r="F94">
        <v>148.52000000000001</v>
      </c>
      <c r="G94" s="1"/>
      <c r="H94" s="1" t="s">
        <v>31</v>
      </c>
      <c r="I94" s="1" t="s">
        <v>163</v>
      </c>
      <c r="J94" s="1" t="s">
        <v>262</v>
      </c>
      <c r="K94" s="2">
        <v>39165</v>
      </c>
      <c r="L94" s="1" t="s">
        <v>292</v>
      </c>
    </row>
    <row r="95" spans="1:12" x14ac:dyDescent="0.3">
      <c r="A95" s="1" t="s">
        <v>291</v>
      </c>
      <c r="B95" s="1" t="s">
        <v>293</v>
      </c>
      <c r="C95">
        <v>143</v>
      </c>
      <c r="D95">
        <v>14</v>
      </c>
      <c r="E95">
        <v>4</v>
      </c>
      <c r="F95">
        <v>110.48</v>
      </c>
      <c r="G95" s="1"/>
      <c r="H95" s="1" t="s">
        <v>31</v>
      </c>
      <c r="I95" s="1" t="s">
        <v>124</v>
      </c>
      <c r="J95" s="1" t="s">
        <v>294</v>
      </c>
      <c r="K95" s="2">
        <v>39168</v>
      </c>
      <c r="L95" s="1" t="s">
        <v>295</v>
      </c>
    </row>
    <row r="96" spans="1:12" x14ac:dyDescent="0.3">
      <c r="A96" s="1" t="s">
        <v>218</v>
      </c>
      <c r="B96" s="1" t="s">
        <v>112</v>
      </c>
      <c r="C96">
        <v>101</v>
      </c>
      <c r="D96">
        <v>10</v>
      </c>
      <c r="E96">
        <v>4</v>
      </c>
      <c r="F96">
        <v>113.86</v>
      </c>
      <c r="G96" s="1"/>
      <c r="H96" s="1" t="s">
        <v>179</v>
      </c>
      <c r="I96" s="1" t="s">
        <v>124</v>
      </c>
      <c r="J96" s="1" t="s">
        <v>296</v>
      </c>
      <c r="K96" s="2">
        <v>39173</v>
      </c>
      <c r="L96" s="1" t="s">
        <v>297</v>
      </c>
    </row>
    <row r="97" spans="1:12" x14ac:dyDescent="0.3">
      <c r="A97" s="1" t="s">
        <v>230</v>
      </c>
      <c r="B97" s="1" t="s">
        <v>66</v>
      </c>
      <c r="C97">
        <v>92</v>
      </c>
      <c r="D97">
        <v>10</v>
      </c>
      <c r="E97">
        <v>3</v>
      </c>
      <c r="F97">
        <v>110.86</v>
      </c>
      <c r="G97" s="1"/>
      <c r="H97" s="1" t="s">
        <v>20</v>
      </c>
      <c r="I97" s="1" t="s">
        <v>279</v>
      </c>
      <c r="J97" s="1" t="s">
        <v>294</v>
      </c>
      <c r="K97" s="2">
        <v>39174</v>
      </c>
      <c r="L97" s="1" t="s">
        <v>298</v>
      </c>
    </row>
    <row r="98" spans="1:12" x14ac:dyDescent="0.3">
      <c r="A98" s="1" t="s">
        <v>299</v>
      </c>
      <c r="B98" s="1" t="s">
        <v>198</v>
      </c>
      <c r="C98">
        <v>122</v>
      </c>
      <c r="D98">
        <v>6</v>
      </c>
      <c r="E98">
        <v>1</v>
      </c>
      <c r="F98">
        <v>85.24</v>
      </c>
      <c r="G98" s="1"/>
      <c r="H98" s="1" t="s">
        <v>14</v>
      </c>
      <c r="I98" s="1" t="s">
        <v>41</v>
      </c>
      <c r="J98" s="1" t="s">
        <v>294</v>
      </c>
      <c r="K98" s="2">
        <v>39180</v>
      </c>
      <c r="L98" s="1" t="s">
        <v>300</v>
      </c>
    </row>
    <row r="99" spans="1:12" x14ac:dyDescent="0.3">
      <c r="A99" s="1" t="s">
        <v>301</v>
      </c>
      <c r="B99" s="1" t="s">
        <v>302</v>
      </c>
      <c r="C99">
        <v>130</v>
      </c>
      <c r="D99">
        <v>12</v>
      </c>
      <c r="E99">
        <v>5</v>
      </c>
      <c r="F99">
        <v>112.3</v>
      </c>
      <c r="G99" s="1"/>
      <c r="H99" s="1" t="s">
        <v>143</v>
      </c>
      <c r="I99" s="1" t="s">
        <v>124</v>
      </c>
      <c r="J99" s="1" t="s">
        <v>303</v>
      </c>
      <c r="K99" s="2">
        <v>39182</v>
      </c>
      <c r="L99" s="1" t="s">
        <v>304</v>
      </c>
    </row>
    <row r="100" spans="1:12" x14ac:dyDescent="0.3">
      <c r="A100" s="1" t="s">
        <v>222</v>
      </c>
      <c r="B100" s="1" t="s">
        <v>258</v>
      </c>
      <c r="C100">
        <v>157</v>
      </c>
      <c r="D100">
        <v>8</v>
      </c>
      <c r="E100">
        <v>0</v>
      </c>
      <c r="F100">
        <v>70.7</v>
      </c>
      <c r="G100" s="1"/>
      <c r="H100" s="1" t="s">
        <v>20</v>
      </c>
      <c r="I100" s="1" t="s">
        <v>32</v>
      </c>
      <c r="J100" s="1" t="s">
        <v>303</v>
      </c>
      <c r="K100" s="2">
        <v>39184</v>
      </c>
      <c r="L100" s="1" t="s">
        <v>305</v>
      </c>
    </row>
    <row r="101" spans="1:12" x14ac:dyDescent="0.3">
      <c r="A101" s="1" t="s">
        <v>291</v>
      </c>
      <c r="B101" s="1" t="s">
        <v>79</v>
      </c>
      <c r="C101">
        <v>100</v>
      </c>
      <c r="D101">
        <v>10</v>
      </c>
      <c r="E101">
        <v>2</v>
      </c>
      <c r="F101">
        <v>103</v>
      </c>
      <c r="G101" s="1"/>
      <c r="H101" s="1" t="s">
        <v>31</v>
      </c>
      <c r="I101" s="1" t="s">
        <v>26</v>
      </c>
      <c r="J101" s="1" t="s">
        <v>303</v>
      </c>
      <c r="K101" s="2">
        <v>39192</v>
      </c>
      <c r="L101" s="1" t="s">
        <v>306</v>
      </c>
    </row>
    <row r="102" spans="1:12" x14ac:dyDescent="0.3">
      <c r="A102" s="1" t="s">
        <v>299</v>
      </c>
      <c r="B102" s="1" t="s">
        <v>99</v>
      </c>
      <c r="C102">
        <v>91</v>
      </c>
      <c r="D102">
        <v>10</v>
      </c>
      <c r="E102">
        <v>1</v>
      </c>
      <c r="F102">
        <v>109.89</v>
      </c>
      <c r="G102" s="1"/>
      <c r="H102" s="1" t="s">
        <v>14</v>
      </c>
      <c r="I102" s="1" t="s">
        <v>124</v>
      </c>
      <c r="J102" s="1" t="s">
        <v>307</v>
      </c>
      <c r="K102" s="2">
        <v>39193</v>
      </c>
      <c r="L102" s="1" t="s">
        <v>308</v>
      </c>
    </row>
    <row r="103" spans="1:12" x14ac:dyDescent="0.3">
      <c r="A103" s="1" t="s">
        <v>309</v>
      </c>
      <c r="B103" s="1" t="s">
        <v>121</v>
      </c>
      <c r="C103">
        <v>109</v>
      </c>
      <c r="D103">
        <v>10</v>
      </c>
      <c r="E103">
        <v>3</v>
      </c>
      <c r="F103">
        <v>105.5</v>
      </c>
      <c r="G103" s="1"/>
      <c r="H103" s="1" t="s">
        <v>179</v>
      </c>
      <c r="I103" s="1" t="s">
        <v>26</v>
      </c>
      <c r="J103" s="1" t="s">
        <v>266</v>
      </c>
      <c r="K103" s="2">
        <v>39196</v>
      </c>
      <c r="L103" s="1" t="s">
        <v>310</v>
      </c>
    </row>
    <row r="104" spans="1:12" x14ac:dyDescent="0.3">
      <c r="A104" s="1" t="s">
        <v>311</v>
      </c>
      <c r="B104" s="1" t="s">
        <v>312</v>
      </c>
      <c r="C104">
        <v>104</v>
      </c>
      <c r="D104">
        <v>13</v>
      </c>
      <c r="E104">
        <v>8</v>
      </c>
      <c r="F104">
        <v>143.26</v>
      </c>
      <c r="G104" s="1"/>
      <c r="H104" s="1" t="s">
        <v>31</v>
      </c>
      <c r="I104" s="1" t="s">
        <v>32</v>
      </c>
      <c r="J104" s="1" t="s">
        <v>307</v>
      </c>
      <c r="K104" s="2">
        <v>39200</v>
      </c>
      <c r="L104" s="1" t="s">
        <v>313</v>
      </c>
    </row>
    <row r="105" spans="1:12" x14ac:dyDescent="0.3">
      <c r="A105" s="1" t="s">
        <v>274</v>
      </c>
      <c r="B105" s="1" t="s">
        <v>314</v>
      </c>
      <c r="C105">
        <v>140</v>
      </c>
      <c r="D105">
        <v>14</v>
      </c>
      <c r="E105">
        <v>5</v>
      </c>
      <c r="F105">
        <v>125</v>
      </c>
      <c r="G105" s="1"/>
      <c r="H105" s="1" t="s">
        <v>72</v>
      </c>
      <c r="I105" s="1" t="s">
        <v>279</v>
      </c>
      <c r="J105" s="1" t="s">
        <v>315</v>
      </c>
      <c r="K105" s="2">
        <v>40593</v>
      </c>
      <c r="L105" s="1" t="s">
        <v>316</v>
      </c>
    </row>
    <row r="106" spans="1:12" x14ac:dyDescent="0.3">
      <c r="A106" s="1" t="s">
        <v>317</v>
      </c>
      <c r="B106" s="1" t="s">
        <v>116</v>
      </c>
      <c r="C106">
        <v>83</v>
      </c>
      <c r="D106">
        <v>8</v>
      </c>
      <c r="E106">
        <v>2</v>
      </c>
      <c r="F106">
        <v>120.48</v>
      </c>
      <c r="G106" s="1"/>
      <c r="H106" s="1" t="s">
        <v>72</v>
      </c>
      <c r="I106" s="1" t="s">
        <v>279</v>
      </c>
      <c r="J106" s="1" t="s">
        <v>315</v>
      </c>
      <c r="K106" s="2">
        <v>40593</v>
      </c>
      <c r="L106" s="1" t="s">
        <v>316</v>
      </c>
    </row>
    <row r="107" spans="1:12" x14ac:dyDescent="0.3">
      <c r="A107" s="1" t="s">
        <v>309</v>
      </c>
      <c r="B107" s="1" t="s">
        <v>99</v>
      </c>
      <c r="C107">
        <v>81</v>
      </c>
      <c r="D107">
        <v>9</v>
      </c>
      <c r="E107">
        <v>1</v>
      </c>
      <c r="F107">
        <v>123.45</v>
      </c>
      <c r="G107" s="1"/>
      <c r="H107" s="1" t="s">
        <v>179</v>
      </c>
      <c r="I107" s="1" t="s">
        <v>285</v>
      </c>
      <c r="J107" s="1" t="s">
        <v>318</v>
      </c>
      <c r="K107" s="2">
        <v>40594</v>
      </c>
      <c r="L107" s="1" t="s">
        <v>319</v>
      </c>
    </row>
    <row r="108" spans="1:12" x14ac:dyDescent="0.3">
      <c r="A108" s="1" t="s">
        <v>320</v>
      </c>
      <c r="B108" s="1" t="s">
        <v>63</v>
      </c>
      <c r="C108">
        <v>110</v>
      </c>
      <c r="D108">
        <v>9</v>
      </c>
      <c r="E108">
        <v>3</v>
      </c>
      <c r="F108">
        <v>108.18</v>
      </c>
      <c r="G108" s="1"/>
      <c r="H108" s="1" t="s">
        <v>243</v>
      </c>
      <c r="I108" s="1" t="s">
        <v>48</v>
      </c>
      <c r="J108" s="1" t="s">
        <v>109</v>
      </c>
      <c r="K108" s="2">
        <v>40596</v>
      </c>
      <c r="L108" s="1" t="s">
        <v>321</v>
      </c>
    </row>
    <row r="109" spans="1:12" x14ac:dyDescent="0.3">
      <c r="A109" s="1" t="s">
        <v>301</v>
      </c>
      <c r="B109" s="1" t="s">
        <v>186</v>
      </c>
      <c r="C109">
        <v>105</v>
      </c>
      <c r="D109">
        <v>8</v>
      </c>
      <c r="E109">
        <v>2</v>
      </c>
      <c r="F109">
        <v>101.9</v>
      </c>
      <c r="G109" s="1"/>
      <c r="H109" s="1" t="s">
        <v>143</v>
      </c>
      <c r="I109" s="1" t="s">
        <v>124</v>
      </c>
      <c r="J109" s="1" t="s">
        <v>165</v>
      </c>
      <c r="K109" s="2">
        <v>40598</v>
      </c>
      <c r="L109" s="1" t="s">
        <v>322</v>
      </c>
    </row>
    <row r="110" spans="1:12" x14ac:dyDescent="0.3">
      <c r="A110" s="1" t="s">
        <v>147</v>
      </c>
      <c r="B110" s="1" t="s">
        <v>219</v>
      </c>
      <c r="C110">
        <v>115</v>
      </c>
      <c r="D110">
        <v>10</v>
      </c>
      <c r="E110">
        <v>5</v>
      </c>
      <c r="F110">
        <v>104.34</v>
      </c>
      <c r="G110" s="1"/>
      <c r="H110" s="1" t="s">
        <v>72</v>
      </c>
      <c r="I110" s="1" t="s">
        <v>48</v>
      </c>
      <c r="J110" s="1" t="s">
        <v>323</v>
      </c>
      <c r="K110" s="2">
        <v>40601</v>
      </c>
      <c r="L110" s="1" t="s">
        <v>324</v>
      </c>
    </row>
    <row r="111" spans="1:12" x14ac:dyDescent="0.3">
      <c r="A111" s="1" t="s">
        <v>325</v>
      </c>
      <c r="B111" s="1" t="s">
        <v>293</v>
      </c>
      <c r="C111">
        <v>145</v>
      </c>
      <c r="D111">
        <v>18</v>
      </c>
      <c r="E111">
        <v>1</v>
      </c>
      <c r="F111">
        <v>108.96</v>
      </c>
      <c r="G111" s="1"/>
      <c r="H111" s="1" t="s">
        <v>14</v>
      </c>
      <c r="I111" s="1" t="s">
        <v>15</v>
      </c>
      <c r="J111" s="1" t="s">
        <v>323</v>
      </c>
      <c r="K111" s="2">
        <v>40601</v>
      </c>
      <c r="L111" s="1" t="s">
        <v>324</v>
      </c>
    </row>
    <row r="112" spans="1:12" x14ac:dyDescent="0.3">
      <c r="A112" s="1" t="s">
        <v>326</v>
      </c>
      <c r="B112" s="1" t="s">
        <v>96</v>
      </c>
      <c r="C112">
        <v>63</v>
      </c>
      <c r="D112">
        <v>13</v>
      </c>
      <c r="E112">
        <v>6</v>
      </c>
      <c r="F112">
        <v>179.36</v>
      </c>
      <c r="G112" s="1"/>
      <c r="H112" s="1" t="s">
        <v>265</v>
      </c>
      <c r="I112" s="1" t="s">
        <v>48</v>
      </c>
      <c r="J112" s="1" t="s">
        <v>323</v>
      </c>
      <c r="K112" s="2">
        <v>40604</v>
      </c>
      <c r="L112" s="1" t="s">
        <v>327</v>
      </c>
    </row>
    <row r="113" spans="1:12" x14ac:dyDescent="0.3">
      <c r="A113" s="1" t="s">
        <v>328</v>
      </c>
      <c r="B113" s="1" t="s">
        <v>96</v>
      </c>
      <c r="C113">
        <v>130</v>
      </c>
      <c r="D113">
        <v>8</v>
      </c>
      <c r="E113">
        <v>0</v>
      </c>
      <c r="F113">
        <v>86.92</v>
      </c>
      <c r="G113" s="1"/>
      <c r="H113" s="1" t="s">
        <v>143</v>
      </c>
      <c r="I113" s="1" t="s">
        <v>154</v>
      </c>
      <c r="J113" s="1" t="s">
        <v>329</v>
      </c>
      <c r="K113" s="2">
        <v>40605</v>
      </c>
      <c r="L113" s="1" t="s">
        <v>330</v>
      </c>
    </row>
    <row r="114" spans="1:12" x14ac:dyDescent="0.3">
      <c r="A114" s="1" t="s">
        <v>301</v>
      </c>
      <c r="B114" s="1" t="s">
        <v>331</v>
      </c>
      <c r="C114">
        <v>98</v>
      </c>
      <c r="D114">
        <v>13</v>
      </c>
      <c r="E114">
        <v>4</v>
      </c>
      <c r="F114">
        <v>136.72999999999999</v>
      </c>
      <c r="G114" s="1"/>
      <c r="H114" s="1" t="s">
        <v>143</v>
      </c>
      <c r="I114" s="1" t="s">
        <v>154</v>
      </c>
      <c r="J114" s="1" t="s">
        <v>329</v>
      </c>
      <c r="K114" s="2">
        <v>40605</v>
      </c>
      <c r="L114" s="1" t="s">
        <v>330</v>
      </c>
    </row>
    <row r="115" spans="1:12" x14ac:dyDescent="0.3">
      <c r="A115" s="1" t="s">
        <v>332</v>
      </c>
      <c r="B115" s="1" t="s">
        <v>333</v>
      </c>
      <c r="C115">
        <v>124</v>
      </c>
      <c r="D115">
        <v>8</v>
      </c>
      <c r="E115">
        <v>7</v>
      </c>
      <c r="F115">
        <v>105.64</v>
      </c>
      <c r="G115" s="1"/>
      <c r="H115" s="1" t="s">
        <v>20</v>
      </c>
      <c r="I115" s="1" t="s">
        <v>106</v>
      </c>
      <c r="J115" s="1" t="s">
        <v>334</v>
      </c>
      <c r="K115" s="2">
        <v>40610</v>
      </c>
      <c r="L115" s="1" t="s">
        <v>335</v>
      </c>
    </row>
    <row r="116" spans="1:12" x14ac:dyDescent="0.3">
      <c r="A116" s="1" t="s">
        <v>336</v>
      </c>
      <c r="B116" s="1" t="s">
        <v>337</v>
      </c>
      <c r="C116">
        <v>141</v>
      </c>
      <c r="D116">
        <v>17</v>
      </c>
      <c r="E116">
        <v>0</v>
      </c>
      <c r="F116">
        <v>94.32</v>
      </c>
      <c r="G116" s="1"/>
      <c r="H116" s="1" t="s">
        <v>179</v>
      </c>
      <c r="I116" s="1" t="s">
        <v>60</v>
      </c>
      <c r="J116" s="1" t="s">
        <v>334</v>
      </c>
      <c r="K116" s="2">
        <v>40612</v>
      </c>
      <c r="L116" s="1" t="s">
        <v>338</v>
      </c>
    </row>
    <row r="117" spans="1:12" x14ac:dyDescent="0.3">
      <c r="A117" s="1" t="s">
        <v>339</v>
      </c>
      <c r="B117" s="1" t="s">
        <v>340</v>
      </c>
      <c r="C117">
        <v>131</v>
      </c>
      <c r="D117">
        <v>16</v>
      </c>
      <c r="E117">
        <v>1</v>
      </c>
      <c r="F117">
        <v>109.92</v>
      </c>
      <c r="G117" s="1"/>
      <c r="H117" s="1" t="s">
        <v>179</v>
      </c>
      <c r="I117" s="1" t="s">
        <v>60</v>
      </c>
      <c r="J117" s="1" t="s">
        <v>334</v>
      </c>
      <c r="K117" s="2">
        <v>40612</v>
      </c>
      <c r="L117" s="1" t="s">
        <v>338</v>
      </c>
    </row>
    <row r="118" spans="1:12" x14ac:dyDescent="0.3">
      <c r="A118" s="1" t="s">
        <v>341</v>
      </c>
      <c r="B118" s="1" t="s">
        <v>342</v>
      </c>
      <c r="C118">
        <v>133</v>
      </c>
      <c r="D118">
        <v>11</v>
      </c>
      <c r="E118">
        <v>1</v>
      </c>
      <c r="F118">
        <v>80.45</v>
      </c>
      <c r="G118" s="1"/>
      <c r="H118" s="1" t="s">
        <v>40</v>
      </c>
      <c r="I118" s="1" t="s">
        <v>289</v>
      </c>
      <c r="J118" s="1" t="s">
        <v>329</v>
      </c>
      <c r="K118" s="2">
        <v>40613</v>
      </c>
      <c r="L118" s="1" t="s">
        <v>343</v>
      </c>
    </row>
    <row r="119" spans="1:12" x14ac:dyDescent="0.3">
      <c r="A119" s="1" t="s">
        <v>147</v>
      </c>
      <c r="B119" s="1" t="s">
        <v>162</v>
      </c>
      <c r="C119">
        <v>101</v>
      </c>
      <c r="D119">
        <v>8</v>
      </c>
      <c r="E119">
        <v>3</v>
      </c>
      <c r="F119">
        <v>109.9</v>
      </c>
      <c r="G119" s="1"/>
      <c r="H119" s="1" t="s">
        <v>72</v>
      </c>
      <c r="I119" s="1" t="s">
        <v>163</v>
      </c>
      <c r="J119" s="1" t="s">
        <v>109</v>
      </c>
      <c r="K119" s="2">
        <v>40614</v>
      </c>
      <c r="L119" s="1" t="s">
        <v>344</v>
      </c>
    </row>
    <row r="120" spans="1:12" x14ac:dyDescent="0.3">
      <c r="A120" s="1" t="s">
        <v>345</v>
      </c>
      <c r="B120" s="1" t="s">
        <v>30</v>
      </c>
      <c r="C120">
        <v>109</v>
      </c>
      <c r="D120">
        <v>12</v>
      </c>
      <c r="E120">
        <v>2</v>
      </c>
      <c r="F120">
        <v>92.66</v>
      </c>
      <c r="G120" s="1"/>
      <c r="H120" s="1" t="s">
        <v>20</v>
      </c>
      <c r="I120" s="1" t="s">
        <v>285</v>
      </c>
      <c r="J120" s="1" t="s">
        <v>113</v>
      </c>
      <c r="K120" s="2">
        <v>40615</v>
      </c>
      <c r="L120" s="1" t="s">
        <v>346</v>
      </c>
    </row>
    <row r="121" spans="1:12" x14ac:dyDescent="0.3">
      <c r="A121" s="1" t="s">
        <v>320</v>
      </c>
      <c r="B121" s="1" t="s">
        <v>174</v>
      </c>
      <c r="C121">
        <v>108</v>
      </c>
      <c r="D121">
        <v>13</v>
      </c>
      <c r="E121">
        <v>1</v>
      </c>
      <c r="F121">
        <v>98.14</v>
      </c>
      <c r="G121" s="1"/>
      <c r="H121" s="1" t="s">
        <v>243</v>
      </c>
      <c r="I121" s="1" t="s">
        <v>289</v>
      </c>
      <c r="J121" s="1" t="s">
        <v>347</v>
      </c>
      <c r="K121" s="2">
        <v>40620</v>
      </c>
      <c r="L121" s="1" t="s">
        <v>348</v>
      </c>
    </row>
    <row r="122" spans="1:12" x14ac:dyDescent="0.3">
      <c r="A122" s="1" t="s">
        <v>349</v>
      </c>
      <c r="B122" s="1" t="s">
        <v>30</v>
      </c>
      <c r="C122">
        <v>72</v>
      </c>
      <c r="D122">
        <v>14</v>
      </c>
      <c r="E122">
        <v>2</v>
      </c>
      <c r="F122">
        <v>140.27000000000001</v>
      </c>
      <c r="G122" s="1"/>
      <c r="H122" s="1" t="s">
        <v>265</v>
      </c>
      <c r="I122" s="1" t="s">
        <v>154</v>
      </c>
      <c r="J122" s="1" t="s">
        <v>347</v>
      </c>
      <c r="K122" s="2">
        <v>40620</v>
      </c>
      <c r="L122" s="1" t="s">
        <v>348</v>
      </c>
    </row>
    <row r="123" spans="1:12" x14ac:dyDescent="0.3">
      <c r="A123" s="1" t="s">
        <v>350</v>
      </c>
      <c r="B123" s="1" t="s">
        <v>162</v>
      </c>
      <c r="C123">
        <v>128</v>
      </c>
      <c r="D123">
        <v>12</v>
      </c>
      <c r="E123">
        <v>2</v>
      </c>
      <c r="F123">
        <v>86.71</v>
      </c>
      <c r="G123" s="1"/>
      <c r="H123" s="1" t="s">
        <v>179</v>
      </c>
      <c r="I123" s="1" t="s">
        <v>26</v>
      </c>
      <c r="J123" s="1" t="s">
        <v>113</v>
      </c>
      <c r="K123" s="2">
        <v>40620</v>
      </c>
      <c r="L123" s="1" t="s">
        <v>351</v>
      </c>
    </row>
    <row r="124" spans="1:12" x14ac:dyDescent="0.3">
      <c r="A124" s="1" t="s">
        <v>352</v>
      </c>
      <c r="B124" s="1" t="s">
        <v>96</v>
      </c>
      <c r="C124">
        <v>123</v>
      </c>
      <c r="D124">
        <v>10</v>
      </c>
      <c r="E124">
        <v>2</v>
      </c>
      <c r="F124">
        <v>91.86</v>
      </c>
      <c r="G124" s="1"/>
      <c r="H124" s="1" t="s">
        <v>72</v>
      </c>
      <c r="I124" s="1" t="s">
        <v>124</v>
      </c>
      <c r="J124" s="1" t="s">
        <v>83</v>
      </c>
      <c r="K124" s="2">
        <v>40622</v>
      </c>
      <c r="L124" s="1" t="s">
        <v>353</v>
      </c>
    </row>
    <row r="125" spans="1:12" x14ac:dyDescent="0.3">
      <c r="A125" s="1" t="s">
        <v>167</v>
      </c>
      <c r="B125" s="1" t="s">
        <v>198</v>
      </c>
      <c r="C125">
        <v>118</v>
      </c>
      <c r="D125">
        <v>7</v>
      </c>
      <c r="E125">
        <v>1</v>
      </c>
      <c r="F125">
        <v>88.13</v>
      </c>
      <c r="G125" s="1"/>
      <c r="H125" s="1" t="s">
        <v>31</v>
      </c>
      <c r="I125" s="1" t="s">
        <v>15</v>
      </c>
      <c r="J125" s="1" t="s">
        <v>139</v>
      </c>
      <c r="K125" s="2">
        <v>40626</v>
      </c>
      <c r="L125" s="1" t="s">
        <v>354</v>
      </c>
    </row>
    <row r="126" spans="1:12" x14ac:dyDescent="0.3">
      <c r="A126" s="1" t="s">
        <v>336</v>
      </c>
      <c r="B126" s="1" t="s">
        <v>66</v>
      </c>
      <c r="C126">
        <v>122</v>
      </c>
      <c r="D126">
        <v>12</v>
      </c>
      <c r="E126">
        <v>1</v>
      </c>
      <c r="F126">
        <v>83.6</v>
      </c>
      <c r="G126" s="1"/>
      <c r="H126" s="1" t="s">
        <v>179</v>
      </c>
      <c r="I126" s="1" t="s">
        <v>48</v>
      </c>
      <c r="J126" s="1" t="s">
        <v>355</v>
      </c>
      <c r="K126" s="2">
        <v>40628</v>
      </c>
      <c r="L126" s="1" t="s">
        <v>356</v>
      </c>
    </row>
    <row r="127" spans="1:12" x14ac:dyDescent="0.3">
      <c r="A127" s="1" t="s">
        <v>339</v>
      </c>
      <c r="B127" s="1" t="s">
        <v>357</v>
      </c>
      <c r="C127">
        <v>115</v>
      </c>
      <c r="D127">
        <v>10</v>
      </c>
      <c r="E127">
        <v>2</v>
      </c>
      <c r="F127">
        <v>93.91</v>
      </c>
      <c r="G127" s="1"/>
      <c r="H127" s="1" t="s">
        <v>179</v>
      </c>
      <c r="I127" s="1" t="s">
        <v>48</v>
      </c>
      <c r="J127" s="1" t="s">
        <v>355</v>
      </c>
      <c r="K127" s="2">
        <v>40628</v>
      </c>
      <c r="L127" s="1" t="s">
        <v>356</v>
      </c>
    </row>
    <row r="128" spans="1:12" x14ac:dyDescent="0.3">
      <c r="A128" s="1" t="s">
        <v>309</v>
      </c>
      <c r="B128" s="1" t="s">
        <v>76</v>
      </c>
      <c r="C128">
        <v>88</v>
      </c>
      <c r="D128">
        <v>13</v>
      </c>
      <c r="E128">
        <v>0</v>
      </c>
      <c r="F128">
        <v>117.04</v>
      </c>
      <c r="G128" s="1"/>
      <c r="H128" s="1" t="s">
        <v>179</v>
      </c>
      <c r="I128" s="1" t="s">
        <v>15</v>
      </c>
      <c r="J128" s="1" t="s">
        <v>113</v>
      </c>
      <c r="K128" s="2">
        <v>40635</v>
      </c>
      <c r="L128" s="1" t="s">
        <v>358</v>
      </c>
    </row>
    <row r="129" spans="1:12" x14ac:dyDescent="0.3">
      <c r="A129" s="1" t="s">
        <v>359</v>
      </c>
      <c r="B129" s="1" t="s">
        <v>360</v>
      </c>
      <c r="C129">
        <v>128</v>
      </c>
      <c r="D129">
        <v>12</v>
      </c>
      <c r="E129">
        <v>3</v>
      </c>
      <c r="F129">
        <v>105.46</v>
      </c>
      <c r="G129" s="1"/>
      <c r="H129" s="1" t="s">
        <v>31</v>
      </c>
      <c r="I129" s="1" t="s">
        <v>48</v>
      </c>
      <c r="J129" s="1" t="s">
        <v>125</v>
      </c>
      <c r="K129" s="2">
        <v>42049</v>
      </c>
      <c r="L129" s="1" t="s">
        <v>361</v>
      </c>
    </row>
    <row r="130" spans="1:12" x14ac:dyDescent="0.3">
      <c r="A130" s="1" t="s">
        <v>362</v>
      </c>
      <c r="B130" s="1" t="s">
        <v>47</v>
      </c>
      <c r="C130">
        <v>92</v>
      </c>
      <c r="D130">
        <v>7</v>
      </c>
      <c r="E130">
        <v>9</v>
      </c>
      <c r="F130">
        <v>150</v>
      </c>
      <c r="G130" s="1"/>
      <c r="H130" s="1" t="s">
        <v>143</v>
      </c>
      <c r="I130" s="1" t="s">
        <v>60</v>
      </c>
      <c r="J130" s="1" t="s">
        <v>363</v>
      </c>
      <c r="K130" s="2">
        <v>42050</v>
      </c>
      <c r="L130" s="1" t="s">
        <v>364</v>
      </c>
    </row>
    <row r="131" spans="1:12" x14ac:dyDescent="0.3">
      <c r="A131" s="1" t="s">
        <v>365</v>
      </c>
      <c r="B131" s="1" t="s">
        <v>121</v>
      </c>
      <c r="C131">
        <v>100</v>
      </c>
      <c r="D131">
        <v>9</v>
      </c>
      <c r="E131">
        <v>3</v>
      </c>
      <c r="F131">
        <v>115</v>
      </c>
      <c r="G131" s="1"/>
      <c r="H131" s="1" t="s">
        <v>143</v>
      </c>
      <c r="I131" s="1" t="s">
        <v>60</v>
      </c>
      <c r="J131" s="1" t="s">
        <v>363</v>
      </c>
      <c r="K131" s="2">
        <v>42050</v>
      </c>
      <c r="L131" s="1" t="s">
        <v>364</v>
      </c>
    </row>
    <row r="132" spans="1:12" x14ac:dyDescent="0.3">
      <c r="A132" s="1" t="s">
        <v>317</v>
      </c>
      <c r="B132" s="1" t="s">
        <v>342</v>
      </c>
      <c r="C132">
        <v>126</v>
      </c>
      <c r="D132">
        <v>8</v>
      </c>
      <c r="E132">
        <v>0</v>
      </c>
      <c r="F132">
        <v>84.92</v>
      </c>
      <c r="G132" s="1"/>
      <c r="H132" s="1" t="s">
        <v>72</v>
      </c>
      <c r="I132" s="1" t="s">
        <v>106</v>
      </c>
      <c r="J132" s="1" t="s">
        <v>366</v>
      </c>
      <c r="K132" s="2">
        <v>42050</v>
      </c>
      <c r="L132" s="1" t="s">
        <v>367</v>
      </c>
    </row>
    <row r="133" spans="1:12" x14ac:dyDescent="0.3">
      <c r="A133" s="1" t="s">
        <v>368</v>
      </c>
      <c r="B133" s="1" t="s">
        <v>39</v>
      </c>
      <c r="C133">
        <v>84</v>
      </c>
      <c r="D133">
        <v>9</v>
      </c>
      <c r="E133">
        <v>5</v>
      </c>
      <c r="F133">
        <v>121.42</v>
      </c>
      <c r="G133" s="1"/>
      <c r="H133" s="1" t="s">
        <v>40</v>
      </c>
      <c r="I133" s="1" t="s">
        <v>289</v>
      </c>
      <c r="J133" s="1" t="s">
        <v>369</v>
      </c>
      <c r="K133" s="2">
        <v>42051</v>
      </c>
      <c r="L133" s="1" t="s">
        <v>370</v>
      </c>
    </row>
    <row r="134" spans="1:12" x14ac:dyDescent="0.3">
      <c r="A134" s="1" t="s">
        <v>309</v>
      </c>
      <c r="B134" s="1" t="s">
        <v>99</v>
      </c>
      <c r="C134">
        <v>120</v>
      </c>
      <c r="D134">
        <v>8</v>
      </c>
      <c r="E134">
        <v>1</v>
      </c>
      <c r="F134">
        <v>83.33</v>
      </c>
      <c r="G134" s="1"/>
      <c r="H134" s="1" t="s">
        <v>179</v>
      </c>
      <c r="I134" s="1" t="s">
        <v>371</v>
      </c>
      <c r="J134" s="1" t="s">
        <v>372</v>
      </c>
      <c r="K134" s="2">
        <v>42057</v>
      </c>
      <c r="L134" s="1" t="s">
        <v>373</v>
      </c>
    </row>
    <row r="135" spans="1:12" x14ac:dyDescent="0.3">
      <c r="A135" s="1" t="s">
        <v>374</v>
      </c>
      <c r="B135" s="1" t="s">
        <v>13</v>
      </c>
      <c r="C135">
        <v>146</v>
      </c>
      <c r="D135">
        <v>16</v>
      </c>
      <c r="E135">
        <v>2</v>
      </c>
      <c r="F135">
        <v>93.83</v>
      </c>
      <c r="G135" s="1"/>
      <c r="H135" s="1" t="s">
        <v>72</v>
      </c>
      <c r="I135" s="1" t="s">
        <v>163</v>
      </c>
      <c r="J135" s="1" t="s">
        <v>125</v>
      </c>
      <c r="K135" s="2">
        <v>42057</v>
      </c>
      <c r="L135" s="1" t="s">
        <v>375</v>
      </c>
    </row>
    <row r="136" spans="1:12" x14ac:dyDescent="0.3">
      <c r="A136" s="1" t="s">
        <v>376</v>
      </c>
      <c r="B136" s="1" t="s">
        <v>377</v>
      </c>
      <c r="C136">
        <v>107</v>
      </c>
      <c r="D136">
        <v>12</v>
      </c>
      <c r="E136">
        <v>5</v>
      </c>
      <c r="F136">
        <v>119.62</v>
      </c>
      <c r="G136" s="1"/>
      <c r="H136" s="1" t="s">
        <v>14</v>
      </c>
      <c r="I136" s="1" t="s">
        <v>261</v>
      </c>
      <c r="J136" s="1" t="s">
        <v>135</v>
      </c>
      <c r="K136" s="2">
        <v>42058</v>
      </c>
      <c r="L136" s="1" t="s">
        <v>378</v>
      </c>
    </row>
    <row r="137" spans="1:12" x14ac:dyDescent="0.3">
      <c r="A137" s="1" t="s">
        <v>250</v>
      </c>
      <c r="B137" s="1" t="s">
        <v>379</v>
      </c>
      <c r="C137">
        <v>147</v>
      </c>
      <c r="D137">
        <v>10</v>
      </c>
      <c r="E137">
        <v>16</v>
      </c>
      <c r="F137">
        <v>146.25</v>
      </c>
      <c r="G137" s="1"/>
      <c r="H137" s="1" t="s">
        <v>40</v>
      </c>
      <c r="I137" s="1" t="s">
        <v>60</v>
      </c>
      <c r="J137" s="1" t="s">
        <v>380</v>
      </c>
      <c r="K137" s="2">
        <v>42059</v>
      </c>
      <c r="L137" s="1" t="s">
        <v>381</v>
      </c>
    </row>
    <row r="138" spans="1:12" x14ac:dyDescent="0.3">
      <c r="A138" s="1" t="s">
        <v>382</v>
      </c>
      <c r="B138" s="1" t="s">
        <v>383</v>
      </c>
      <c r="C138">
        <v>156</v>
      </c>
      <c r="D138">
        <v>11</v>
      </c>
      <c r="E138">
        <v>3</v>
      </c>
      <c r="F138">
        <v>85.25</v>
      </c>
      <c r="G138" s="1"/>
      <c r="H138" s="1" t="s">
        <v>40</v>
      </c>
      <c r="I138" s="1" t="s">
        <v>60</v>
      </c>
      <c r="J138" s="1" t="s">
        <v>380</v>
      </c>
      <c r="K138" s="2">
        <v>42059</v>
      </c>
      <c r="L138" s="1" t="s">
        <v>381</v>
      </c>
    </row>
    <row r="139" spans="1:12" x14ac:dyDescent="0.3">
      <c r="A139" s="1" t="s">
        <v>384</v>
      </c>
      <c r="B139" s="1" t="s">
        <v>174</v>
      </c>
      <c r="C139">
        <v>83</v>
      </c>
      <c r="D139">
        <v>10</v>
      </c>
      <c r="E139">
        <v>1</v>
      </c>
      <c r="F139">
        <v>127.71</v>
      </c>
      <c r="G139" s="1"/>
      <c r="H139" s="1" t="s">
        <v>385</v>
      </c>
      <c r="I139" s="1" t="s">
        <v>289</v>
      </c>
      <c r="J139" s="1" t="s">
        <v>386</v>
      </c>
      <c r="K139" s="2">
        <v>42060</v>
      </c>
      <c r="L139" s="1" t="s">
        <v>387</v>
      </c>
    </row>
    <row r="140" spans="1:12" x14ac:dyDescent="0.3">
      <c r="A140" s="1" t="s">
        <v>339</v>
      </c>
      <c r="B140" s="1" t="s">
        <v>388</v>
      </c>
      <c r="C140">
        <v>146</v>
      </c>
      <c r="D140">
        <v>22</v>
      </c>
      <c r="E140">
        <v>0</v>
      </c>
      <c r="F140">
        <v>110.27</v>
      </c>
      <c r="G140" s="1"/>
      <c r="H140" s="1" t="s">
        <v>179</v>
      </c>
      <c r="I140" s="1" t="s">
        <v>279</v>
      </c>
      <c r="J140" s="1" t="s">
        <v>125</v>
      </c>
      <c r="K140" s="2">
        <v>42061</v>
      </c>
      <c r="L140" s="1" t="s">
        <v>389</v>
      </c>
    </row>
    <row r="141" spans="1:12" x14ac:dyDescent="0.3">
      <c r="A141" s="1" t="s">
        <v>350</v>
      </c>
      <c r="B141" s="1" t="s">
        <v>59</v>
      </c>
      <c r="C141">
        <v>76</v>
      </c>
      <c r="D141">
        <v>13</v>
      </c>
      <c r="E141">
        <v>1</v>
      </c>
      <c r="F141">
        <v>138.15</v>
      </c>
      <c r="G141" s="1"/>
      <c r="H141" s="1" t="s">
        <v>179</v>
      </c>
      <c r="I141" s="1" t="s">
        <v>279</v>
      </c>
      <c r="J141" s="1" t="s">
        <v>125</v>
      </c>
      <c r="K141" s="2">
        <v>42061</v>
      </c>
      <c r="L141" s="1" t="s">
        <v>389</v>
      </c>
    </row>
    <row r="142" spans="1:12" x14ac:dyDescent="0.3">
      <c r="A142" s="1" t="s">
        <v>301</v>
      </c>
      <c r="B142" s="1" t="s">
        <v>390</v>
      </c>
      <c r="C142">
        <v>66</v>
      </c>
      <c r="D142">
        <v>17</v>
      </c>
      <c r="E142">
        <v>8</v>
      </c>
      <c r="F142">
        <v>245.45</v>
      </c>
      <c r="G142" s="1"/>
      <c r="H142" s="1" t="s">
        <v>143</v>
      </c>
      <c r="I142" s="1" t="s">
        <v>124</v>
      </c>
      <c r="J142" s="1" t="s">
        <v>391</v>
      </c>
      <c r="K142" s="2">
        <v>42062</v>
      </c>
      <c r="L142" s="1" t="s">
        <v>392</v>
      </c>
    </row>
    <row r="143" spans="1:12" x14ac:dyDescent="0.3">
      <c r="A143" s="1" t="s">
        <v>393</v>
      </c>
      <c r="B143" s="1" t="s">
        <v>242</v>
      </c>
      <c r="C143">
        <v>108</v>
      </c>
      <c r="D143">
        <v>14</v>
      </c>
      <c r="E143">
        <v>2</v>
      </c>
      <c r="F143">
        <v>112.03</v>
      </c>
      <c r="G143" s="1"/>
      <c r="H143" s="1" t="s">
        <v>14</v>
      </c>
      <c r="I143" s="1" t="s">
        <v>32</v>
      </c>
      <c r="J143" s="1" t="s">
        <v>394</v>
      </c>
      <c r="K143" s="2">
        <v>42064</v>
      </c>
      <c r="L143" s="1" t="s">
        <v>395</v>
      </c>
    </row>
    <row r="144" spans="1:12" x14ac:dyDescent="0.3">
      <c r="A144" s="1" t="s">
        <v>396</v>
      </c>
      <c r="B144" s="1" t="s">
        <v>397</v>
      </c>
      <c r="C144">
        <v>143</v>
      </c>
      <c r="D144">
        <v>13</v>
      </c>
      <c r="E144">
        <v>2</v>
      </c>
      <c r="F144">
        <v>97.2</v>
      </c>
      <c r="G144" s="1"/>
      <c r="H144" s="1" t="s">
        <v>179</v>
      </c>
      <c r="I144" s="1" t="s">
        <v>48</v>
      </c>
      <c r="J144" s="1" t="s">
        <v>394</v>
      </c>
      <c r="K144" s="2">
        <v>42064</v>
      </c>
      <c r="L144" s="1" t="s">
        <v>395</v>
      </c>
    </row>
    <row r="145" spans="1:12" x14ac:dyDescent="0.3">
      <c r="A145" s="1" t="s">
        <v>350</v>
      </c>
      <c r="B145" s="1" t="s">
        <v>398</v>
      </c>
      <c r="C145">
        <v>86</v>
      </c>
      <c r="D145">
        <v>11</v>
      </c>
      <c r="E145">
        <v>2</v>
      </c>
      <c r="F145">
        <v>136.04</v>
      </c>
      <c r="G145" s="1"/>
      <c r="H145" s="1" t="s">
        <v>179</v>
      </c>
      <c r="I145" s="1" t="s">
        <v>48</v>
      </c>
      <c r="J145" s="1" t="s">
        <v>394</v>
      </c>
      <c r="K145" s="2">
        <v>42064</v>
      </c>
      <c r="L145" s="1" t="s">
        <v>395</v>
      </c>
    </row>
    <row r="146" spans="1:12" x14ac:dyDescent="0.3">
      <c r="A146" s="1" t="s">
        <v>328</v>
      </c>
      <c r="B146" s="1" t="s">
        <v>399</v>
      </c>
      <c r="C146">
        <v>128</v>
      </c>
      <c r="D146">
        <v>16</v>
      </c>
      <c r="E146">
        <v>4</v>
      </c>
      <c r="F146">
        <v>124.21</v>
      </c>
      <c r="G146" s="1"/>
      <c r="H146" s="1" t="s">
        <v>143</v>
      </c>
      <c r="I146" s="1" t="s">
        <v>289</v>
      </c>
      <c r="J146" s="1" t="s">
        <v>380</v>
      </c>
      <c r="K146" s="2">
        <v>42066</v>
      </c>
      <c r="L146" s="1" t="s">
        <v>400</v>
      </c>
    </row>
    <row r="147" spans="1:12" x14ac:dyDescent="0.3">
      <c r="A147" s="1" t="s">
        <v>401</v>
      </c>
      <c r="B147" s="1" t="s">
        <v>278</v>
      </c>
      <c r="C147">
        <v>109</v>
      </c>
      <c r="D147">
        <v>10</v>
      </c>
      <c r="E147">
        <v>1</v>
      </c>
      <c r="F147">
        <v>100</v>
      </c>
      <c r="G147" s="1"/>
      <c r="H147" s="1" t="s">
        <v>143</v>
      </c>
      <c r="I147" s="1" t="s">
        <v>289</v>
      </c>
      <c r="J147" s="1" t="s">
        <v>380</v>
      </c>
      <c r="K147" s="2">
        <v>42066</v>
      </c>
      <c r="L147" s="1" t="s">
        <v>400</v>
      </c>
    </row>
    <row r="148" spans="1:12" x14ac:dyDescent="0.3">
      <c r="A148" s="1" t="s">
        <v>402</v>
      </c>
      <c r="B148" s="1" t="s">
        <v>403</v>
      </c>
      <c r="C148">
        <v>133</v>
      </c>
      <c r="D148">
        <v>19</v>
      </c>
      <c r="E148">
        <v>5</v>
      </c>
      <c r="F148">
        <v>133.83000000000001</v>
      </c>
      <c r="G148" s="1"/>
      <c r="H148" s="1" t="s">
        <v>31</v>
      </c>
      <c r="I148" s="1" t="s">
        <v>371</v>
      </c>
      <c r="J148" s="1" t="s">
        <v>404</v>
      </c>
      <c r="K148" s="2">
        <v>42067</v>
      </c>
      <c r="L148" s="1" t="s">
        <v>405</v>
      </c>
    </row>
    <row r="149" spans="1:12" x14ac:dyDescent="0.3">
      <c r="A149" s="1" t="s">
        <v>406</v>
      </c>
      <c r="B149" s="1" t="s">
        <v>407</v>
      </c>
      <c r="C149">
        <v>134</v>
      </c>
      <c r="D149">
        <v>17</v>
      </c>
      <c r="E149">
        <v>4</v>
      </c>
      <c r="F149">
        <v>116.41</v>
      </c>
      <c r="G149" s="1"/>
      <c r="H149" s="1" t="s">
        <v>408</v>
      </c>
      <c r="I149" s="1" t="s">
        <v>279</v>
      </c>
      <c r="J149" s="1" t="s">
        <v>369</v>
      </c>
      <c r="K149" s="2">
        <v>42068</v>
      </c>
      <c r="L149" s="1" t="s">
        <v>409</v>
      </c>
    </row>
    <row r="150" spans="1:12" x14ac:dyDescent="0.3">
      <c r="A150" s="1" t="s">
        <v>410</v>
      </c>
      <c r="B150" s="1" t="s">
        <v>411</v>
      </c>
      <c r="C150">
        <v>103</v>
      </c>
      <c r="D150">
        <v>9</v>
      </c>
      <c r="E150">
        <v>3</v>
      </c>
      <c r="F150">
        <v>108.73</v>
      </c>
      <c r="G150" s="1"/>
      <c r="H150" s="1" t="s">
        <v>265</v>
      </c>
      <c r="I150" s="1" t="s">
        <v>60</v>
      </c>
      <c r="J150" s="1" t="s">
        <v>129</v>
      </c>
      <c r="K150" s="2">
        <v>42070</v>
      </c>
      <c r="L150" s="1" t="s">
        <v>412</v>
      </c>
    </row>
    <row r="151" spans="1:12" x14ac:dyDescent="0.3">
      <c r="A151" s="1" t="s">
        <v>413</v>
      </c>
      <c r="B151" s="1" t="s">
        <v>242</v>
      </c>
      <c r="C151">
        <v>91</v>
      </c>
      <c r="D151">
        <v>11</v>
      </c>
      <c r="E151">
        <v>4</v>
      </c>
      <c r="F151">
        <v>132.96</v>
      </c>
      <c r="G151" s="1"/>
      <c r="H151" s="1" t="s">
        <v>87</v>
      </c>
      <c r="I151" s="1" t="s">
        <v>289</v>
      </c>
      <c r="J151" s="1" t="s">
        <v>129</v>
      </c>
      <c r="K151" s="2">
        <v>42070</v>
      </c>
      <c r="L151" s="1" t="s">
        <v>412</v>
      </c>
    </row>
    <row r="152" spans="1:12" x14ac:dyDescent="0.3">
      <c r="A152" s="1" t="s">
        <v>414</v>
      </c>
      <c r="B152" s="1" t="s">
        <v>39</v>
      </c>
      <c r="C152">
        <v>53</v>
      </c>
      <c r="D152">
        <v>10</v>
      </c>
      <c r="E152">
        <v>4</v>
      </c>
      <c r="F152">
        <v>192.45</v>
      </c>
      <c r="G152" s="1"/>
      <c r="H152" s="1" t="s">
        <v>31</v>
      </c>
      <c r="I152" s="1" t="s">
        <v>32</v>
      </c>
      <c r="J152" s="1" t="s">
        <v>391</v>
      </c>
      <c r="K152" s="2">
        <v>42071</v>
      </c>
      <c r="L152" s="1" t="s">
        <v>415</v>
      </c>
    </row>
    <row r="153" spans="1:12" x14ac:dyDescent="0.3">
      <c r="A153" s="1" t="s">
        <v>350</v>
      </c>
      <c r="B153" s="1" t="s">
        <v>198</v>
      </c>
      <c r="C153">
        <v>107</v>
      </c>
      <c r="D153">
        <v>11</v>
      </c>
      <c r="E153">
        <v>0</v>
      </c>
      <c r="F153">
        <v>97.19</v>
      </c>
      <c r="G153" s="1"/>
      <c r="H153" s="1" t="s">
        <v>179</v>
      </c>
      <c r="I153" s="1" t="s">
        <v>41</v>
      </c>
      <c r="J153" s="1" t="s">
        <v>391</v>
      </c>
      <c r="K153" s="2">
        <v>42071</v>
      </c>
      <c r="L153" s="1" t="s">
        <v>415</v>
      </c>
    </row>
    <row r="154" spans="1:12" x14ac:dyDescent="0.3">
      <c r="A154" s="1" t="s">
        <v>416</v>
      </c>
      <c r="B154" s="1" t="s">
        <v>79</v>
      </c>
      <c r="C154">
        <v>138</v>
      </c>
      <c r="D154">
        <v>7</v>
      </c>
      <c r="E154">
        <v>2</v>
      </c>
      <c r="F154">
        <v>74.63</v>
      </c>
      <c r="G154" s="1"/>
      <c r="H154" s="1" t="s">
        <v>417</v>
      </c>
      <c r="I154" s="1" t="s">
        <v>48</v>
      </c>
      <c r="J154" s="1" t="s">
        <v>366</v>
      </c>
      <c r="K154" s="2">
        <v>42072</v>
      </c>
      <c r="L154" s="1" t="s">
        <v>418</v>
      </c>
    </row>
    <row r="155" spans="1:12" x14ac:dyDescent="0.3">
      <c r="A155" s="1" t="s">
        <v>374</v>
      </c>
      <c r="B155" s="1" t="s">
        <v>99</v>
      </c>
      <c r="C155">
        <v>85</v>
      </c>
      <c r="D155">
        <v>11</v>
      </c>
      <c r="E155">
        <v>5</v>
      </c>
      <c r="F155">
        <v>117.64</v>
      </c>
      <c r="G155" s="1"/>
      <c r="H155" s="1" t="s">
        <v>72</v>
      </c>
      <c r="I155" s="1" t="s">
        <v>289</v>
      </c>
      <c r="J155" s="1" t="s">
        <v>363</v>
      </c>
      <c r="K155" s="2">
        <v>42073</v>
      </c>
      <c r="L155" s="1" t="s">
        <v>419</v>
      </c>
    </row>
    <row r="156" spans="1:12" x14ac:dyDescent="0.3">
      <c r="A156" s="1" t="s">
        <v>339</v>
      </c>
      <c r="B156" s="1" t="s">
        <v>198</v>
      </c>
      <c r="C156">
        <v>99</v>
      </c>
      <c r="D156">
        <v>10</v>
      </c>
      <c r="E156">
        <v>1</v>
      </c>
      <c r="F156">
        <v>105.05</v>
      </c>
      <c r="G156" s="1"/>
      <c r="H156" s="1" t="s">
        <v>179</v>
      </c>
      <c r="I156" s="1" t="s">
        <v>261</v>
      </c>
      <c r="J156" s="1" t="s">
        <v>129</v>
      </c>
      <c r="K156" s="2">
        <v>42074</v>
      </c>
      <c r="L156" s="1" t="s">
        <v>420</v>
      </c>
    </row>
    <row r="157" spans="1:12" x14ac:dyDescent="0.3">
      <c r="A157" s="1" t="s">
        <v>350</v>
      </c>
      <c r="B157" s="1" t="s">
        <v>247</v>
      </c>
      <c r="C157">
        <v>95</v>
      </c>
      <c r="D157">
        <v>13</v>
      </c>
      <c r="E157">
        <v>4</v>
      </c>
      <c r="F157">
        <v>130.52000000000001</v>
      </c>
      <c r="G157" s="1"/>
      <c r="H157" s="1" t="s">
        <v>179</v>
      </c>
      <c r="I157" s="1" t="s">
        <v>261</v>
      </c>
      <c r="J157" s="1" t="s">
        <v>129</v>
      </c>
      <c r="K157" s="2">
        <v>42074</v>
      </c>
      <c r="L157" s="1" t="s">
        <v>420</v>
      </c>
    </row>
    <row r="158" spans="1:12" x14ac:dyDescent="0.3">
      <c r="A158" s="1" t="s">
        <v>416</v>
      </c>
      <c r="B158" s="1" t="s">
        <v>269</v>
      </c>
      <c r="C158">
        <v>123</v>
      </c>
      <c r="D158">
        <v>12</v>
      </c>
      <c r="E158">
        <v>3</v>
      </c>
      <c r="F158">
        <v>104.06</v>
      </c>
      <c r="G158" s="1"/>
      <c r="H158" s="1" t="s">
        <v>417</v>
      </c>
      <c r="I158" s="1" t="s">
        <v>26</v>
      </c>
      <c r="J158" s="1" t="s">
        <v>363</v>
      </c>
      <c r="K158" s="2">
        <v>42076</v>
      </c>
      <c r="L158" s="1" t="s">
        <v>421</v>
      </c>
    </row>
    <row r="159" spans="1:12" x14ac:dyDescent="0.3">
      <c r="A159" s="1" t="s">
        <v>422</v>
      </c>
      <c r="B159" s="1" t="s">
        <v>91</v>
      </c>
      <c r="C159">
        <v>100</v>
      </c>
      <c r="D159">
        <v>11</v>
      </c>
      <c r="E159">
        <v>2</v>
      </c>
      <c r="F159">
        <v>105</v>
      </c>
      <c r="G159" s="1"/>
      <c r="H159" s="1" t="s">
        <v>20</v>
      </c>
      <c r="I159" s="1" t="s">
        <v>279</v>
      </c>
      <c r="J159" s="1" t="s">
        <v>363</v>
      </c>
      <c r="K159" s="2">
        <v>42076</v>
      </c>
      <c r="L159" s="1" t="s">
        <v>421</v>
      </c>
    </row>
    <row r="160" spans="1:12" x14ac:dyDescent="0.3">
      <c r="A160" s="1" t="s">
        <v>413</v>
      </c>
      <c r="B160" s="1" t="s">
        <v>423</v>
      </c>
      <c r="C160">
        <v>110</v>
      </c>
      <c r="D160">
        <v>15</v>
      </c>
      <c r="E160">
        <v>5</v>
      </c>
      <c r="F160">
        <v>125.45</v>
      </c>
      <c r="G160" s="1"/>
      <c r="H160" s="1" t="s">
        <v>87</v>
      </c>
      <c r="I160" s="1" t="s">
        <v>15</v>
      </c>
      <c r="J160" s="1" t="s">
        <v>117</v>
      </c>
      <c r="K160" s="2">
        <v>42077</v>
      </c>
      <c r="L160" s="1" t="s">
        <v>424</v>
      </c>
    </row>
    <row r="161" spans="1:12" x14ac:dyDescent="0.3">
      <c r="A161" s="1" t="s">
        <v>425</v>
      </c>
      <c r="B161" s="1" t="s">
        <v>426</v>
      </c>
      <c r="C161">
        <v>104</v>
      </c>
      <c r="D161">
        <v>9</v>
      </c>
      <c r="E161">
        <v>4</v>
      </c>
      <c r="F161">
        <v>105.76</v>
      </c>
      <c r="G161" s="1"/>
      <c r="H161" s="1" t="s">
        <v>72</v>
      </c>
      <c r="I161" s="1" t="s">
        <v>60</v>
      </c>
      <c r="J161" s="1" t="s">
        <v>117</v>
      </c>
      <c r="K161" s="2">
        <v>42077</v>
      </c>
      <c r="L161" s="1" t="s">
        <v>424</v>
      </c>
    </row>
    <row r="162" spans="1:12" x14ac:dyDescent="0.3">
      <c r="A162" s="1" t="s">
        <v>427</v>
      </c>
      <c r="B162" s="1" t="s">
        <v>342</v>
      </c>
      <c r="C162">
        <v>131</v>
      </c>
      <c r="D162">
        <v>11</v>
      </c>
      <c r="E162">
        <v>1</v>
      </c>
      <c r="F162">
        <v>81.67</v>
      </c>
      <c r="G162" s="1"/>
      <c r="H162" s="1" t="s">
        <v>265</v>
      </c>
      <c r="I162" s="1" t="s">
        <v>106</v>
      </c>
      <c r="J162" s="1" t="s">
        <v>366</v>
      </c>
      <c r="K162" s="2">
        <v>42078</v>
      </c>
      <c r="L162" s="1" t="s">
        <v>428</v>
      </c>
    </row>
    <row r="163" spans="1:12" x14ac:dyDescent="0.3">
      <c r="A163" s="1" t="s">
        <v>429</v>
      </c>
      <c r="B163" s="1" t="s">
        <v>430</v>
      </c>
      <c r="C163">
        <v>124</v>
      </c>
      <c r="D163">
        <v>6</v>
      </c>
      <c r="E163">
        <v>0</v>
      </c>
      <c r="F163">
        <v>81.45</v>
      </c>
      <c r="G163" s="1"/>
      <c r="H163" s="1" t="s">
        <v>67</v>
      </c>
      <c r="I163" s="1" t="s">
        <v>289</v>
      </c>
      <c r="J163" s="1" t="s">
        <v>366</v>
      </c>
      <c r="K163" s="2">
        <v>42078</v>
      </c>
      <c r="L163" s="1" t="s">
        <v>428</v>
      </c>
    </row>
    <row r="164" spans="1:12" x14ac:dyDescent="0.3">
      <c r="A164" s="1" t="s">
        <v>431</v>
      </c>
      <c r="B164" s="1" t="s">
        <v>13</v>
      </c>
      <c r="C164">
        <v>126</v>
      </c>
      <c r="D164">
        <v>14</v>
      </c>
      <c r="E164">
        <v>3</v>
      </c>
      <c r="F164">
        <v>108.73</v>
      </c>
      <c r="G164" s="1"/>
      <c r="H164" s="1" t="s">
        <v>72</v>
      </c>
      <c r="I164" s="1" t="s">
        <v>279</v>
      </c>
      <c r="J164" s="1" t="s">
        <v>125</v>
      </c>
      <c r="K164" s="2">
        <v>42082</v>
      </c>
      <c r="L164" s="1" t="s">
        <v>432</v>
      </c>
    </row>
    <row r="165" spans="1:12" x14ac:dyDescent="0.3">
      <c r="A165" s="1" t="s">
        <v>422</v>
      </c>
      <c r="B165" s="1" t="s">
        <v>433</v>
      </c>
      <c r="C165">
        <v>163</v>
      </c>
      <c r="D165">
        <v>24</v>
      </c>
      <c r="E165">
        <v>11</v>
      </c>
      <c r="F165">
        <v>145.38999999999999</v>
      </c>
      <c r="G165" s="1"/>
      <c r="H165" s="1" t="s">
        <v>20</v>
      </c>
      <c r="I165" s="1" t="s">
        <v>124</v>
      </c>
      <c r="J165" s="1" t="s">
        <v>394</v>
      </c>
      <c r="K165" s="2">
        <v>42084</v>
      </c>
      <c r="L165" s="1" t="s">
        <v>434</v>
      </c>
    </row>
    <row r="166" spans="1:12" x14ac:dyDescent="0.3">
      <c r="A166" s="1" t="s">
        <v>435</v>
      </c>
      <c r="B166" s="1" t="s">
        <v>91</v>
      </c>
      <c r="C166">
        <v>93</v>
      </c>
      <c r="D166">
        <v>11</v>
      </c>
      <c r="E166">
        <v>2</v>
      </c>
      <c r="F166">
        <v>112.9</v>
      </c>
      <c r="G166" s="1"/>
      <c r="H166" s="1" t="s">
        <v>31</v>
      </c>
      <c r="I166" s="1" t="s">
        <v>15</v>
      </c>
      <c r="J166" s="1" t="s">
        <v>391</v>
      </c>
      <c r="K166" s="2">
        <v>42089</v>
      </c>
      <c r="L166" s="1" t="s">
        <v>436</v>
      </c>
    </row>
    <row r="167" spans="1:12" x14ac:dyDescent="0.3">
      <c r="A167" s="1" t="s">
        <v>393</v>
      </c>
      <c r="B167" s="1" t="s">
        <v>342</v>
      </c>
      <c r="C167">
        <v>104</v>
      </c>
      <c r="D167">
        <v>10</v>
      </c>
      <c r="E167">
        <v>1</v>
      </c>
      <c r="F167">
        <v>102.88</v>
      </c>
      <c r="G167" s="1"/>
      <c r="H167" s="1" t="s">
        <v>14</v>
      </c>
      <c r="I167" s="1" t="s">
        <v>106</v>
      </c>
      <c r="J167" s="1" t="s">
        <v>27</v>
      </c>
      <c r="K167" s="2">
        <v>43619</v>
      </c>
      <c r="L167" s="1" t="s">
        <v>437</v>
      </c>
    </row>
    <row r="168" spans="1:12" x14ac:dyDescent="0.3">
      <c r="A168" s="1" t="s">
        <v>438</v>
      </c>
      <c r="B168" s="1" t="s">
        <v>79</v>
      </c>
      <c r="C168">
        <v>76</v>
      </c>
      <c r="D168">
        <v>9</v>
      </c>
      <c r="E168">
        <v>2</v>
      </c>
      <c r="F168">
        <v>135.52000000000001</v>
      </c>
      <c r="G168" s="1"/>
      <c r="H168" s="1" t="s">
        <v>14</v>
      </c>
      <c r="I168" s="1" t="s">
        <v>106</v>
      </c>
      <c r="J168" s="1" t="s">
        <v>27</v>
      </c>
      <c r="K168" s="2">
        <v>43619</v>
      </c>
      <c r="L168" s="1" t="s">
        <v>437</v>
      </c>
    </row>
    <row r="169" spans="1:12" x14ac:dyDescent="0.3">
      <c r="A169" s="1" t="s">
        <v>431</v>
      </c>
      <c r="B169" s="1" t="s">
        <v>439</v>
      </c>
      <c r="C169">
        <v>144</v>
      </c>
      <c r="D169">
        <v>13</v>
      </c>
      <c r="E169">
        <v>2</v>
      </c>
      <c r="F169">
        <v>84.72</v>
      </c>
      <c r="G169" s="1"/>
      <c r="H169" s="1" t="s">
        <v>72</v>
      </c>
      <c r="I169" s="1" t="s">
        <v>163</v>
      </c>
      <c r="J169" s="1" t="s">
        <v>440</v>
      </c>
      <c r="K169" s="2">
        <v>43621</v>
      </c>
      <c r="L169" s="1" t="s">
        <v>441</v>
      </c>
    </row>
    <row r="170" spans="1:12" x14ac:dyDescent="0.3">
      <c r="A170" s="1" t="s">
        <v>442</v>
      </c>
      <c r="B170" s="1" t="s">
        <v>443</v>
      </c>
      <c r="C170">
        <v>121</v>
      </c>
      <c r="D170">
        <v>14</v>
      </c>
      <c r="E170">
        <v>5</v>
      </c>
      <c r="F170">
        <v>126.44</v>
      </c>
      <c r="G170" s="1"/>
      <c r="H170" s="1" t="s">
        <v>14</v>
      </c>
      <c r="I170" s="1" t="s">
        <v>279</v>
      </c>
      <c r="J170" s="1" t="s">
        <v>444</v>
      </c>
      <c r="K170" s="2">
        <v>43624</v>
      </c>
      <c r="L170" s="1" t="s">
        <v>445</v>
      </c>
    </row>
    <row r="171" spans="1:12" x14ac:dyDescent="0.3">
      <c r="A171" s="1" t="s">
        <v>446</v>
      </c>
      <c r="B171" s="1" t="s">
        <v>242</v>
      </c>
      <c r="C171">
        <v>119</v>
      </c>
      <c r="D171">
        <v>12</v>
      </c>
      <c r="E171">
        <v>1</v>
      </c>
      <c r="F171">
        <v>101.68</v>
      </c>
      <c r="G171" s="1"/>
      <c r="H171" s="1" t="s">
        <v>417</v>
      </c>
      <c r="I171" s="1" t="s">
        <v>48</v>
      </c>
      <c r="J171" s="1" t="s">
        <v>444</v>
      </c>
      <c r="K171" s="2">
        <v>43624</v>
      </c>
      <c r="L171" s="1" t="s">
        <v>445</v>
      </c>
    </row>
    <row r="172" spans="1:12" x14ac:dyDescent="0.3">
      <c r="A172" s="1" t="s">
        <v>374</v>
      </c>
      <c r="B172" s="1" t="s">
        <v>447</v>
      </c>
      <c r="C172">
        <v>109</v>
      </c>
      <c r="D172">
        <v>16</v>
      </c>
      <c r="E172">
        <v>0</v>
      </c>
      <c r="F172">
        <v>107.33</v>
      </c>
      <c r="G172" s="1"/>
      <c r="H172" s="1" t="s">
        <v>72</v>
      </c>
      <c r="I172" s="1" t="s">
        <v>41</v>
      </c>
      <c r="J172" s="1" t="s">
        <v>33</v>
      </c>
      <c r="K172" s="2">
        <v>43625</v>
      </c>
      <c r="L172" s="1" t="s">
        <v>448</v>
      </c>
    </row>
    <row r="173" spans="1:12" x14ac:dyDescent="0.3">
      <c r="A173" s="1" t="s">
        <v>402</v>
      </c>
      <c r="B173" s="1" t="s">
        <v>342</v>
      </c>
      <c r="C173">
        <v>111</v>
      </c>
      <c r="D173">
        <v>11</v>
      </c>
      <c r="E173">
        <v>1</v>
      </c>
      <c r="F173">
        <v>96.39</v>
      </c>
      <c r="G173" s="1"/>
      <c r="H173" s="1" t="s">
        <v>31</v>
      </c>
      <c r="I173" s="1" t="s">
        <v>106</v>
      </c>
      <c r="J173" s="1" t="s">
        <v>54</v>
      </c>
      <c r="K173" s="2">
        <v>43628</v>
      </c>
      <c r="L173" s="1" t="s">
        <v>449</v>
      </c>
    </row>
    <row r="174" spans="1:12" x14ac:dyDescent="0.3">
      <c r="A174" s="1" t="s">
        <v>393</v>
      </c>
      <c r="B174" s="1" t="s">
        <v>116</v>
      </c>
      <c r="C174">
        <v>94</v>
      </c>
      <c r="D174">
        <v>11</v>
      </c>
      <c r="E174">
        <v>0</v>
      </c>
      <c r="F174">
        <v>106.38</v>
      </c>
      <c r="G174" s="1"/>
      <c r="H174" s="1" t="s">
        <v>14</v>
      </c>
      <c r="I174" s="1" t="s">
        <v>124</v>
      </c>
      <c r="J174" s="1" t="s">
        <v>440</v>
      </c>
      <c r="K174" s="2">
        <v>43630</v>
      </c>
      <c r="L174" s="1" t="s">
        <v>450</v>
      </c>
    </row>
    <row r="175" spans="1:12" x14ac:dyDescent="0.3">
      <c r="A175" s="1" t="s">
        <v>359</v>
      </c>
      <c r="B175" s="1" t="s">
        <v>443</v>
      </c>
      <c r="C175">
        <v>132</v>
      </c>
      <c r="D175">
        <v>15</v>
      </c>
      <c r="E175">
        <v>5</v>
      </c>
      <c r="F175">
        <v>115.9</v>
      </c>
      <c r="G175" s="1"/>
      <c r="H175" s="1" t="s">
        <v>31</v>
      </c>
      <c r="I175" s="1" t="s">
        <v>32</v>
      </c>
      <c r="J175" s="1" t="s">
        <v>33</v>
      </c>
      <c r="K175" s="2">
        <v>43631</v>
      </c>
      <c r="L175" s="1" t="s">
        <v>451</v>
      </c>
    </row>
    <row r="176" spans="1:12" x14ac:dyDescent="0.3">
      <c r="A176" s="1" t="s">
        <v>431</v>
      </c>
      <c r="B176" s="1" t="s">
        <v>452</v>
      </c>
      <c r="C176">
        <v>113</v>
      </c>
      <c r="D176">
        <v>14</v>
      </c>
      <c r="E176">
        <v>3</v>
      </c>
      <c r="F176">
        <v>123.89</v>
      </c>
      <c r="G176" s="1"/>
      <c r="H176" s="1" t="s">
        <v>72</v>
      </c>
      <c r="I176" s="1" t="s">
        <v>106</v>
      </c>
      <c r="J176" s="1" t="s">
        <v>36</v>
      </c>
      <c r="K176" s="2">
        <v>43632</v>
      </c>
      <c r="L176" s="1" t="s">
        <v>453</v>
      </c>
    </row>
    <row r="177" spans="1:12" x14ac:dyDescent="0.3">
      <c r="A177" s="1" t="s">
        <v>446</v>
      </c>
      <c r="B177" s="1" t="s">
        <v>454</v>
      </c>
      <c r="C177">
        <v>99</v>
      </c>
      <c r="D177">
        <v>16</v>
      </c>
      <c r="E177">
        <v>0</v>
      </c>
      <c r="F177">
        <v>125.25</v>
      </c>
      <c r="G177" s="1"/>
      <c r="H177" s="1" t="s">
        <v>417</v>
      </c>
      <c r="I177" s="1" t="s">
        <v>124</v>
      </c>
      <c r="J177" s="1" t="s">
        <v>54</v>
      </c>
      <c r="K177" s="2">
        <v>43633</v>
      </c>
      <c r="L177" s="1" t="s">
        <v>455</v>
      </c>
    </row>
    <row r="178" spans="1:12" x14ac:dyDescent="0.3">
      <c r="A178" s="1" t="s">
        <v>456</v>
      </c>
      <c r="B178" s="1" t="s">
        <v>457</v>
      </c>
      <c r="C178">
        <v>71</v>
      </c>
      <c r="D178">
        <v>4</v>
      </c>
      <c r="E178">
        <v>17</v>
      </c>
      <c r="F178">
        <v>208.45</v>
      </c>
      <c r="G178" s="1"/>
      <c r="H178" s="1" t="s">
        <v>14</v>
      </c>
      <c r="I178" s="1" t="s">
        <v>371</v>
      </c>
      <c r="J178" s="1" t="s">
        <v>36</v>
      </c>
      <c r="K178" s="2">
        <v>43634</v>
      </c>
      <c r="L178" s="1" t="s">
        <v>458</v>
      </c>
    </row>
    <row r="179" spans="1:12" x14ac:dyDescent="0.3">
      <c r="A179" s="1" t="s">
        <v>459</v>
      </c>
      <c r="B179" s="1" t="s">
        <v>44</v>
      </c>
      <c r="C179">
        <v>138</v>
      </c>
      <c r="D179">
        <v>9</v>
      </c>
      <c r="E179">
        <v>1</v>
      </c>
      <c r="F179">
        <v>76.81</v>
      </c>
      <c r="G179" s="1"/>
      <c r="H179" s="1" t="s">
        <v>20</v>
      </c>
      <c r="I179" s="1" t="s">
        <v>163</v>
      </c>
      <c r="J179" s="1" t="s">
        <v>22</v>
      </c>
      <c r="K179" s="2">
        <v>43635</v>
      </c>
      <c r="L179" s="1" t="s">
        <v>460</v>
      </c>
    </row>
    <row r="180" spans="1:12" x14ac:dyDescent="0.3">
      <c r="A180" s="1" t="s">
        <v>402</v>
      </c>
      <c r="B180" s="1" t="s">
        <v>461</v>
      </c>
      <c r="C180">
        <v>147</v>
      </c>
      <c r="D180">
        <v>14</v>
      </c>
      <c r="E180">
        <v>5</v>
      </c>
      <c r="F180">
        <v>112.92</v>
      </c>
      <c r="G180" s="1"/>
      <c r="H180" s="1" t="s">
        <v>31</v>
      </c>
      <c r="I180" s="1" t="s">
        <v>279</v>
      </c>
      <c r="J180" s="1" t="s">
        <v>27</v>
      </c>
      <c r="K180" s="2">
        <v>43636</v>
      </c>
      <c r="L180" s="1" t="s">
        <v>462</v>
      </c>
    </row>
    <row r="181" spans="1:12" x14ac:dyDescent="0.3">
      <c r="A181" s="1" t="s">
        <v>463</v>
      </c>
      <c r="B181" s="1" t="s">
        <v>66</v>
      </c>
      <c r="C181">
        <v>97</v>
      </c>
      <c r="D181">
        <v>9</v>
      </c>
      <c r="E181">
        <v>1</v>
      </c>
      <c r="F181">
        <v>105.15</v>
      </c>
      <c r="G181" s="1"/>
      <c r="H181" s="1" t="s">
        <v>417</v>
      </c>
      <c r="I181" s="1" t="s">
        <v>41</v>
      </c>
      <c r="J181" s="1" t="s">
        <v>27</v>
      </c>
      <c r="K181" s="2">
        <v>43636</v>
      </c>
      <c r="L181" s="1" t="s">
        <v>462</v>
      </c>
    </row>
    <row r="182" spans="1:12" x14ac:dyDescent="0.3">
      <c r="A182" s="1" t="s">
        <v>459</v>
      </c>
      <c r="B182" s="1" t="s">
        <v>457</v>
      </c>
      <c r="C182">
        <v>154</v>
      </c>
      <c r="D182">
        <v>14</v>
      </c>
      <c r="E182">
        <v>1</v>
      </c>
      <c r="F182">
        <v>96.1</v>
      </c>
      <c r="G182" s="1"/>
      <c r="H182" s="1" t="s">
        <v>20</v>
      </c>
      <c r="I182" s="1" t="s">
        <v>124</v>
      </c>
      <c r="J182" s="1" t="s">
        <v>36</v>
      </c>
      <c r="K182" s="2">
        <v>43638</v>
      </c>
      <c r="L182" s="1" t="s">
        <v>464</v>
      </c>
    </row>
    <row r="183" spans="1:12" x14ac:dyDescent="0.3">
      <c r="A183" s="1" t="s">
        <v>465</v>
      </c>
      <c r="B183" s="1" t="s">
        <v>30</v>
      </c>
      <c r="C183">
        <v>82</v>
      </c>
      <c r="D183">
        <v>9</v>
      </c>
      <c r="E183">
        <v>5</v>
      </c>
      <c r="F183">
        <v>123.17</v>
      </c>
      <c r="G183" s="1"/>
      <c r="H183" s="1" t="s">
        <v>40</v>
      </c>
      <c r="I183" s="1" t="s">
        <v>26</v>
      </c>
      <c r="J183" s="1" t="s">
        <v>36</v>
      </c>
      <c r="K183" s="2">
        <v>43638</v>
      </c>
      <c r="L183" s="1" t="s">
        <v>464</v>
      </c>
    </row>
    <row r="184" spans="1:12" x14ac:dyDescent="0.3">
      <c r="A184" s="1" t="s">
        <v>359</v>
      </c>
      <c r="B184" s="1" t="s">
        <v>99</v>
      </c>
      <c r="C184">
        <v>116</v>
      </c>
      <c r="D184">
        <v>11</v>
      </c>
      <c r="E184">
        <v>2</v>
      </c>
      <c r="F184">
        <v>86.2</v>
      </c>
      <c r="G184" s="1"/>
      <c r="H184" s="1" t="s">
        <v>31</v>
      </c>
      <c r="I184" s="1" t="s">
        <v>48</v>
      </c>
      <c r="J184" s="1" t="s">
        <v>16</v>
      </c>
      <c r="K184" s="2">
        <v>43641</v>
      </c>
      <c r="L184" s="1" t="s">
        <v>466</v>
      </c>
    </row>
    <row r="185" spans="1:12" x14ac:dyDescent="0.3">
      <c r="A185" s="1" t="s">
        <v>467</v>
      </c>
      <c r="B185" s="1" t="s">
        <v>430</v>
      </c>
      <c r="C185">
        <v>127</v>
      </c>
      <c r="D185">
        <v>11</v>
      </c>
      <c r="E185">
        <v>0</v>
      </c>
      <c r="F185">
        <v>79.52</v>
      </c>
      <c r="G185" s="1"/>
      <c r="H185" s="1" t="s">
        <v>67</v>
      </c>
      <c r="I185" s="1" t="s">
        <v>26</v>
      </c>
      <c r="J185" s="1" t="s">
        <v>22</v>
      </c>
      <c r="K185" s="2">
        <v>43642</v>
      </c>
      <c r="L185" s="1" t="s">
        <v>468</v>
      </c>
    </row>
    <row r="186" spans="1:12" x14ac:dyDescent="0.3">
      <c r="A186" s="1" t="s">
        <v>469</v>
      </c>
      <c r="B186" s="1" t="s">
        <v>162</v>
      </c>
      <c r="C186">
        <v>109</v>
      </c>
      <c r="D186">
        <v>10</v>
      </c>
      <c r="E186">
        <v>6</v>
      </c>
      <c r="F186">
        <v>101.83</v>
      </c>
      <c r="G186" s="1"/>
      <c r="H186" s="1" t="s">
        <v>14</v>
      </c>
      <c r="I186" s="1" t="s">
        <v>15</v>
      </c>
      <c r="J186" s="1" t="s">
        <v>22</v>
      </c>
      <c r="K186" s="2">
        <v>43646</v>
      </c>
      <c r="L186" s="1" t="s">
        <v>470</v>
      </c>
    </row>
    <row r="187" spans="1:12" x14ac:dyDescent="0.3">
      <c r="A187" s="1" t="s">
        <v>431</v>
      </c>
      <c r="B187" s="1" t="s">
        <v>39</v>
      </c>
      <c r="C187">
        <v>109</v>
      </c>
      <c r="D187">
        <v>15</v>
      </c>
      <c r="E187">
        <v>0</v>
      </c>
      <c r="F187">
        <v>93.57</v>
      </c>
      <c r="G187" s="1"/>
      <c r="H187" s="1" t="s">
        <v>72</v>
      </c>
      <c r="I187" s="1" t="s">
        <v>48</v>
      </c>
      <c r="J187" s="1" t="s">
        <v>22</v>
      </c>
      <c r="K187" s="2">
        <v>43646</v>
      </c>
      <c r="L187" s="1" t="s">
        <v>470</v>
      </c>
    </row>
    <row r="188" spans="1:12" x14ac:dyDescent="0.3">
      <c r="A188" s="1" t="s">
        <v>471</v>
      </c>
      <c r="B188" s="1" t="s">
        <v>198</v>
      </c>
      <c r="C188">
        <v>103</v>
      </c>
      <c r="D188">
        <v>9</v>
      </c>
      <c r="E188">
        <v>2</v>
      </c>
      <c r="F188">
        <v>100.97</v>
      </c>
      <c r="G188" s="1"/>
      <c r="H188" s="1" t="s">
        <v>179</v>
      </c>
      <c r="I188" s="1" t="s">
        <v>124</v>
      </c>
      <c r="J188" s="1" t="s">
        <v>472</v>
      </c>
      <c r="K188" s="2">
        <v>43647</v>
      </c>
      <c r="L188" s="1" t="s">
        <v>473</v>
      </c>
    </row>
    <row r="189" spans="1:12" x14ac:dyDescent="0.3">
      <c r="A189" s="1" t="s">
        <v>474</v>
      </c>
      <c r="B189" s="1" t="s">
        <v>475</v>
      </c>
      <c r="C189">
        <v>103</v>
      </c>
      <c r="D189">
        <v>11</v>
      </c>
      <c r="E189">
        <v>4</v>
      </c>
      <c r="F189">
        <v>114.56</v>
      </c>
      <c r="G189" s="1"/>
      <c r="H189" s="1" t="s">
        <v>40</v>
      </c>
      <c r="I189" s="1" t="s">
        <v>32</v>
      </c>
      <c r="J189" s="1" t="s">
        <v>472</v>
      </c>
      <c r="K189" s="2">
        <v>43647</v>
      </c>
      <c r="L189" s="1" t="s">
        <v>473</v>
      </c>
    </row>
    <row r="190" spans="1:12" x14ac:dyDescent="0.3">
      <c r="A190" s="1" t="s">
        <v>431</v>
      </c>
      <c r="B190" s="1" t="s">
        <v>198</v>
      </c>
      <c r="C190">
        <v>92</v>
      </c>
      <c r="D190">
        <v>7</v>
      </c>
      <c r="E190">
        <v>5</v>
      </c>
      <c r="F190">
        <v>113.04</v>
      </c>
      <c r="G190" s="1"/>
      <c r="H190" s="1" t="s">
        <v>72</v>
      </c>
      <c r="I190" s="1" t="s">
        <v>279</v>
      </c>
      <c r="J190" s="1" t="s">
        <v>22</v>
      </c>
      <c r="K190" s="2">
        <v>43648</v>
      </c>
      <c r="L190" s="1" t="s">
        <v>476</v>
      </c>
    </row>
    <row r="191" spans="1:12" x14ac:dyDescent="0.3">
      <c r="A191" s="1" t="s">
        <v>469</v>
      </c>
      <c r="B191" s="1" t="s">
        <v>174</v>
      </c>
      <c r="C191">
        <v>99</v>
      </c>
      <c r="D191">
        <v>15</v>
      </c>
      <c r="E191">
        <v>1</v>
      </c>
      <c r="F191">
        <v>107.07</v>
      </c>
      <c r="G191" s="1"/>
      <c r="H191" s="1" t="s">
        <v>14</v>
      </c>
      <c r="I191" s="1" t="s">
        <v>26</v>
      </c>
      <c r="J191" s="1" t="s">
        <v>472</v>
      </c>
      <c r="K191" s="2">
        <v>43649</v>
      </c>
      <c r="L191" s="1" t="s">
        <v>477</v>
      </c>
    </row>
    <row r="192" spans="1:12" x14ac:dyDescent="0.3">
      <c r="A192" s="1" t="s">
        <v>478</v>
      </c>
      <c r="B192" s="1" t="s">
        <v>99</v>
      </c>
      <c r="C192">
        <v>100</v>
      </c>
      <c r="D192">
        <v>7</v>
      </c>
      <c r="E192">
        <v>0</v>
      </c>
      <c r="F192">
        <v>100</v>
      </c>
      <c r="G192" s="1"/>
      <c r="H192" s="1" t="s">
        <v>67</v>
      </c>
      <c r="I192" s="1" t="s">
        <v>279</v>
      </c>
      <c r="J192" s="1" t="s">
        <v>16</v>
      </c>
      <c r="K192" s="2">
        <v>43651</v>
      </c>
      <c r="L192" s="1" t="s">
        <v>479</v>
      </c>
    </row>
    <row r="193" spans="1:12" x14ac:dyDescent="0.3">
      <c r="A193" s="1" t="s">
        <v>480</v>
      </c>
      <c r="B193" s="1" t="s">
        <v>96</v>
      </c>
      <c r="C193">
        <v>128</v>
      </c>
      <c r="D193">
        <v>10</v>
      </c>
      <c r="E193">
        <v>2</v>
      </c>
      <c r="F193">
        <v>88.28</v>
      </c>
      <c r="G193" s="1"/>
      <c r="H193" s="1" t="s">
        <v>179</v>
      </c>
      <c r="I193" s="1" t="s">
        <v>15</v>
      </c>
      <c r="J193" s="1" t="s">
        <v>68</v>
      </c>
      <c r="K193" s="2">
        <v>43652</v>
      </c>
      <c r="L193" s="1" t="s">
        <v>481</v>
      </c>
    </row>
    <row r="194" spans="1:12" x14ac:dyDescent="0.3">
      <c r="A194" s="1" t="s">
        <v>482</v>
      </c>
      <c r="B194" s="1" t="s">
        <v>162</v>
      </c>
      <c r="C194">
        <v>118</v>
      </c>
      <c r="D194">
        <v>11</v>
      </c>
      <c r="E194">
        <v>1</v>
      </c>
      <c r="F194">
        <v>94.06</v>
      </c>
      <c r="G194" s="1"/>
      <c r="H194" s="1" t="s">
        <v>72</v>
      </c>
      <c r="I194" s="1" t="s">
        <v>32</v>
      </c>
      <c r="J194" s="1" t="s">
        <v>68</v>
      </c>
      <c r="K194" s="2">
        <v>43652</v>
      </c>
      <c r="L194" s="1" t="s">
        <v>481</v>
      </c>
    </row>
    <row r="195" spans="1:12" x14ac:dyDescent="0.3">
      <c r="A195" s="1" t="s">
        <v>431</v>
      </c>
      <c r="B195" s="1" t="s">
        <v>79</v>
      </c>
      <c r="C195">
        <v>94</v>
      </c>
      <c r="D195">
        <v>14</v>
      </c>
      <c r="E195">
        <v>2</v>
      </c>
      <c r="F195">
        <v>109.57</v>
      </c>
      <c r="G195" s="1"/>
      <c r="H195" s="1" t="s">
        <v>72</v>
      </c>
      <c r="I195" s="1" t="s">
        <v>32</v>
      </c>
      <c r="J195" s="1" t="s">
        <v>68</v>
      </c>
      <c r="K195" s="2">
        <v>43652</v>
      </c>
      <c r="L195" s="1" t="s">
        <v>481</v>
      </c>
    </row>
    <row r="196" spans="1:12" x14ac:dyDescent="0.3">
      <c r="A196" s="1" t="s">
        <v>401</v>
      </c>
      <c r="B196" s="1" t="s">
        <v>99</v>
      </c>
      <c r="C196">
        <v>94</v>
      </c>
      <c r="D196">
        <v>7</v>
      </c>
      <c r="E196">
        <v>2</v>
      </c>
      <c r="F196">
        <v>106.38</v>
      </c>
      <c r="G196" s="1"/>
      <c r="H196" s="1" t="s">
        <v>143</v>
      </c>
      <c r="I196" s="1" t="s">
        <v>41</v>
      </c>
      <c r="J196" s="1" t="s">
        <v>36</v>
      </c>
      <c r="K196" s="2">
        <v>43652</v>
      </c>
      <c r="L196" s="1" t="s">
        <v>483</v>
      </c>
    </row>
    <row r="197" spans="1:12" x14ac:dyDescent="0.3">
      <c r="A197" s="1" t="s">
        <v>402</v>
      </c>
      <c r="B197" s="1" t="s">
        <v>484</v>
      </c>
      <c r="C197">
        <v>117</v>
      </c>
      <c r="D197">
        <v>15</v>
      </c>
      <c r="E197">
        <v>2</v>
      </c>
      <c r="F197">
        <v>104.27</v>
      </c>
      <c r="G197" s="1"/>
      <c r="H197" s="1" t="s">
        <v>31</v>
      </c>
      <c r="I197" s="1" t="s">
        <v>163</v>
      </c>
      <c r="J197" s="1" t="s">
        <v>36</v>
      </c>
      <c r="K197" s="2">
        <v>43652</v>
      </c>
      <c r="L197" s="1" t="s">
        <v>483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D81FD-9F74-494F-B095-C8F8EE8B3509}">
  <dimension ref="A1:P197"/>
  <sheetViews>
    <sheetView showGridLines="0" topLeftCell="A2" workbookViewId="0">
      <selection activeCell="E21" sqref="A2:P197"/>
    </sheetView>
  </sheetViews>
  <sheetFormatPr defaultRowHeight="14.4" x14ac:dyDescent="0.3"/>
  <cols>
    <col min="1" max="1" width="17.44140625" bestFit="1" customWidth="1"/>
    <col min="2" max="2" width="7.33203125" bestFit="1" customWidth="1"/>
    <col min="3" max="3" width="7.33203125" customWidth="1"/>
    <col min="4" max="5" width="7" bestFit="1" customWidth="1"/>
    <col min="6" max="6" width="5" bestFit="1" customWidth="1"/>
    <col min="7" max="7" width="7" bestFit="1" customWidth="1"/>
    <col min="8" max="8" width="10.77734375" bestFit="1" customWidth="1"/>
    <col min="9" max="9" width="10.77734375" customWidth="1"/>
    <col min="10" max="10" width="12.88671875" bestFit="1" customWidth="1"/>
    <col min="11" max="12" width="17.5546875" bestFit="1" customWidth="1"/>
    <col min="13" max="13" width="11.5546875" bestFit="1" customWidth="1"/>
    <col min="14" max="14" width="11.5546875" style="3" customWidth="1"/>
    <col min="15" max="15" width="11.5546875" bestFit="1" customWidth="1"/>
  </cols>
  <sheetData>
    <row r="1" spans="1:16" x14ac:dyDescent="0.3">
      <c r="A1" t="s">
        <v>0</v>
      </c>
      <c r="B1" t="s">
        <v>1</v>
      </c>
      <c r="C1" t="s">
        <v>485</v>
      </c>
      <c r="D1" t="s">
        <v>486</v>
      </c>
      <c r="E1" t="s">
        <v>2</v>
      </c>
      <c r="F1" t="s">
        <v>3</v>
      </c>
      <c r="G1" t="s">
        <v>4</v>
      </c>
      <c r="H1" t="s">
        <v>5</v>
      </c>
      <c r="I1" t="s">
        <v>495</v>
      </c>
      <c r="J1" t="s">
        <v>496</v>
      </c>
      <c r="K1" t="s">
        <v>7</v>
      </c>
      <c r="L1" t="s">
        <v>8</v>
      </c>
      <c r="M1" t="s">
        <v>9</v>
      </c>
      <c r="N1" t="s">
        <v>10</v>
      </c>
      <c r="O1" s="3" t="s">
        <v>487</v>
      </c>
      <c r="P1" t="s">
        <v>11</v>
      </c>
    </row>
    <row r="2" spans="1:16" x14ac:dyDescent="0.3">
      <c r="A2" s="11" t="s">
        <v>12</v>
      </c>
      <c r="B2" s="11" t="s">
        <v>13</v>
      </c>
      <c r="C2" s="11" t="str">
        <f>LEFT(List_of_hundreds[[#This Row],[Runs]],3)</f>
        <v>137</v>
      </c>
      <c r="D2" s="11">
        <f>IF(List_of_hundreds[[#This Row],[Runs]]=List_of_hundreds[[#This Row],[Runs_modified]],0,1)</f>
        <v>0</v>
      </c>
      <c r="E2" s="5">
        <v>147</v>
      </c>
      <c r="F2" s="5">
        <v>18</v>
      </c>
      <c r="G2" s="5">
        <v>0</v>
      </c>
      <c r="H2" s="5">
        <v>93.19</v>
      </c>
      <c r="I2" s="5">
        <f>IF(List_of_hundreds[[#This Row],[SR]]&gt;=100,1,0)</f>
        <v>0</v>
      </c>
      <c r="J2" s="5">
        <f>IF(List_of_hundreds[[#This Row],[SR]]&lt;100,1,0)</f>
        <v>1</v>
      </c>
      <c r="K2" s="11" t="s">
        <v>14</v>
      </c>
      <c r="L2" s="11" t="s">
        <v>15</v>
      </c>
      <c r="M2" s="11" t="s">
        <v>16</v>
      </c>
      <c r="N2" s="12">
        <v>27552</v>
      </c>
      <c r="O2" s="13">
        <f>YEAR(List_of_hundreds[[#This Row],[Match Date]])</f>
        <v>1975</v>
      </c>
      <c r="P2" s="11" t="s">
        <v>17</v>
      </c>
    </row>
    <row r="3" spans="1:16" x14ac:dyDescent="0.3">
      <c r="A3" s="11" t="s">
        <v>18</v>
      </c>
      <c r="B3" s="11" t="s">
        <v>19</v>
      </c>
      <c r="C3" s="11" t="str">
        <f>LEFT(List_of_hundreds[[#This Row],[Runs]],3)</f>
        <v>171</v>
      </c>
      <c r="D3" s="11">
        <f>IF(List_of_hundreds[[#This Row],[Runs]]=List_of_hundreds[[#This Row],[Runs_modified]],0,1)</f>
        <v>1</v>
      </c>
      <c r="E3" s="5">
        <v>201</v>
      </c>
      <c r="F3" s="5">
        <v>16</v>
      </c>
      <c r="G3" s="5">
        <v>2</v>
      </c>
      <c r="H3" s="5">
        <v>85.07</v>
      </c>
      <c r="I3" s="5">
        <f>IF(List_of_hundreds[[#This Row],[SR]]&gt;=100,1,0)</f>
        <v>0</v>
      </c>
      <c r="J3" s="5">
        <f>IF(List_of_hundreds[[#This Row],[SR]]&lt;100,1,0)</f>
        <v>1</v>
      </c>
      <c r="K3" s="11" t="s">
        <v>20</v>
      </c>
      <c r="L3" s="11" t="s">
        <v>21</v>
      </c>
      <c r="M3" s="11" t="s">
        <v>22</v>
      </c>
      <c r="N3" s="12">
        <v>27552</v>
      </c>
      <c r="O3" s="13">
        <f>YEAR(List_of_hundreds[[#This Row],[Match Date]])</f>
        <v>1975</v>
      </c>
      <c r="P3" s="11" t="s">
        <v>23</v>
      </c>
    </row>
    <row r="4" spans="1:16" x14ac:dyDescent="0.3">
      <c r="A4" s="11" t="s">
        <v>24</v>
      </c>
      <c r="B4" s="11" t="s">
        <v>25</v>
      </c>
      <c r="C4" s="11" t="str">
        <f>LEFT(List_of_hundreds[[#This Row],[Runs]],3)</f>
        <v>131</v>
      </c>
      <c r="D4" s="11">
        <f>IF(List_of_hundreds[[#This Row],[Runs]]=List_of_hundreds[[#This Row],[Runs_modified]],0,1)</f>
        <v>0</v>
      </c>
      <c r="E4" s="5">
        <v>147</v>
      </c>
      <c r="F4" s="5">
        <v>13</v>
      </c>
      <c r="G4" s="5">
        <v>0</v>
      </c>
      <c r="H4" s="5">
        <v>89.11</v>
      </c>
      <c r="I4" s="5">
        <f>IF(List_of_hundreds[[#This Row],[SR]]&gt;=100,1,0)</f>
        <v>0</v>
      </c>
      <c r="J4" s="5">
        <f>IF(List_of_hundreds[[#This Row],[SR]]&lt;100,1,0)</f>
        <v>1</v>
      </c>
      <c r="K4" s="11" t="s">
        <v>14</v>
      </c>
      <c r="L4" s="11" t="s">
        <v>26</v>
      </c>
      <c r="M4" s="11" t="s">
        <v>27</v>
      </c>
      <c r="N4" s="12">
        <v>27556</v>
      </c>
      <c r="O4" s="13">
        <f>YEAR(List_of_hundreds[[#This Row],[Match Date]])</f>
        <v>1975</v>
      </c>
      <c r="P4" s="11" t="s">
        <v>28</v>
      </c>
    </row>
    <row r="5" spans="1:16" x14ac:dyDescent="0.3">
      <c r="A5" s="11" t="s">
        <v>29</v>
      </c>
      <c r="B5" s="11" t="s">
        <v>30</v>
      </c>
      <c r="C5" s="11" t="str">
        <f>LEFT(List_of_hundreds[[#This Row],[Runs]],3)</f>
        <v>101</v>
      </c>
      <c r="D5" s="11">
        <f>IF(List_of_hundreds[[#This Row],[Runs]]=List_of_hundreds[[#This Row],[Runs_modified]],0,1)</f>
        <v>0</v>
      </c>
      <c r="E5" s="5">
        <v>113</v>
      </c>
      <c r="F5" s="5">
        <v>9</v>
      </c>
      <c r="G5" s="5">
        <v>1</v>
      </c>
      <c r="H5" s="5">
        <v>89.38</v>
      </c>
      <c r="I5" s="5">
        <f>IF(List_of_hundreds[[#This Row],[SR]]&gt;=100,1,0)</f>
        <v>0</v>
      </c>
      <c r="J5" s="5">
        <f>IF(List_of_hundreds[[#This Row],[SR]]&lt;100,1,0)</f>
        <v>1</v>
      </c>
      <c r="K5" s="11" t="s">
        <v>31</v>
      </c>
      <c r="L5" s="11" t="s">
        <v>32</v>
      </c>
      <c r="M5" s="11" t="s">
        <v>33</v>
      </c>
      <c r="N5" s="12">
        <v>27556</v>
      </c>
      <c r="O5" s="13">
        <f>YEAR(List_of_hundreds[[#This Row],[Match Date]])</f>
        <v>1975</v>
      </c>
      <c r="P5" s="11" t="s">
        <v>34</v>
      </c>
    </row>
    <row r="6" spans="1:16" x14ac:dyDescent="0.3">
      <c r="A6" s="11" t="s">
        <v>18</v>
      </c>
      <c r="B6" s="11" t="s">
        <v>35</v>
      </c>
      <c r="C6" s="11" t="str">
        <f>LEFT(List_of_hundreds[[#This Row],[Runs]],3)</f>
        <v>114</v>
      </c>
      <c r="D6" s="11">
        <f>IF(List_of_hundreds[[#This Row],[Runs]]=List_of_hundreds[[#This Row],[Runs_modified]],0,1)</f>
        <v>1</v>
      </c>
      <c r="E6" s="5">
        <v>177</v>
      </c>
      <c r="F6" s="5">
        <v>13</v>
      </c>
      <c r="G6" s="5">
        <v>0</v>
      </c>
      <c r="H6" s="5">
        <v>64.400000000000006</v>
      </c>
      <c r="I6" s="5">
        <f>IF(List_of_hundreds[[#This Row],[SR]]&gt;=100,1,0)</f>
        <v>0</v>
      </c>
      <c r="J6" s="5">
        <f>IF(List_of_hundreds[[#This Row],[SR]]&lt;100,1,0)</f>
        <v>1</v>
      </c>
      <c r="K6" s="11" t="s">
        <v>20</v>
      </c>
      <c r="L6" s="11" t="s">
        <v>15</v>
      </c>
      <c r="M6" s="11" t="s">
        <v>36</v>
      </c>
      <c r="N6" s="12">
        <v>27559</v>
      </c>
      <c r="O6" s="13">
        <f>YEAR(List_of_hundreds[[#This Row],[Match Date]])</f>
        <v>1975</v>
      </c>
      <c r="P6" s="11" t="s">
        <v>37</v>
      </c>
    </row>
    <row r="7" spans="1:16" x14ac:dyDescent="0.3">
      <c r="A7" s="11" t="s">
        <v>38</v>
      </c>
      <c r="B7" s="11" t="s">
        <v>39</v>
      </c>
      <c r="C7" s="11" t="str">
        <f>LEFT(List_of_hundreds[[#This Row],[Runs]],3)</f>
        <v>102</v>
      </c>
      <c r="D7" s="11">
        <f>IF(List_of_hundreds[[#This Row],[Runs]]=List_of_hundreds[[#This Row],[Runs_modified]],0,1)</f>
        <v>0</v>
      </c>
      <c r="E7" s="5">
        <v>85</v>
      </c>
      <c r="F7" s="5">
        <v>12</v>
      </c>
      <c r="G7" s="5">
        <v>2</v>
      </c>
      <c r="H7" s="5">
        <v>120</v>
      </c>
      <c r="I7" s="5">
        <f>IF(List_of_hundreds[[#This Row],[SR]]&gt;=100,1,0)</f>
        <v>1</v>
      </c>
      <c r="J7" s="5">
        <f>IF(List_of_hundreds[[#This Row],[SR]]&lt;100,1,0)</f>
        <v>0</v>
      </c>
      <c r="K7" s="11" t="s">
        <v>40</v>
      </c>
      <c r="L7" s="11" t="s">
        <v>41</v>
      </c>
      <c r="M7" s="11" t="s">
        <v>16</v>
      </c>
      <c r="N7" s="12">
        <v>27566</v>
      </c>
      <c r="O7" s="13">
        <f>YEAR(List_of_hundreds[[#This Row],[Match Date]])</f>
        <v>1975</v>
      </c>
      <c r="P7" s="11" t="s">
        <v>42</v>
      </c>
    </row>
    <row r="8" spans="1:16" x14ac:dyDescent="0.3">
      <c r="A8" s="11" t="s">
        <v>43</v>
      </c>
      <c r="B8" s="11" t="s">
        <v>44</v>
      </c>
      <c r="C8" s="11" t="str">
        <f>LEFT(List_of_hundreds[[#This Row],[Runs]],3)</f>
        <v>106</v>
      </c>
      <c r="D8" s="11">
        <f>IF(List_of_hundreds[[#This Row],[Runs]]=List_of_hundreds[[#This Row],[Runs_modified]],0,1)</f>
        <v>1</v>
      </c>
      <c r="E8" s="5">
        <v>173</v>
      </c>
      <c r="F8" s="5">
        <v>9</v>
      </c>
      <c r="G8" s="5">
        <v>1</v>
      </c>
      <c r="H8" s="5">
        <v>61.27</v>
      </c>
      <c r="I8" s="5">
        <f>IF(List_of_hundreds[[#This Row],[SR]]&gt;=100,1,0)</f>
        <v>0</v>
      </c>
      <c r="J8" s="5">
        <f>IF(List_of_hundreds[[#This Row],[SR]]&lt;100,1,0)</f>
        <v>1</v>
      </c>
      <c r="K8" s="11" t="s">
        <v>40</v>
      </c>
      <c r="L8" s="11" t="s">
        <v>15</v>
      </c>
      <c r="M8" s="11" t="s">
        <v>22</v>
      </c>
      <c r="N8" s="12">
        <v>29015</v>
      </c>
      <c r="O8" s="13">
        <f>YEAR(List_of_hundreds[[#This Row],[Match Date]])</f>
        <v>1979</v>
      </c>
      <c r="P8" s="11" t="s">
        <v>45</v>
      </c>
    </row>
    <row r="9" spans="1:16" x14ac:dyDescent="0.3">
      <c r="A9" s="11" t="s">
        <v>46</v>
      </c>
      <c r="B9" s="11" t="s">
        <v>47</v>
      </c>
      <c r="C9" s="11" t="str">
        <f>LEFT(List_of_hundreds[[#This Row],[Runs]],3)</f>
        <v>138</v>
      </c>
      <c r="D9" s="11">
        <f>IF(List_of_hundreds[[#This Row],[Runs]]=List_of_hundreds[[#This Row],[Runs_modified]],0,1)</f>
        <v>1</v>
      </c>
      <c r="E9" s="5">
        <v>157</v>
      </c>
      <c r="F9" s="5">
        <v>11</v>
      </c>
      <c r="G9" s="5">
        <v>3</v>
      </c>
      <c r="H9" s="5">
        <v>87.89</v>
      </c>
      <c r="I9" s="5">
        <f>IF(List_of_hundreds[[#This Row],[SR]]&gt;=100,1,0)</f>
        <v>0</v>
      </c>
      <c r="J9" s="5">
        <f>IF(List_of_hundreds[[#This Row],[SR]]&lt;100,1,0)</f>
        <v>1</v>
      </c>
      <c r="K9" s="11" t="s">
        <v>40</v>
      </c>
      <c r="L9" s="11" t="s">
        <v>48</v>
      </c>
      <c r="M9" s="11" t="s">
        <v>16</v>
      </c>
      <c r="N9" s="12">
        <v>29029</v>
      </c>
      <c r="O9" s="13">
        <f>YEAR(List_of_hundreds[[#This Row],[Match Date]])</f>
        <v>1979</v>
      </c>
      <c r="P9" s="11" t="s">
        <v>49</v>
      </c>
    </row>
    <row r="10" spans="1:16" x14ac:dyDescent="0.3">
      <c r="A10" s="11" t="s">
        <v>50</v>
      </c>
      <c r="B10" s="11" t="s">
        <v>39</v>
      </c>
      <c r="C10" s="11" t="str">
        <f>LEFT(List_of_hundreds[[#This Row],[Runs]],3)</f>
        <v>102</v>
      </c>
      <c r="D10" s="11">
        <f>IF(List_of_hundreds[[#This Row],[Runs]]=List_of_hundreds[[#This Row],[Runs_modified]],0,1)</f>
        <v>0</v>
      </c>
      <c r="E10" s="5">
        <v>105</v>
      </c>
      <c r="F10" s="5">
        <v>12</v>
      </c>
      <c r="G10" s="5">
        <v>2</v>
      </c>
      <c r="H10" s="5">
        <v>97.14</v>
      </c>
      <c r="I10" s="5">
        <f>IF(List_of_hundreds[[#This Row],[SR]]&gt;=100,1,0)</f>
        <v>0</v>
      </c>
      <c r="J10" s="5">
        <f>IF(List_of_hundreds[[#This Row],[SR]]&lt;100,1,0)</f>
        <v>1</v>
      </c>
      <c r="K10" s="11" t="s">
        <v>14</v>
      </c>
      <c r="L10" s="11" t="s">
        <v>26</v>
      </c>
      <c r="M10" s="11" t="s">
        <v>33</v>
      </c>
      <c r="N10" s="12">
        <v>30476</v>
      </c>
      <c r="O10" s="13">
        <f>YEAR(List_of_hundreds[[#This Row],[Match Date]])</f>
        <v>1983</v>
      </c>
      <c r="P10" s="11" t="s">
        <v>51</v>
      </c>
    </row>
    <row r="11" spans="1:16" x14ac:dyDescent="0.3">
      <c r="A11" s="11" t="s">
        <v>52</v>
      </c>
      <c r="B11" s="11" t="s">
        <v>53</v>
      </c>
      <c r="C11" s="11" t="str">
        <f>LEFT(List_of_hundreds[[#This Row],[Runs]],3)</f>
        <v>130</v>
      </c>
      <c r="D11" s="11">
        <f>IF(List_of_hundreds[[#This Row],[Runs]]=List_of_hundreds[[#This Row],[Runs_modified]],0,1)</f>
        <v>0</v>
      </c>
      <c r="E11" s="5">
        <v>120</v>
      </c>
      <c r="F11" s="5">
        <v>12</v>
      </c>
      <c r="G11" s="5">
        <v>5</v>
      </c>
      <c r="H11" s="5">
        <v>108.33</v>
      </c>
      <c r="I11" s="5">
        <f>IF(List_of_hundreds[[#This Row],[SR]]&gt;=100,1,0)</f>
        <v>1</v>
      </c>
      <c r="J11" s="5">
        <f>IF(List_of_hundreds[[#This Row],[SR]]&lt;100,1,0)</f>
        <v>0</v>
      </c>
      <c r="K11" s="11" t="s">
        <v>14</v>
      </c>
      <c r="L11" s="11" t="s">
        <v>32</v>
      </c>
      <c r="M11" s="11" t="s">
        <v>54</v>
      </c>
      <c r="N11" s="12">
        <v>30478</v>
      </c>
      <c r="O11" s="13">
        <f>YEAR(List_of_hundreds[[#This Row],[Match Date]])</f>
        <v>1983</v>
      </c>
      <c r="P11" s="11" t="s">
        <v>55</v>
      </c>
    </row>
    <row r="12" spans="1:16" x14ac:dyDescent="0.3">
      <c r="A12" s="11" t="s">
        <v>56</v>
      </c>
      <c r="B12" s="11" t="s">
        <v>57</v>
      </c>
      <c r="C12" s="11" t="str">
        <f>LEFT(List_of_hundreds[[#This Row],[Runs]],3)</f>
        <v>110</v>
      </c>
      <c r="D12" s="11">
        <f>IF(List_of_hundreds[[#This Row],[Runs]]=List_of_hundreds[[#This Row],[Runs_modified]],0,1)</f>
        <v>0</v>
      </c>
      <c r="E12" s="5">
        <v>131</v>
      </c>
      <c r="F12" s="5">
        <v>11</v>
      </c>
      <c r="G12" s="5">
        <v>0</v>
      </c>
      <c r="H12" s="5">
        <v>83.96</v>
      </c>
      <c r="I12" s="5">
        <f>IF(List_of_hundreds[[#This Row],[SR]]&gt;=100,1,0)</f>
        <v>0</v>
      </c>
      <c r="J12" s="5">
        <f>IF(List_of_hundreds[[#This Row],[SR]]&lt;100,1,0)</f>
        <v>1</v>
      </c>
      <c r="K12" s="11" t="s">
        <v>31</v>
      </c>
      <c r="L12" s="11" t="s">
        <v>15</v>
      </c>
      <c r="M12" s="11" t="s">
        <v>27</v>
      </c>
      <c r="N12" s="12">
        <v>30480</v>
      </c>
      <c r="O12" s="13">
        <f>YEAR(List_of_hundreds[[#This Row],[Match Date]])</f>
        <v>1983</v>
      </c>
      <c r="P12" s="11" t="s">
        <v>58</v>
      </c>
    </row>
    <row r="13" spans="1:16" x14ac:dyDescent="0.3">
      <c r="A13" s="11" t="s">
        <v>43</v>
      </c>
      <c r="B13" s="11" t="s">
        <v>59</v>
      </c>
      <c r="C13" s="11" t="str">
        <f>LEFT(List_of_hundreds[[#This Row],[Runs]],3)</f>
        <v>105</v>
      </c>
      <c r="D13" s="11">
        <f>IF(List_of_hundreds[[#This Row],[Runs]]=List_of_hundreds[[#This Row],[Runs_modified]],0,1)</f>
        <v>1</v>
      </c>
      <c r="E13" s="5">
        <v>147</v>
      </c>
      <c r="F13" s="5">
        <v>5</v>
      </c>
      <c r="G13" s="5">
        <v>1</v>
      </c>
      <c r="H13" s="5">
        <v>71.42</v>
      </c>
      <c r="I13" s="5">
        <f>IF(List_of_hundreds[[#This Row],[SR]]&gt;=100,1,0)</f>
        <v>0</v>
      </c>
      <c r="J13" s="5">
        <f>IF(List_of_hundreds[[#This Row],[SR]]&lt;100,1,0)</f>
        <v>1</v>
      </c>
      <c r="K13" s="11" t="s">
        <v>40</v>
      </c>
      <c r="L13" s="11" t="s">
        <v>60</v>
      </c>
      <c r="M13" s="11" t="s">
        <v>61</v>
      </c>
      <c r="N13" s="12">
        <v>30480</v>
      </c>
      <c r="O13" s="13">
        <f>YEAR(List_of_hundreds[[#This Row],[Match Date]])</f>
        <v>1983</v>
      </c>
      <c r="P13" s="11" t="s">
        <v>62</v>
      </c>
    </row>
    <row r="14" spans="1:16" x14ac:dyDescent="0.3">
      <c r="A14" s="11" t="s">
        <v>46</v>
      </c>
      <c r="B14" s="11" t="s">
        <v>63</v>
      </c>
      <c r="C14" s="11" t="str">
        <f>LEFT(List_of_hundreds[[#This Row],[Runs]],3)</f>
        <v>119</v>
      </c>
      <c r="D14" s="11">
        <f>IF(List_of_hundreds[[#This Row],[Runs]]=List_of_hundreds[[#This Row],[Runs_modified]],0,1)</f>
        <v>0</v>
      </c>
      <c r="E14" s="5">
        <v>146</v>
      </c>
      <c r="F14" s="5">
        <v>6</v>
      </c>
      <c r="G14" s="5">
        <v>1</v>
      </c>
      <c r="H14" s="5">
        <v>81.5</v>
      </c>
      <c r="I14" s="5">
        <f>IF(List_of_hundreds[[#This Row],[SR]]&gt;=100,1,0)</f>
        <v>0</v>
      </c>
      <c r="J14" s="5">
        <f>IF(List_of_hundreds[[#This Row],[SR]]&lt;100,1,0)</f>
        <v>1</v>
      </c>
      <c r="K14" s="11" t="s">
        <v>40</v>
      </c>
      <c r="L14" s="11" t="s">
        <v>15</v>
      </c>
      <c r="M14" s="11" t="s">
        <v>33</v>
      </c>
      <c r="N14" s="12">
        <v>30482</v>
      </c>
      <c r="O14" s="13">
        <f>YEAR(List_of_hundreds[[#This Row],[Match Date]])</f>
        <v>1983</v>
      </c>
      <c r="P14" s="11" t="s">
        <v>64</v>
      </c>
    </row>
    <row r="15" spans="1:16" x14ac:dyDescent="0.3">
      <c r="A15" s="11" t="s">
        <v>65</v>
      </c>
      <c r="B15" s="11" t="s">
        <v>66</v>
      </c>
      <c r="C15" s="11" t="str">
        <f>LEFT(List_of_hundreds[[#This Row],[Runs]],3)</f>
        <v>102</v>
      </c>
      <c r="D15" s="11">
        <f>IF(List_of_hundreds[[#This Row],[Runs]]=List_of_hundreds[[#This Row],[Runs_modified]],0,1)</f>
        <v>1</v>
      </c>
      <c r="E15" s="5">
        <v>133</v>
      </c>
      <c r="F15" s="5">
        <v>11</v>
      </c>
      <c r="G15" s="5">
        <v>0</v>
      </c>
      <c r="H15" s="5">
        <v>76.69</v>
      </c>
      <c r="I15" s="5">
        <f>IF(List_of_hundreds[[#This Row],[SR]]&gt;=100,1,0)</f>
        <v>0</v>
      </c>
      <c r="J15" s="5">
        <f>IF(List_of_hundreds[[#This Row],[SR]]&lt;100,1,0)</f>
        <v>1</v>
      </c>
      <c r="K15" s="11" t="s">
        <v>67</v>
      </c>
      <c r="L15" s="11" t="s">
        <v>32</v>
      </c>
      <c r="M15" s="11" t="s">
        <v>68</v>
      </c>
      <c r="N15" s="12">
        <v>30483</v>
      </c>
      <c r="O15" s="13">
        <f>YEAR(List_of_hundreds[[#This Row],[Match Date]])</f>
        <v>1983</v>
      </c>
      <c r="P15" s="11" t="s">
        <v>69</v>
      </c>
    </row>
    <row r="16" spans="1:16" x14ac:dyDescent="0.3">
      <c r="A16" s="11" t="s">
        <v>70</v>
      </c>
      <c r="B16" s="11" t="s">
        <v>71</v>
      </c>
      <c r="C16" s="11" t="str">
        <f>LEFT(List_of_hundreds[[#This Row],[Runs]],3)</f>
        <v>175</v>
      </c>
      <c r="D16" s="11">
        <f>IF(List_of_hundreds[[#This Row],[Runs]]=List_of_hundreds[[#This Row],[Runs_modified]],0,1)</f>
        <v>1</v>
      </c>
      <c r="E16" s="5">
        <v>138</v>
      </c>
      <c r="F16" s="5">
        <v>16</v>
      </c>
      <c r="G16" s="5">
        <v>6</v>
      </c>
      <c r="H16" s="5">
        <v>126.81</v>
      </c>
      <c r="I16" s="5">
        <f>IF(List_of_hundreds[[#This Row],[SR]]&gt;=100,1,0)</f>
        <v>1</v>
      </c>
      <c r="J16" s="5">
        <f>IF(List_of_hundreds[[#This Row],[SR]]&lt;100,1,0)</f>
        <v>0</v>
      </c>
      <c r="K16" s="11" t="s">
        <v>72</v>
      </c>
      <c r="L16" s="11" t="s">
        <v>60</v>
      </c>
      <c r="M16" s="11" t="s">
        <v>73</v>
      </c>
      <c r="N16" s="12">
        <v>30485</v>
      </c>
      <c r="O16" s="13">
        <f>YEAR(List_of_hundreds[[#This Row],[Match Date]])</f>
        <v>1983</v>
      </c>
      <c r="P16" s="11" t="s">
        <v>74</v>
      </c>
    </row>
    <row r="17" spans="1:16" x14ac:dyDescent="0.3">
      <c r="A17" s="11" t="s">
        <v>75</v>
      </c>
      <c r="B17" s="11" t="s">
        <v>76</v>
      </c>
      <c r="C17" s="11" t="str">
        <f>LEFT(List_of_hundreds[[#This Row],[Runs]],3)</f>
        <v>103</v>
      </c>
      <c r="D17" s="11">
        <f>IF(List_of_hundreds[[#This Row],[Runs]]=List_of_hundreds[[#This Row],[Runs_modified]],0,1)</f>
        <v>1</v>
      </c>
      <c r="E17" s="5">
        <v>121</v>
      </c>
      <c r="F17" s="5">
        <v>6</v>
      </c>
      <c r="G17" s="5">
        <v>0</v>
      </c>
      <c r="H17" s="5">
        <v>85.12</v>
      </c>
      <c r="I17" s="5">
        <f>IF(List_of_hundreds[[#This Row],[SR]]&gt;=100,1,0)</f>
        <v>0</v>
      </c>
      <c r="J17" s="5">
        <f>IF(List_of_hundreds[[#This Row],[SR]]&lt;100,1,0)</f>
        <v>1</v>
      </c>
      <c r="K17" s="11" t="s">
        <v>67</v>
      </c>
      <c r="L17" s="11" t="s">
        <v>26</v>
      </c>
      <c r="M17" s="11" t="s">
        <v>27</v>
      </c>
      <c r="N17" s="12">
        <v>30487</v>
      </c>
      <c r="O17" s="13">
        <f>YEAR(List_of_hundreds[[#This Row],[Match Date]])</f>
        <v>1983</v>
      </c>
      <c r="P17" s="11" t="s">
        <v>77</v>
      </c>
    </row>
    <row r="18" spans="1:16" x14ac:dyDescent="0.3">
      <c r="A18" s="11" t="s">
        <v>78</v>
      </c>
      <c r="B18" s="11" t="s">
        <v>79</v>
      </c>
      <c r="C18" s="11" t="str">
        <f>LEFT(List_of_hundreds[[#This Row],[Runs]],3)</f>
        <v>103</v>
      </c>
      <c r="D18" s="11">
        <f>IF(List_of_hundreds[[#This Row],[Runs]]=List_of_hundreds[[#This Row],[Runs_modified]],0,1)</f>
        <v>0</v>
      </c>
      <c r="E18" s="5">
        <v>100</v>
      </c>
      <c r="F18" s="5">
        <v>6</v>
      </c>
      <c r="G18" s="5">
        <v>0</v>
      </c>
      <c r="H18" s="5">
        <v>103</v>
      </c>
      <c r="I18" s="5">
        <f>IF(List_of_hundreds[[#This Row],[SR]]&gt;=100,1,0)</f>
        <v>1</v>
      </c>
      <c r="J18" s="5">
        <f>IF(List_of_hundreds[[#This Row],[SR]]&lt;100,1,0)</f>
        <v>0</v>
      </c>
      <c r="K18" s="11" t="s">
        <v>67</v>
      </c>
      <c r="L18" s="11" t="s">
        <v>32</v>
      </c>
      <c r="M18" s="11" t="s">
        <v>80</v>
      </c>
      <c r="N18" s="12">
        <v>32058</v>
      </c>
      <c r="O18" s="13">
        <f>YEAR(List_of_hundreds[[#This Row],[Match Date]])</f>
        <v>1987</v>
      </c>
      <c r="P18" s="11" t="s">
        <v>81</v>
      </c>
    </row>
    <row r="19" spans="1:16" x14ac:dyDescent="0.3">
      <c r="A19" s="11" t="s">
        <v>82</v>
      </c>
      <c r="B19" s="11" t="s">
        <v>57</v>
      </c>
      <c r="C19" s="11" t="str">
        <f>LEFT(List_of_hundreds[[#This Row],[Runs]],3)</f>
        <v>110</v>
      </c>
      <c r="D19" s="11">
        <f>IF(List_of_hundreds[[#This Row],[Runs]]=List_of_hundreds[[#This Row],[Runs_modified]],0,1)</f>
        <v>0</v>
      </c>
      <c r="E19" s="5">
        <v>141</v>
      </c>
      <c r="F19" s="5">
        <v>7</v>
      </c>
      <c r="G19" s="5">
        <v>1</v>
      </c>
      <c r="H19" s="5">
        <v>78.010000000000005</v>
      </c>
      <c r="I19" s="5">
        <f>IF(List_of_hundreds[[#This Row],[SR]]&gt;=100,1,0)</f>
        <v>0</v>
      </c>
      <c r="J19" s="5">
        <f>IF(List_of_hundreds[[#This Row],[SR]]&lt;100,1,0)</f>
        <v>1</v>
      </c>
      <c r="K19" s="11" t="s">
        <v>31</v>
      </c>
      <c r="L19" s="11" t="s">
        <v>15</v>
      </c>
      <c r="M19" s="11" t="s">
        <v>83</v>
      </c>
      <c r="N19" s="12">
        <v>32059</v>
      </c>
      <c r="O19" s="13">
        <f>YEAR(List_of_hundreds[[#This Row],[Match Date]])</f>
        <v>1987</v>
      </c>
      <c r="P19" s="11" t="s">
        <v>84</v>
      </c>
    </row>
    <row r="20" spans="1:16" x14ac:dyDescent="0.3">
      <c r="A20" s="11" t="s">
        <v>85</v>
      </c>
      <c r="B20" s="11" t="s">
        <v>86</v>
      </c>
      <c r="C20" s="11" t="str">
        <f>LEFT(List_of_hundreds[[#This Row],[Runs]],3)</f>
        <v>142</v>
      </c>
      <c r="D20" s="11">
        <f>IF(List_of_hundreds[[#This Row],[Runs]]=List_of_hundreds[[#This Row],[Runs_modified]],0,1)</f>
        <v>0</v>
      </c>
      <c r="E20" s="5">
        <v>137</v>
      </c>
      <c r="F20" s="5">
        <v>13</v>
      </c>
      <c r="G20" s="5">
        <v>6</v>
      </c>
      <c r="H20" s="5">
        <v>103.64</v>
      </c>
      <c r="I20" s="5">
        <f>IF(List_of_hundreds[[#This Row],[SR]]&gt;=100,1,0)</f>
        <v>1</v>
      </c>
      <c r="J20" s="5">
        <f>IF(List_of_hundreds[[#This Row],[SR]]&lt;100,1,0)</f>
        <v>0</v>
      </c>
      <c r="K20" s="11" t="s">
        <v>87</v>
      </c>
      <c r="L20" s="11" t="s">
        <v>26</v>
      </c>
      <c r="M20" s="11" t="s">
        <v>88</v>
      </c>
      <c r="N20" s="12">
        <v>32060</v>
      </c>
      <c r="O20" s="13">
        <f>YEAR(List_of_hundreds[[#This Row],[Match Date]])</f>
        <v>1987</v>
      </c>
      <c r="P20" s="11" t="s">
        <v>89</v>
      </c>
    </row>
    <row r="21" spans="1:16" x14ac:dyDescent="0.3">
      <c r="A21" s="11" t="s">
        <v>90</v>
      </c>
      <c r="B21" s="11" t="s">
        <v>91</v>
      </c>
      <c r="C21" s="11" t="str">
        <f>LEFT(List_of_hundreds[[#This Row],[Runs]],3)</f>
        <v>105</v>
      </c>
      <c r="D21" s="11">
        <f>IF(List_of_hundreds[[#This Row],[Runs]]=List_of_hundreds[[#This Row],[Runs_modified]],0,1)</f>
        <v>0</v>
      </c>
      <c r="E21" s="5">
        <v>124</v>
      </c>
      <c r="F21" s="5">
        <v>10</v>
      </c>
      <c r="G21" s="5">
        <v>1</v>
      </c>
      <c r="H21" s="5">
        <v>84.67</v>
      </c>
      <c r="I21" s="5">
        <f>IF(List_of_hundreds[[#This Row],[SR]]&gt;=100,1,0)</f>
        <v>0</v>
      </c>
      <c r="J21" s="5">
        <f>IF(List_of_hundreds[[#This Row],[SR]]&lt;100,1,0)</f>
        <v>1</v>
      </c>
      <c r="K21" s="11" t="s">
        <v>40</v>
      </c>
      <c r="L21" s="11" t="s">
        <v>32</v>
      </c>
      <c r="M21" s="11" t="s">
        <v>92</v>
      </c>
      <c r="N21" s="12">
        <v>32063</v>
      </c>
      <c r="O21" s="13">
        <f>YEAR(List_of_hundreds[[#This Row],[Match Date]])</f>
        <v>1987</v>
      </c>
      <c r="P21" s="11" t="s">
        <v>93</v>
      </c>
    </row>
    <row r="22" spans="1:16" x14ac:dyDescent="0.3">
      <c r="A22" s="11" t="s">
        <v>46</v>
      </c>
      <c r="B22" s="11" t="s">
        <v>94</v>
      </c>
      <c r="C22" s="11" t="str">
        <f>LEFT(List_of_hundreds[[#This Row],[Runs]],3)</f>
        <v>181</v>
      </c>
      <c r="D22" s="11">
        <f>IF(List_of_hundreds[[#This Row],[Runs]]=List_of_hundreds[[#This Row],[Runs_modified]],0,1)</f>
        <v>0</v>
      </c>
      <c r="E22" s="5">
        <v>125</v>
      </c>
      <c r="F22" s="5">
        <v>16</v>
      </c>
      <c r="G22" s="5">
        <v>7</v>
      </c>
      <c r="H22" s="5">
        <v>144.80000000000001</v>
      </c>
      <c r="I22" s="5">
        <f>IF(List_of_hundreds[[#This Row],[SR]]&gt;=100,1,0)</f>
        <v>1</v>
      </c>
      <c r="J22" s="5">
        <f>IF(List_of_hundreds[[#This Row],[SR]]&lt;100,1,0)</f>
        <v>0</v>
      </c>
      <c r="K22" s="11" t="s">
        <v>40</v>
      </c>
      <c r="L22" s="11" t="s">
        <v>32</v>
      </c>
      <c r="M22" s="11" t="s">
        <v>92</v>
      </c>
      <c r="N22" s="12">
        <v>32063</v>
      </c>
      <c r="O22" s="13">
        <f>YEAR(List_of_hundreds[[#This Row],[Match Date]])</f>
        <v>1987</v>
      </c>
      <c r="P22" s="11" t="s">
        <v>93</v>
      </c>
    </row>
    <row r="23" spans="1:16" x14ac:dyDescent="0.3">
      <c r="A23" s="11" t="s">
        <v>95</v>
      </c>
      <c r="B23" s="11" t="s">
        <v>96</v>
      </c>
      <c r="C23" s="11" t="str">
        <f>LEFT(List_of_hundreds[[#This Row],[Runs]],3)</f>
        <v>113</v>
      </c>
      <c r="D23" s="11">
        <f>IF(List_of_hundreds[[#This Row],[Runs]]=List_of_hundreds[[#This Row],[Runs_modified]],0,1)</f>
        <v>0</v>
      </c>
      <c r="E23" s="5">
        <v>148</v>
      </c>
      <c r="F23" s="5">
        <v>5</v>
      </c>
      <c r="G23" s="5">
        <v>0</v>
      </c>
      <c r="H23" s="5">
        <v>76.349999999999994</v>
      </c>
      <c r="I23" s="5">
        <f>IF(List_of_hundreds[[#This Row],[SR]]&gt;=100,1,0)</f>
        <v>0</v>
      </c>
      <c r="J23" s="5">
        <f>IF(List_of_hundreds[[#This Row],[SR]]&lt;100,1,0)</f>
        <v>1</v>
      </c>
      <c r="K23" s="11" t="s">
        <v>67</v>
      </c>
      <c r="L23" s="11" t="s">
        <v>48</v>
      </c>
      <c r="M23" s="11" t="s">
        <v>92</v>
      </c>
      <c r="N23" s="12">
        <v>32070</v>
      </c>
      <c r="O23" s="13">
        <f>YEAR(List_of_hundreds[[#This Row],[Match Date]])</f>
        <v>1987</v>
      </c>
      <c r="P23" s="11" t="s">
        <v>97</v>
      </c>
    </row>
    <row r="24" spans="1:16" x14ac:dyDescent="0.3">
      <c r="A24" s="11" t="s">
        <v>98</v>
      </c>
      <c r="B24" s="11" t="s">
        <v>99</v>
      </c>
      <c r="C24" s="11" t="str">
        <f>LEFT(List_of_hundreds[[#This Row],[Runs]],3)</f>
        <v>100</v>
      </c>
      <c r="D24" s="11">
        <f>IF(List_of_hundreds[[#This Row],[Runs]]=List_of_hundreds[[#This Row],[Runs_modified]],0,1)</f>
        <v>0</v>
      </c>
      <c r="E24" s="5">
        <v>95</v>
      </c>
      <c r="F24" s="5">
        <v>10</v>
      </c>
      <c r="G24" s="5">
        <v>0</v>
      </c>
      <c r="H24" s="5">
        <v>105.26</v>
      </c>
      <c r="I24" s="5">
        <f>IF(List_of_hundreds[[#This Row],[SR]]&gt;=100,1,0)</f>
        <v>1</v>
      </c>
      <c r="J24" s="5">
        <f>IF(List_of_hundreds[[#This Row],[SR]]&lt;100,1,0)</f>
        <v>0</v>
      </c>
      <c r="K24" s="11" t="s">
        <v>67</v>
      </c>
      <c r="L24" s="11" t="s">
        <v>32</v>
      </c>
      <c r="M24" s="11" t="s">
        <v>100</v>
      </c>
      <c r="N24" s="12">
        <v>32075</v>
      </c>
      <c r="O24" s="13">
        <f>YEAR(List_of_hundreds[[#This Row],[Match Date]])</f>
        <v>1987</v>
      </c>
      <c r="P24" s="11" t="s">
        <v>101</v>
      </c>
    </row>
    <row r="25" spans="1:16" x14ac:dyDescent="0.3">
      <c r="A25" s="11" t="s">
        <v>82</v>
      </c>
      <c r="B25" s="11" t="s">
        <v>102</v>
      </c>
      <c r="C25" s="11" t="str">
        <f>LEFT(List_of_hundreds[[#This Row],[Runs]],3)</f>
        <v>126</v>
      </c>
      <c r="D25" s="11">
        <f>IF(List_of_hundreds[[#This Row],[Runs]]=List_of_hundreds[[#This Row],[Runs_modified]],0,1)</f>
        <v>1</v>
      </c>
      <c r="E25" s="5">
        <v>149</v>
      </c>
      <c r="F25" s="5">
        <v>12</v>
      </c>
      <c r="G25" s="5">
        <v>3</v>
      </c>
      <c r="H25" s="5">
        <v>84.56</v>
      </c>
      <c r="I25" s="5">
        <f>IF(List_of_hundreds[[#This Row],[SR]]&gt;=100,1,0)</f>
        <v>0</v>
      </c>
      <c r="J25" s="5">
        <f>IF(List_of_hundreds[[#This Row],[SR]]&lt;100,1,0)</f>
        <v>1</v>
      </c>
      <c r="K25" s="11" t="s">
        <v>31</v>
      </c>
      <c r="L25" s="11" t="s">
        <v>26</v>
      </c>
      <c r="M25" s="11" t="s">
        <v>103</v>
      </c>
      <c r="N25" s="12">
        <v>32077</v>
      </c>
      <c r="O25" s="13">
        <f>YEAR(List_of_hundreds[[#This Row],[Match Date]])</f>
        <v>1987</v>
      </c>
      <c r="P25" s="11" t="s">
        <v>104</v>
      </c>
    </row>
    <row r="26" spans="1:16" x14ac:dyDescent="0.3">
      <c r="A26" s="11" t="s">
        <v>105</v>
      </c>
      <c r="B26" s="11" t="s">
        <v>57</v>
      </c>
      <c r="C26" s="11" t="str">
        <f>LEFT(List_of_hundreds[[#This Row],[Runs]],3)</f>
        <v>110</v>
      </c>
      <c r="D26" s="11">
        <f>IF(List_of_hundreds[[#This Row],[Runs]]=List_of_hundreds[[#This Row],[Runs_modified]],0,1)</f>
        <v>0</v>
      </c>
      <c r="E26" s="5">
        <v>135</v>
      </c>
      <c r="F26" s="5">
        <v>8</v>
      </c>
      <c r="G26" s="5">
        <v>2</v>
      </c>
      <c r="H26" s="5">
        <v>81.48</v>
      </c>
      <c r="I26" s="5">
        <f>IF(List_of_hundreds[[#This Row],[SR]]&gt;=100,1,0)</f>
        <v>0</v>
      </c>
      <c r="J26" s="5">
        <f>IF(List_of_hundreds[[#This Row],[SR]]&lt;100,1,0)</f>
        <v>1</v>
      </c>
      <c r="K26" s="11" t="s">
        <v>40</v>
      </c>
      <c r="L26" s="11" t="s">
        <v>106</v>
      </c>
      <c r="M26" s="11" t="s">
        <v>92</v>
      </c>
      <c r="N26" s="12">
        <v>32080</v>
      </c>
      <c r="O26" s="13">
        <f>YEAR(List_of_hundreds[[#This Row],[Match Date]])</f>
        <v>1987</v>
      </c>
      <c r="P26" s="11" t="s">
        <v>107</v>
      </c>
    </row>
    <row r="27" spans="1:16" x14ac:dyDescent="0.3">
      <c r="A27" s="11" t="s">
        <v>108</v>
      </c>
      <c r="B27" s="11" t="s">
        <v>76</v>
      </c>
      <c r="C27" s="11" t="str">
        <f>LEFT(List_of_hundreds[[#This Row],[Runs]],3)</f>
        <v>103</v>
      </c>
      <c r="D27" s="11">
        <f>IF(List_of_hundreds[[#This Row],[Runs]]=List_of_hundreds[[#This Row],[Runs_modified]],0,1)</f>
        <v>1</v>
      </c>
      <c r="E27" s="5">
        <v>88</v>
      </c>
      <c r="F27" s="5">
        <v>10</v>
      </c>
      <c r="G27" s="5">
        <v>3</v>
      </c>
      <c r="H27" s="5">
        <v>117.04</v>
      </c>
      <c r="I27" s="5">
        <f>IF(List_of_hundreds[[#This Row],[SR]]&gt;=100,1,0)</f>
        <v>1</v>
      </c>
      <c r="J27" s="5">
        <f>IF(List_of_hundreds[[#This Row],[SR]]&lt;100,1,0)</f>
        <v>0</v>
      </c>
      <c r="K27" s="11" t="s">
        <v>72</v>
      </c>
      <c r="L27" s="11" t="s">
        <v>26</v>
      </c>
      <c r="M27" s="11" t="s">
        <v>109</v>
      </c>
      <c r="N27" s="12">
        <v>32081</v>
      </c>
      <c r="O27" s="13">
        <f>YEAR(List_of_hundreds[[#This Row],[Match Date]])</f>
        <v>1987</v>
      </c>
      <c r="P27" s="11" t="s">
        <v>110</v>
      </c>
    </row>
    <row r="28" spans="1:16" x14ac:dyDescent="0.3">
      <c r="A28" s="11" t="s">
        <v>111</v>
      </c>
      <c r="B28" s="11" t="s">
        <v>112</v>
      </c>
      <c r="C28" s="11" t="str">
        <f>LEFT(List_of_hundreds[[#This Row],[Runs]],3)</f>
        <v>115</v>
      </c>
      <c r="D28" s="11">
        <f>IF(List_of_hundreds[[#This Row],[Runs]]=List_of_hundreds[[#This Row],[Runs_modified]],0,1)</f>
        <v>0</v>
      </c>
      <c r="E28" s="5">
        <v>136</v>
      </c>
      <c r="F28" s="5">
        <v>11</v>
      </c>
      <c r="G28" s="5">
        <v>0</v>
      </c>
      <c r="H28" s="5">
        <v>84.55</v>
      </c>
      <c r="I28" s="5">
        <f>IF(List_of_hundreds[[#This Row],[SR]]&gt;=100,1,0)</f>
        <v>0</v>
      </c>
      <c r="J28" s="5">
        <f>IF(List_of_hundreds[[#This Row],[SR]]&lt;100,1,0)</f>
        <v>1</v>
      </c>
      <c r="K28" s="11" t="s">
        <v>14</v>
      </c>
      <c r="L28" s="11" t="s">
        <v>15</v>
      </c>
      <c r="M28" s="11" t="s">
        <v>113</v>
      </c>
      <c r="N28" s="12">
        <v>32086</v>
      </c>
      <c r="O28" s="13">
        <f>YEAR(List_of_hundreds[[#This Row],[Match Date]])</f>
        <v>1987</v>
      </c>
      <c r="P28" s="11" t="s">
        <v>114</v>
      </c>
    </row>
    <row r="29" spans="1:16" x14ac:dyDescent="0.3">
      <c r="A29" s="11" t="s">
        <v>115</v>
      </c>
      <c r="B29" s="11" t="s">
        <v>116</v>
      </c>
      <c r="C29" s="11" t="str">
        <f>LEFT(List_of_hundreds[[#This Row],[Runs]],3)</f>
        <v>100</v>
      </c>
      <c r="D29" s="11">
        <f>IF(List_of_hundreds[[#This Row],[Runs]]=List_of_hundreds[[#This Row],[Runs_modified]],0,1)</f>
        <v>1</v>
      </c>
      <c r="E29" s="5">
        <v>134</v>
      </c>
      <c r="F29" s="5">
        <v>11</v>
      </c>
      <c r="G29" s="5">
        <v>0</v>
      </c>
      <c r="H29" s="5">
        <v>74.62</v>
      </c>
      <c r="I29" s="5">
        <f>IF(List_of_hundreds[[#This Row],[SR]]&gt;=100,1,0)</f>
        <v>0</v>
      </c>
      <c r="J29" s="5">
        <f>IF(List_of_hundreds[[#This Row],[SR]]&lt;100,1,0)</f>
        <v>1</v>
      </c>
      <c r="K29" s="11" t="s">
        <v>20</v>
      </c>
      <c r="L29" s="11" t="s">
        <v>41</v>
      </c>
      <c r="M29" s="11" t="s">
        <v>117</v>
      </c>
      <c r="N29" s="12">
        <v>33656</v>
      </c>
      <c r="O29" s="13">
        <f>YEAR(List_of_hundreds[[#This Row],[Match Date]])</f>
        <v>1992</v>
      </c>
      <c r="P29" s="11" t="s">
        <v>118</v>
      </c>
    </row>
    <row r="30" spans="1:16" x14ac:dyDescent="0.3">
      <c r="A30" s="11" t="s">
        <v>119</v>
      </c>
      <c r="B30" s="11" t="s">
        <v>99</v>
      </c>
      <c r="C30" s="11" t="str">
        <f>LEFT(List_of_hundreds[[#This Row],[Runs]],3)</f>
        <v>100</v>
      </c>
      <c r="D30" s="11">
        <f>IF(List_of_hundreds[[#This Row],[Runs]]=List_of_hundreds[[#This Row],[Runs_modified]],0,1)</f>
        <v>0</v>
      </c>
      <c r="E30" s="5">
        <v>133</v>
      </c>
      <c r="F30" s="5">
        <v>11</v>
      </c>
      <c r="G30" s="5">
        <v>0</v>
      </c>
      <c r="H30" s="5">
        <v>75.180000000000007</v>
      </c>
      <c r="I30" s="5">
        <f>IF(List_of_hundreds[[#This Row],[SR]]&gt;=100,1,0)</f>
        <v>0</v>
      </c>
      <c r="J30" s="5">
        <f>IF(List_of_hundreds[[#This Row],[SR]]&lt;100,1,0)</f>
        <v>1</v>
      </c>
      <c r="K30" s="11" t="s">
        <v>31</v>
      </c>
      <c r="L30" s="11" t="s">
        <v>26</v>
      </c>
      <c r="M30" s="11" t="s">
        <v>117</v>
      </c>
      <c r="N30" s="12">
        <v>33656</v>
      </c>
      <c r="O30" s="13">
        <f>YEAR(List_of_hundreds[[#This Row],[Match Date]])</f>
        <v>1992</v>
      </c>
      <c r="P30" s="11" t="s">
        <v>118</v>
      </c>
    </row>
    <row r="31" spans="1:16" x14ac:dyDescent="0.3">
      <c r="A31" s="11" t="s">
        <v>120</v>
      </c>
      <c r="B31" s="11" t="s">
        <v>121</v>
      </c>
      <c r="C31" s="11" t="str">
        <f>LEFT(List_of_hundreds[[#This Row],[Runs]],3)</f>
        <v>115</v>
      </c>
      <c r="D31" s="11">
        <f>IF(List_of_hundreds[[#This Row],[Runs]]=List_of_hundreds[[#This Row],[Runs_modified]],0,1)</f>
        <v>1</v>
      </c>
      <c r="E31" s="5">
        <v>152</v>
      </c>
      <c r="F31" s="5">
        <v>8</v>
      </c>
      <c r="G31" s="5">
        <v>1</v>
      </c>
      <c r="H31" s="5">
        <v>75.650000000000006</v>
      </c>
      <c r="I31" s="5">
        <f>IF(List_of_hundreds[[#This Row],[SR]]&gt;=100,1,0)</f>
        <v>0</v>
      </c>
      <c r="J31" s="5">
        <f>IF(List_of_hundreds[[#This Row],[SR]]&lt;100,1,0)</f>
        <v>1</v>
      </c>
      <c r="K31" s="11" t="s">
        <v>87</v>
      </c>
      <c r="L31" s="11" t="s">
        <v>32</v>
      </c>
      <c r="M31" s="11" t="s">
        <v>122</v>
      </c>
      <c r="N31" s="12">
        <v>33657</v>
      </c>
      <c r="O31" s="13">
        <f>YEAR(List_of_hundreds[[#This Row],[Match Date]])</f>
        <v>1992</v>
      </c>
      <c r="P31" s="11" t="s">
        <v>123</v>
      </c>
    </row>
    <row r="32" spans="1:16" x14ac:dyDescent="0.3">
      <c r="A32" s="11" t="s">
        <v>95</v>
      </c>
      <c r="B32" s="11" t="s">
        <v>66</v>
      </c>
      <c r="C32" s="11" t="str">
        <f>LEFT(List_of_hundreds[[#This Row],[Runs]],3)</f>
        <v>102</v>
      </c>
      <c r="D32" s="11">
        <f>IF(List_of_hundreds[[#This Row],[Runs]]=List_of_hundreds[[#This Row],[Runs_modified]],0,1)</f>
        <v>1</v>
      </c>
      <c r="E32" s="5">
        <v>158</v>
      </c>
      <c r="F32" s="5">
        <v>4</v>
      </c>
      <c r="G32" s="5">
        <v>0</v>
      </c>
      <c r="H32" s="5">
        <v>64.55</v>
      </c>
      <c r="I32" s="5">
        <f>IF(List_of_hundreds[[#This Row],[SR]]&gt;=100,1,0)</f>
        <v>0</v>
      </c>
      <c r="J32" s="5">
        <f>IF(List_of_hundreds[[#This Row],[SR]]&lt;100,1,0)</f>
        <v>1</v>
      </c>
      <c r="K32" s="11" t="s">
        <v>67</v>
      </c>
      <c r="L32" s="11" t="s">
        <v>124</v>
      </c>
      <c r="M32" s="11" t="s">
        <v>125</v>
      </c>
      <c r="N32" s="12">
        <v>33657</v>
      </c>
      <c r="O32" s="13">
        <f>YEAR(List_of_hundreds[[#This Row],[Match Date]])</f>
        <v>1992</v>
      </c>
      <c r="P32" s="11" t="s">
        <v>126</v>
      </c>
    </row>
    <row r="33" spans="1:16" x14ac:dyDescent="0.3">
      <c r="A33" s="11" t="s">
        <v>127</v>
      </c>
      <c r="B33" s="11" t="s">
        <v>128</v>
      </c>
      <c r="C33" s="11" t="str">
        <f>LEFT(List_of_hundreds[[#This Row],[Runs]],3)</f>
        <v>114</v>
      </c>
      <c r="D33" s="11">
        <f>IF(List_of_hundreds[[#This Row],[Runs]]=List_of_hundreds[[#This Row],[Runs_modified]],0,1)</f>
        <v>0</v>
      </c>
      <c r="E33" s="5">
        <v>136</v>
      </c>
      <c r="F33" s="5">
        <v>12</v>
      </c>
      <c r="G33" s="5">
        <v>0</v>
      </c>
      <c r="H33" s="5">
        <v>83.82</v>
      </c>
      <c r="I33" s="5">
        <f>IF(List_of_hundreds[[#This Row],[SR]]&gt;=100,1,0)</f>
        <v>0</v>
      </c>
      <c r="J33" s="5">
        <f>IF(List_of_hundreds[[#This Row],[SR]]&lt;100,1,0)</f>
        <v>1</v>
      </c>
      <c r="K33" s="11" t="s">
        <v>67</v>
      </c>
      <c r="L33" s="11" t="s">
        <v>60</v>
      </c>
      <c r="M33" s="11" t="s">
        <v>129</v>
      </c>
      <c r="N33" s="12">
        <v>33661</v>
      </c>
      <c r="O33" s="13">
        <f>YEAR(List_of_hundreds[[#This Row],[Match Date]])</f>
        <v>1992</v>
      </c>
      <c r="P33" s="11" t="s">
        <v>130</v>
      </c>
    </row>
    <row r="34" spans="1:16" x14ac:dyDescent="0.3">
      <c r="A34" s="11" t="s">
        <v>131</v>
      </c>
      <c r="B34" s="11" t="s">
        <v>57</v>
      </c>
      <c r="C34" s="11" t="str">
        <f>LEFT(List_of_hundreds[[#This Row],[Runs]],3)</f>
        <v>110</v>
      </c>
      <c r="D34" s="11">
        <f>IF(List_of_hundreds[[#This Row],[Runs]]=List_of_hundreds[[#This Row],[Runs_modified]],0,1)</f>
        <v>0</v>
      </c>
      <c r="E34" s="5">
        <v>125</v>
      </c>
      <c r="F34" s="5">
        <v>8</v>
      </c>
      <c r="G34" s="5">
        <v>2</v>
      </c>
      <c r="H34" s="5">
        <v>88</v>
      </c>
      <c r="I34" s="5">
        <f>IF(List_of_hundreds[[#This Row],[SR]]&gt;=100,1,0)</f>
        <v>0</v>
      </c>
      <c r="J34" s="5">
        <f>IF(List_of_hundreds[[#This Row],[SR]]&lt;100,1,0)</f>
        <v>1</v>
      </c>
      <c r="K34" s="11" t="s">
        <v>40</v>
      </c>
      <c r="L34" s="11" t="s">
        <v>32</v>
      </c>
      <c r="M34" s="11" t="s">
        <v>132</v>
      </c>
      <c r="N34" s="12">
        <v>33676</v>
      </c>
      <c r="O34" s="13">
        <f>YEAR(List_of_hundreds[[#This Row],[Match Date]])</f>
        <v>1992</v>
      </c>
      <c r="P34" s="11" t="s">
        <v>133</v>
      </c>
    </row>
    <row r="35" spans="1:16" x14ac:dyDescent="0.3">
      <c r="A35" s="11" t="s">
        <v>95</v>
      </c>
      <c r="B35" s="11" t="s">
        <v>134</v>
      </c>
      <c r="C35" s="11" t="str">
        <f>LEFT(List_of_hundreds[[#This Row],[Runs]],3)</f>
        <v>119</v>
      </c>
      <c r="D35" s="11">
        <f>IF(List_of_hundreds[[#This Row],[Runs]]=List_of_hundreds[[#This Row],[Runs_modified]],0,1)</f>
        <v>1</v>
      </c>
      <c r="E35" s="5">
        <v>155</v>
      </c>
      <c r="F35" s="5">
        <v>16</v>
      </c>
      <c r="G35" s="5">
        <v>0</v>
      </c>
      <c r="H35" s="5">
        <v>76.77</v>
      </c>
      <c r="I35" s="5">
        <f>IF(List_of_hundreds[[#This Row],[SR]]&gt;=100,1,0)</f>
        <v>0</v>
      </c>
      <c r="J35" s="5">
        <f>IF(List_of_hundreds[[#This Row],[SR]]&lt;100,1,0)</f>
        <v>1</v>
      </c>
      <c r="K35" s="11" t="s">
        <v>67</v>
      </c>
      <c r="L35" s="11" t="s">
        <v>26</v>
      </c>
      <c r="M35" s="11" t="s">
        <v>135</v>
      </c>
      <c r="N35" s="12">
        <v>33681</v>
      </c>
      <c r="O35" s="13">
        <f>YEAR(List_of_hundreds[[#This Row],[Match Date]])</f>
        <v>1992</v>
      </c>
      <c r="P35" s="11" t="s">
        <v>136</v>
      </c>
    </row>
    <row r="36" spans="1:16" x14ac:dyDescent="0.3">
      <c r="A36" s="11" t="s">
        <v>119</v>
      </c>
      <c r="B36" s="11" t="s">
        <v>99</v>
      </c>
      <c r="C36" s="11" t="str">
        <f>LEFT(List_of_hundreds[[#This Row],[Runs]],3)</f>
        <v>100</v>
      </c>
      <c r="D36" s="11">
        <f>IF(List_of_hundreds[[#This Row],[Runs]]=List_of_hundreds[[#This Row],[Runs_modified]],0,1)</f>
        <v>0</v>
      </c>
      <c r="E36" s="5">
        <v>147</v>
      </c>
      <c r="F36" s="5">
        <v>8</v>
      </c>
      <c r="G36" s="5">
        <v>0</v>
      </c>
      <c r="H36" s="5">
        <v>68.02</v>
      </c>
      <c r="I36" s="5">
        <f>IF(List_of_hundreds[[#This Row],[SR]]&gt;=100,1,0)</f>
        <v>0</v>
      </c>
      <c r="J36" s="5">
        <f>IF(List_of_hundreds[[#This Row],[SR]]&lt;100,1,0)</f>
        <v>1</v>
      </c>
      <c r="K36" s="11" t="s">
        <v>31</v>
      </c>
      <c r="L36" s="11" t="s">
        <v>124</v>
      </c>
      <c r="M36" s="11" t="s">
        <v>125</v>
      </c>
      <c r="N36" s="12">
        <v>33681</v>
      </c>
      <c r="O36" s="13">
        <f>YEAR(List_of_hundreds[[#This Row],[Match Date]])</f>
        <v>1992</v>
      </c>
      <c r="P36" s="11" t="s">
        <v>137</v>
      </c>
    </row>
    <row r="37" spans="1:16" x14ac:dyDescent="0.3">
      <c r="A37" s="11" t="s">
        <v>138</v>
      </c>
      <c r="B37" s="11" t="s">
        <v>30</v>
      </c>
      <c r="C37" s="11" t="str">
        <f>LEFT(List_of_hundreds[[#This Row],[Runs]],3)</f>
        <v>101</v>
      </c>
      <c r="D37" s="11">
        <f>IF(List_of_hundreds[[#This Row],[Runs]]=List_of_hundreds[[#This Row],[Runs_modified]],0,1)</f>
        <v>0</v>
      </c>
      <c r="E37" s="5">
        <v>132</v>
      </c>
      <c r="F37" s="5">
        <v>8</v>
      </c>
      <c r="G37" s="5">
        <v>2</v>
      </c>
      <c r="H37" s="5">
        <v>76.510000000000005</v>
      </c>
      <c r="I37" s="5">
        <f>IF(List_of_hundreds[[#This Row],[SR]]&gt;=100,1,0)</f>
        <v>0</v>
      </c>
      <c r="J37" s="5">
        <f>IF(List_of_hundreds[[#This Row],[SR]]&lt;100,1,0)</f>
        <v>1</v>
      </c>
      <c r="K37" s="11" t="s">
        <v>20</v>
      </c>
      <c r="L37" s="11" t="s">
        <v>48</v>
      </c>
      <c r="M37" s="11" t="s">
        <v>139</v>
      </c>
      <c r="N37" s="12">
        <v>35109</v>
      </c>
      <c r="O37" s="13">
        <f>YEAR(List_of_hundreds[[#This Row],[Match Date]])</f>
        <v>1996</v>
      </c>
      <c r="P37" s="11" t="s">
        <v>140</v>
      </c>
    </row>
    <row r="38" spans="1:16" x14ac:dyDescent="0.3">
      <c r="A38" s="11" t="s">
        <v>141</v>
      </c>
      <c r="B38" s="11" t="s">
        <v>142</v>
      </c>
      <c r="C38" s="11" t="str">
        <f>LEFT(List_of_hundreds[[#This Row],[Runs]],3)</f>
        <v>188</v>
      </c>
      <c r="D38" s="11">
        <f>IF(List_of_hundreds[[#This Row],[Runs]]=List_of_hundreds[[#This Row],[Runs_modified]],0,1)</f>
        <v>1</v>
      </c>
      <c r="E38" s="5">
        <v>159</v>
      </c>
      <c r="F38" s="5">
        <v>13</v>
      </c>
      <c r="G38" s="5">
        <v>4</v>
      </c>
      <c r="H38" s="5">
        <v>118.23</v>
      </c>
      <c r="I38" s="5">
        <f>IF(List_of_hundreds[[#This Row],[SR]]&gt;=100,1,0)</f>
        <v>1</v>
      </c>
      <c r="J38" s="5">
        <f>IF(List_of_hundreds[[#This Row],[SR]]&lt;100,1,0)</f>
        <v>0</v>
      </c>
      <c r="K38" s="11" t="s">
        <v>143</v>
      </c>
      <c r="L38" s="11" t="s">
        <v>144</v>
      </c>
      <c r="M38" s="11" t="s">
        <v>145</v>
      </c>
      <c r="N38" s="12">
        <v>35111</v>
      </c>
      <c r="O38" s="13">
        <f>YEAR(List_of_hundreds[[#This Row],[Match Date]])</f>
        <v>1996</v>
      </c>
      <c r="P38" s="11" t="s">
        <v>146</v>
      </c>
    </row>
    <row r="39" spans="1:16" x14ac:dyDescent="0.3">
      <c r="A39" s="11" t="s">
        <v>147</v>
      </c>
      <c r="B39" s="11" t="s">
        <v>148</v>
      </c>
      <c r="C39" s="11" t="str">
        <f>LEFT(List_of_hundreds[[#This Row],[Runs]],3)</f>
        <v>127</v>
      </c>
      <c r="D39" s="11">
        <f>IF(List_of_hundreds[[#This Row],[Runs]]=List_of_hundreds[[#This Row],[Runs_modified]],0,1)</f>
        <v>1</v>
      </c>
      <c r="E39" s="5">
        <v>138</v>
      </c>
      <c r="F39" s="5">
        <v>15</v>
      </c>
      <c r="G39" s="5">
        <v>1</v>
      </c>
      <c r="H39" s="5">
        <v>92.02</v>
      </c>
      <c r="I39" s="5">
        <f>IF(List_of_hundreds[[#This Row],[SR]]&gt;=100,1,0)</f>
        <v>0</v>
      </c>
      <c r="J39" s="5">
        <f>IF(List_of_hundreds[[#This Row],[SR]]&lt;100,1,0)</f>
        <v>1</v>
      </c>
      <c r="K39" s="11" t="s">
        <v>72</v>
      </c>
      <c r="L39" s="11" t="s">
        <v>149</v>
      </c>
      <c r="M39" s="11" t="s">
        <v>150</v>
      </c>
      <c r="N39" s="12">
        <v>35113</v>
      </c>
      <c r="O39" s="13">
        <f>YEAR(List_of_hundreds[[#This Row],[Match Date]])</f>
        <v>1996</v>
      </c>
      <c r="P39" s="11" t="s">
        <v>151</v>
      </c>
    </row>
    <row r="40" spans="1:16" x14ac:dyDescent="0.3">
      <c r="A40" s="11" t="s">
        <v>152</v>
      </c>
      <c r="B40" s="11" t="s">
        <v>153</v>
      </c>
      <c r="C40" s="11" t="str">
        <f>LEFT(List_of_hundreds[[#This Row],[Runs]],3)</f>
        <v>104</v>
      </c>
      <c r="D40" s="11">
        <f>IF(List_of_hundreds[[#This Row],[Runs]]=List_of_hundreds[[#This Row],[Runs_modified]],0,1)</f>
        <v>1</v>
      </c>
      <c r="E40" s="5">
        <v>133</v>
      </c>
      <c r="F40" s="5">
        <v>6</v>
      </c>
      <c r="G40" s="5">
        <v>2</v>
      </c>
      <c r="H40" s="5">
        <v>78.19</v>
      </c>
      <c r="I40" s="5">
        <f>IF(List_of_hundreds[[#This Row],[SR]]&gt;=100,1,0)</f>
        <v>0</v>
      </c>
      <c r="J40" s="5">
        <f>IF(List_of_hundreds[[#This Row],[SR]]&lt;100,1,0)</f>
        <v>1</v>
      </c>
      <c r="K40" s="11" t="s">
        <v>14</v>
      </c>
      <c r="L40" s="11" t="s">
        <v>154</v>
      </c>
      <c r="M40" s="11" t="s">
        <v>155</v>
      </c>
      <c r="N40" s="12">
        <v>35117</v>
      </c>
      <c r="O40" s="13">
        <f>YEAR(List_of_hundreds[[#This Row],[Match Date]])</f>
        <v>1996</v>
      </c>
      <c r="P40" s="11" t="s">
        <v>156</v>
      </c>
    </row>
    <row r="41" spans="1:16" x14ac:dyDescent="0.3">
      <c r="A41" s="11" t="s">
        <v>157</v>
      </c>
      <c r="B41" s="11" t="s">
        <v>53</v>
      </c>
      <c r="C41" s="11" t="str">
        <f>LEFT(List_of_hundreds[[#This Row],[Runs]],3)</f>
        <v>130</v>
      </c>
      <c r="D41" s="11">
        <f>IF(List_of_hundreds[[#This Row],[Runs]]=List_of_hundreds[[#This Row],[Runs_modified]],0,1)</f>
        <v>0</v>
      </c>
      <c r="E41" s="5">
        <v>128</v>
      </c>
      <c r="F41" s="5">
        <v>14</v>
      </c>
      <c r="G41" s="5">
        <v>1</v>
      </c>
      <c r="H41" s="5">
        <v>101.56</v>
      </c>
      <c r="I41" s="5">
        <f>IF(List_of_hundreds[[#This Row],[SR]]&gt;=100,1,0)</f>
        <v>1</v>
      </c>
      <c r="J41" s="5">
        <f>IF(List_of_hundreds[[#This Row],[SR]]&lt;100,1,0)</f>
        <v>0</v>
      </c>
      <c r="K41" s="11" t="s">
        <v>31</v>
      </c>
      <c r="L41" s="11" t="s">
        <v>149</v>
      </c>
      <c r="M41" s="11" t="s">
        <v>158</v>
      </c>
      <c r="N41" s="12">
        <v>35118</v>
      </c>
      <c r="O41" s="13">
        <f>YEAR(List_of_hundreds[[#This Row],[Match Date]])</f>
        <v>1996</v>
      </c>
      <c r="P41" s="11" t="s">
        <v>159</v>
      </c>
    </row>
    <row r="42" spans="1:16" x14ac:dyDescent="0.3">
      <c r="A42" s="11" t="s">
        <v>157</v>
      </c>
      <c r="B42" s="11" t="s">
        <v>160</v>
      </c>
      <c r="C42" s="11" t="str">
        <f>LEFT(List_of_hundreds[[#This Row],[Runs]],3)</f>
        <v>126</v>
      </c>
      <c r="D42" s="11">
        <f>IF(List_of_hundreds[[#This Row],[Runs]]=List_of_hundreds[[#This Row],[Runs_modified]],0,1)</f>
        <v>0</v>
      </c>
      <c r="E42" s="5">
        <v>135</v>
      </c>
      <c r="F42" s="5">
        <v>8</v>
      </c>
      <c r="G42" s="5">
        <v>3</v>
      </c>
      <c r="H42" s="5">
        <v>93.33</v>
      </c>
      <c r="I42" s="5">
        <f>IF(List_of_hundreds[[#This Row],[SR]]&gt;=100,1,0)</f>
        <v>0</v>
      </c>
      <c r="J42" s="5">
        <f>IF(List_of_hundreds[[#This Row],[SR]]&lt;100,1,0)</f>
        <v>1</v>
      </c>
      <c r="K42" s="11" t="s">
        <v>31</v>
      </c>
      <c r="L42" s="11" t="s">
        <v>15</v>
      </c>
      <c r="M42" s="11" t="s">
        <v>113</v>
      </c>
      <c r="N42" s="12">
        <v>35122</v>
      </c>
      <c r="O42" s="13">
        <f>YEAR(List_of_hundreds[[#This Row],[Match Date]])</f>
        <v>1996</v>
      </c>
      <c r="P42" s="11" t="s">
        <v>161</v>
      </c>
    </row>
    <row r="43" spans="1:16" x14ac:dyDescent="0.3">
      <c r="A43" s="11" t="s">
        <v>127</v>
      </c>
      <c r="B43" s="11" t="s">
        <v>162</v>
      </c>
      <c r="C43" s="11" t="str">
        <f>LEFT(List_of_hundreds[[#This Row],[Runs]],3)</f>
        <v>111</v>
      </c>
      <c r="D43" s="11">
        <f>IF(List_of_hundreds[[#This Row],[Runs]]=List_of_hundreds[[#This Row],[Runs_modified]],0,1)</f>
        <v>0</v>
      </c>
      <c r="E43" s="5">
        <v>139</v>
      </c>
      <c r="F43" s="5">
        <v>8</v>
      </c>
      <c r="G43" s="5">
        <v>0</v>
      </c>
      <c r="H43" s="5">
        <v>79.849999999999994</v>
      </c>
      <c r="I43" s="5">
        <f>IF(List_of_hundreds[[#This Row],[SR]]&gt;=100,1,0)</f>
        <v>0</v>
      </c>
      <c r="J43" s="5">
        <f>IF(List_of_hundreds[[#This Row],[SR]]&lt;100,1,0)</f>
        <v>1</v>
      </c>
      <c r="K43" s="11" t="s">
        <v>67</v>
      </c>
      <c r="L43" s="11" t="s">
        <v>163</v>
      </c>
      <c r="M43" s="11" t="s">
        <v>92</v>
      </c>
      <c r="N43" s="12">
        <v>35124</v>
      </c>
      <c r="O43" s="13">
        <f>YEAR(List_of_hundreds[[#This Row],[Match Date]])</f>
        <v>1996</v>
      </c>
      <c r="P43" s="11" t="s">
        <v>164</v>
      </c>
    </row>
    <row r="44" spans="1:16" x14ac:dyDescent="0.3">
      <c r="A44" s="11" t="s">
        <v>147</v>
      </c>
      <c r="B44" s="11" t="s">
        <v>13</v>
      </c>
      <c r="C44" s="11" t="str">
        <f>LEFT(List_of_hundreds[[#This Row],[Runs]],3)</f>
        <v>137</v>
      </c>
      <c r="D44" s="11">
        <f>IF(List_of_hundreds[[#This Row],[Runs]]=List_of_hundreds[[#This Row],[Runs_modified]],0,1)</f>
        <v>0</v>
      </c>
      <c r="E44" s="5">
        <v>137</v>
      </c>
      <c r="F44" s="5">
        <v>8</v>
      </c>
      <c r="G44" s="5">
        <v>5</v>
      </c>
      <c r="H44" s="5">
        <v>100</v>
      </c>
      <c r="I44" s="5">
        <f>IF(List_of_hundreds[[#This Row],[SR]]&gt;=100,1,0)</f>
        <v>1</v>
      </c>
      <c r="J44" s="5">
        <f>IF(List_of_hundreds[[#This Row],[SR]]&lt;100,1,0)</f>
        <v>0</v>
      </c>
      <c r="K44" s="11" t="s">
        <v>72</v>
      </c>
      <c r="L44" s="11" t="s">
        <v>32</v>
      </c>
      <c r="M44" s="11" t="s">
        <v>165</v>
      </c>
      <c r="N44" s="12">
        <v>35126</v>
      </c>
      <c r="O44" s="13">
        <f>YEAR(List_of_hundreds[[#This Row],[Match Date]])</f>
        <v>1996</v>
      </c>
      <c r="P44" s="11" t="s">
        <v>166</v>
      </c>
    </row>
    <row r="45" spans="1:16" x14ac:dyDescent="0.3">
      <c r="A45" s="11" t="s">
        <v>167</v>
      </c>
      <c r="B45" s="11" t="s">
        <v>39</v>
      </c>
      <c r="C45" s="11" t="str">
        <f>LEFT(List_of_hundreds[[#This Row],[Runs]],3)</f>
        <v>102</v>
      </c>
      <c r="D45" s="11">
        <f>IF(List_of_hundreds[[#This Row],[Runs]]=List_of_hundreds[[#This Row],[Runs_modified]],0,1)</f>
        <v>0</v>
      </c>
      <c r="E45" s="5">
        <v>112</v>
      </c>
      <c r="F45" s="5">
        <v>5</v>
      </c>
      <c r="G45" s="5">
        <v>1</v>
      </c>
      <c r="H45" s="5">
        <v>91.07</v>
      </c>
      <c r="I45" s="5">
        <f>IF(List_of_hundreds[[#This Row],[SR]]&gt;=100,1,0)</f>
        <v>0</v>
      </c>
      <c r="J45" s="5">
        <f>IF(List_of_hundreds[[#This Row],[SR]]&lt;100,1,0)</f>
        <v>1</v>
      </c>
      <c r="K45" s="11" t="s">
        <v>31</v>
      </c>
      <c r="L45" s="11" t="s">
        <v>124</v>
      </c>
      <c r="M45" s="11" t="s">
        <v>168</v>
      </c>
      <c r="N45" s="12">
        <v>35128</v>
      </c>
      <c r="O45" s="13">
        <f>YEAR(List_of_hundreds[[#This Row],[Match Date]])</f>
        <v>1996</v>
      </c>
      <c r="P45" s="11" t="s">
        <v>169</v>
      </c>
    </row>
    <row r="46" spans="1:16" x14ac:dyDescent="0.3">
      <c r="A46" s="11" t="s">
        <v>170</v>
      </c>
      <c r="B46" s="11" t="s">
        <v>171</v>
      </c>
      <c r="C46" s="11" t="str">
        <f>LEFT(List_of_hundreds[[#This Row],[Runs]],3)</f>
        <v>161</v>
      </c>
      <c r="D46" s="11">
        <f>IF(List_of_hundreds[[#This Row],[Runs]]=List_of_hundreds[[#This Row],[Runs_modified]],0,1)</f>
        <v>0</v>
      </c>
      <c r="E46" s="5">
        <v>132</v>
      </c>
      <c r="F46" s="5">
        <v>13</v>
      </c>
      <c r="G46" s="5">
        <v>4</v>
      </c>
      <c r="H46" s="5">
        <v>121.96</v>
      </c>
      <c r="I46" s="5">
        <f>IF(List_of_hundreds[[#This Row],[SR]]&gt;=100,1,0)</f>
        <v>1</v>
      </c>
      <c r="J46" s="5">
        <f>IF(List_of_hundreds[[#This Row],[SR]]&lt;100,1,0)</f>
        <v>0</v>
      </c>
      <c r="K46" s="11" t="s">
        <v>143</v>
      </c>
      <c r="L46" s="11" t="s">
        <v>154</v>
      </c>
      <c r="M46" s="11" t="s">
        <v>145</v>
      </c>
      <c r="N46" s="12">
        <v>35129</v>
      </c>
      <c r="O46" s="13">
        <f>YEAR(List_of_hundreds[[#This Row],[Match Date]])</f>
        <v>1996</v>
      </c>
      <c r="P46" s="11" t="s">
        <v>172</v>
      </c>
    </row>
    <row r="47" spans="1:16" x14ac:dyDescent="0.3">
      <c r="A47" s="11" t="s">
        <v>173</v>
      </c>
      <c r="B47" s="11" t="s">
        <v>174</v>
      </c>
      <c r="C47" s="11" t="str">
        <f>LEFT(List_of_hundreds[[#This Row],[Runs]],3)</f>
        <v>106</v>
      </c>
      <c r="D47" s="11">
        <f>IF(List_of_hundreds[[#This Row],[Runs]]=List_of_hundreds[[#This Row],[Runs_modified]],0,1)</f>
        <v>0</v>
      </c>
      <c r="E47" s="5">
        <v>110</v>
      </c>
      <c r="F47" s="5">
        <v>11</v>
      </c>
      <c r="G47" s="5">
        <v>0</v>
      </c>
      <c r="H47" s="5">
        <v>96.36</v>
      </c>
      <c r="I47" s="5">
        <f>IF(List_of_hundreds[[#This Row],[SR]]&gt;=100,1,0)</f>
        <v>0</v>
      </c>
      <c r="J47" s="5">
        <f>IF(List_of_hundreds[[#This Row],[SR]]&lt;100,1,0)</f>
        <v>1</v>
      </c>
      <c r="K47" s="11" t="s">
        <v>72</v>
      </c>
      <c r="L47" s="11" t="s">
        <v>60</v>
      </c>
      <c r="M47" s="11" t="s">
        <v>175</v>
      </c>
      <c r="N47" s="12">
        <v>35130</v>
      </c>
      <c r="O47" s="13">
        <f>YEAR(List_of_hundreds[[#This Row],[Match Date]])</f>
        <v>1996</v>
      </c>
      <c r="P47" s="11" t="s">
        <v>176</v>
      </c>
    </row>
    <row r="48" spans="1:16" x14ac:dyDescent="0.3">
      <c r="A48" s="11" t="s">
        <v>177</v>
      </c>
      <c r="B48" s="11" t="s">
        <v>178</v>
      </c>
      <c r="C48" s="11" t="str">
        <f>LEFT(List_of_hundreds[[#This Row],[Runs]],3)</f>
        <v>145</v>
      </c>
      <c r="D48" s="11">
        <f>IF(List_of_hundreds[[#This Row],[Runs]]=List_of_hundreds[[#This Row],[Runs_modified]],0,1)</f>
        <v>0</v>
      </c>
      <c r="E48" s="5">
        <v>115</v>
      </c>
      <c r="F48" s="5">
        <v>14</v>
      </c>
      <c r="G48" s="5">
        <v>5</v>
      </c>
      <c r="H48" s="5">
        <v>126.08</v>
      </c>
      <c r="I48" s="5">
        <f>IF(List_of_hundreds[[#This Row],[SR]]&gt;=100,1,0)</f>
        <v>1</v>
      </c>
      <c r="J48" s="5">
        <f>IF(List_of_hundreds[[#This Row],[SR]]&lt;100,1,0)</f>
        <v>0</v>
      </c>
      <c r="K48" s="11" t="s">
        <v>179</v>
      </c>
      <c r="L48" s="11" t="s">
        <v>149</v>
      </c>
      <c r="M48" s="11" t="s">
        <v>180</v>
      </c>
      <c r="N48" s="12">
        <v>35130</v>
      </c>
      <c r="O48" s="13">
        <f>YEAR(List_of_hundreds[[#This Row],[Match Date]])</f>
        <v>1996</v>
      </c>
      <c r="P48" s="11" t="s">
        <v>181</v>
      </c>
    </row>
    <row r="49" spans="1:16" x14ac:dyDescent="0.3">
      <c r="A49" s="11" t="s">
        <v>182</v>
      </c>
      <c r="B49" s="11" t="s">
        <v>162</v>
      </c>
      <c r="C49" s="11" t="str">
        <f>LEFT(List_of_hundreds[[#This Row],[Runs]],3)</f>
        <v>111</v>
      </c>
      <c r="D49" s="11">
        <f>IF(List_of_hundreds[[#This Row],[Runs]]=List_of_hundreds[[#This Row],[Runs_modified]],0,1)</f>
        <v>0</v>
      </c>
      <c r="E49" s="5">
        <v>94</v>
      </c>
      <c r="F49" s="5">
        <v>16</v>
      </c>
      <c r="G49" s="5">
        <v>0</v>
      </c>
      <c r="H49" s="5">
        <v>118.08</v>
      </c>
      <c r="I49" s="5">
        <f>IF(List_of_hundreds[[#This Row],[SR]]&gt;=100,1,0)</f>
        <v>1</v>
      </c>
      <c r="J49" s="5">
        <f>IF(List_of_hundreds[[#This Row],[SR]]&lt;100,1,0)</f>
        <v>0</v>
      </c>
      <c r="K49" s="11" t="s">
        <v>40</v>
      </c>
      <c r="L49" s="11" t="s">
        <v>163</v>
      </c>
      <c r="M49" s="11" t="s">
        <v>92</v>
      </c>
      <c r="N49" s="12">
        <v>35135</v>
      </c>
      <c r="O49" s="13">
        <f>YEAR(List_of_hundreds[[#This Row],[Match Date]])</f>
        <v>1996</v>
      </c>
      <c r="P49" s="11" t="s">
        <v>183</v>
      </c>
    </row>
    <row r="50" spans="1:16" x14ac:dyDescent="0.3">
      <c r="A50" s="11" t="s">
        <v>184</v>
      </c>
      <c r="B50" s="11" t="s">
        <v>53</v>
      </c>
      <c r="C50" s="11" t="str">
        <f>LEFT(List_of_hundreds[[#This Row],[Runs]],3)</f>
        <v>130</v>
      </c>
      <c r="D50" s="11">
        <f>IF(List_of_hundreds[[#This Row],[Runs]]=List_of_hundreds[[#This Row],[Runs_modified]],0,1)</f>
        <v>0</v>
      </c>
      <c r="E50" s="5">
        <v>124</v>
      </c>
      <c r="F50" s="5">
        <v>13</v>
      </c>
      <c r="G50" s="5">
        <v>4</v>
      </c>
      <c r="H50" s="5">
        <v>104.83</v>
      </c>
      <c r="I50" s="5">
        <f>IF(List_of_hundreds[[#This Row],[SR]]&gt;=100,1,0)</f>
        <v>1</v>
      </c>
      <c r="J50" s="5">
        <f>IF(List_of_hundreds[[#This Row],[SR]]&lt;100,1,0)</f>
        <v>0</v>
      </c>
      <c r="K50" s="11" t="s">
        <v>20</v>
      </c>
      <c r="L50" s="11" t="s">
        <v>41</v>
      </c>
      <c r="M50" s="11" t="s">
        <v>83</v>
      </c>
      <c r="N50" s="12">
        <v>35135</v>
      </c>
      <c r="O50" s="13">
        <f>YEAR(List_of_hundreds[[#This Row],[Match Date]])</f>
        <v>1996</v>
      </c>
      <c r="P50" s="11" t="s">
        <v>185</v>
      </c>
    </row>
    <row r="51" spans="1:16" x14ac:dyDescent="0.3">
      <c r="A51" s="11" t="s">
        <v>157</v>
      </c>
      <c r="B51" s="11" t="s">
        <v>57</v>
      </c>
      <c r="C51" s="11" t="str">
        <f>LEFT(List_of_hundreds[[#This Row],[Runs]],3)</f>
        <v>110</v>
      </c>
      <c r="D51" s="11">
        <f>IF(List_of_hundreds[[#This Row],[Runs]]=List_of_hundreds[[#This Row],[Runs_modified]],0,1)</f>
        <v>0</v>
      </c>
      <c r="E51" s="5">
        <v>112</v>
      </c>
      <c r="F51" s="5">
        <v>6</v>
      </c>
      <c r="G51" s="5">
        <v>2</v>
      </c>
      <c r="H51" s="5">
        <v>98.21</v>
      </c>
      <c r="I51" s="5">
        <f>IF(List_of_hundreds[[#This Row],[SR]]&gt;=100,1,0)</f>
        <v>0</v>
      </c>
      <c r="J51" s="5">
        <f>IF(List_of_hundreds[[#This Row],[SR]]&lt;100,1,0)</f>
        <v>1</v>
      </c>
      <c r="K51" s="11" t="s">
        <v>31</v>
      </c>
      <c r="L51" s="11" t="s">
        <v>26</v>
      </c>
      <c r="M51" s="11" t="s">
        <v>83</v>
      </c>
      <c r="N51" s="12">
        <v>35135</v>
      </c>
      <c r="O51" s="13">
        <f>YEAR(List_of_hundreds[[#This Row],[Match Date]])</f>
        <v>1996</v>
      </c>
      <c r="P51" s="11" t="s">
        <v>185</v>
      </c>
    </row>
    <row r="52" spans="1:16" x14ac:dyDescent="0.3">
      <c r="A52" s="11" t="s">
        <v>177</v>
      </c>
      <c r="B52" s="11" t="s">
        <v>186</v>
      </c>
      <c r="C52" s="11" t="str">
        <f>LEFT(List_of_hundreds[[#This Row],[Runs]],3)</f>
        <v>107</v>
      </c>
      <c r="D52" s="11">
        <f>IF(List_of_hundreds[[#This Row],[Runs]]=List_of_hundreds[[#This Row],[Runs_modified]],0,1)</f>
        <v>1</v>
      </c>
      <c r="E52" s="5">
        <v>124</v>
      </c>
      <c r="F52" s="5">
        <v>13</v>
      </c>
      <c r="G52" s="5">
        <v>0</v>
      </c>
      <c r="H52" s="5">
        <v>86.29</v>
      </c>
      <c r="I52" s="5">
        <f>IF(List_of_hundreds[[#This Row],[SR]]&gt;=100,1,0)</f>
        <v>0</v>
      </c>
      <c r="J52" s="5">
        <f>IF(List_of_hundreds[[#This Row],[SR]]&lt;100,1,0)</f>
        <v>1</v>
      </c>
      <c r="K52" s="11" t="s">
        <v>179</v>
      </c>
      <c r="L52" s="11" t="s">
        <v>41</v>
      </c>
      <c r="M52" s="11" t="s">
        <v>187</v>
      </c>
      <c r="N52" s="12">
        <v>35141</v>
      </c>
      <c r="O52" s="13">
        <f>YEAR(List_of_hundreds[[#This Row],[Match Date]])</f>
        <v>1996</v>
      </c>
      <c r="P52" s="11" t="s">
        <v>188</v>
      </c>
    </row>
    <row r="53" spans="1:16" x14ac:dyDescent="0.3">
      <c r="A53" s="11" t="s">
        <v>189</v>
      </c>
      <c r="B53" s="11" t="s">
        <v>153</v>
      </c>
      <c r="C53" s="11" t="str">
        <f>LEFT(List_of_hundreds[[#This Row],[Runs]],3)</f>
        <v>104</v>
      </c>
      <c r="D53" s="11">
        <f>IF(List_of_hundreds[[#This Row],[Runs]]=List_of_hundreds[[#This Row],[Runs_modified]],0,1)</f>
        <v>1</v>
      </c>
      <c r="E53" s="5">
        <v>109</v>
      </c>
      <c r="F53" s="5">
        <v>10</v>
      </c>
      <c r="G53" s="5">
        <v>0</v>
      </c>
      <c r="H53" s="5">
        <v>95.41</v>
      </c>
      <c r="I53" s="5">
        <f>IF(List_of_hundreds[[#This Row],[SR]]&gt;=100,1,0)</f>
        <v>0</v>
      </c>
      <c r="J53" s="5">
        <f>IF(List_of_hundreds[[#This Row],[SR]]&lt;100,1,0)</f>
        <v>1</v>
      </c>
      <c r="K53" s="11" t="s">
        <v>72</v>
      </c>
      <c r="L53" s="11" t="s">
        <v>149</v>
      </c>
      <c r="M53" s="11" t="s">
        <v>190</v>
      </c>
      <c r="N53" s="12">
        <v>36303</v>
      </c>
      <c r="O53" s="13">
        <f>YEAR(List_of_hundreds[[#This Row],[Match Date]])</f>
        <v>1999</v>
      </c>
      <c r="P53" s="11" t="s">
        <v>191</v>
      </c>
    </row>
    <row r="54" spans="1:16" x14ac:dyDescent="0.3">
      <c r="A54" s="11" t="s">
        <v>147</v>
      </c>
      <c r="B54" s="11" t="s">
        <v>192</v>
      </c>
      <c r="C54" s="11" t="str">
        <f>LEFT(List_of_hundreds[[#This Row],[Runs]],3)</f>
        <v>140</v>
      </c>
      <c r="D54" s="11">
        <f>IF(List_of_hundreds[[#This Row],[Runs]]=List_of_hundreds[[#This Row],[Runs_modified]],0,1)</f>
        <v>1</v>
      </c>
      <c r="E54" s="5">
        <v>101</v>
      </c>
      <c r="F54" s="5">
        <v>16</v>
      </c>
      <c r="G54" s="5">
        <v>3</v>
      </c>
      <c r="H54" s="5">
        <v>138.61000000000001</v>
      </c>
      <c r="I54" s="5">
        <f>IF(List_of_hundreds[[#This Row],[SR]]&gt;=100,1,0)</f>
        <v>1</v>
      </c>
      <c r="J54" s="5">
        <f>IF(List_of_hundreds[[#This Row],[SR]]&lt;100,1,0)</f>
        <v>0</v>
      </c>
      <c r="K54" s="11" t="s">
        <v>72</v>
      </c>
      <c r="L54" s="11" t="s">
        <v>149</v>
      </c>
      <c r="M54" s="11" t="s">
        <v>190</v>
      </c>
      <c r="N54" s="12">
        <v>36303</v>
      </c>
      <c r="O54" s="13">
        <f>YEAR(List_of_hundreds[[#This Row],[Match Date]])</f>
        <v>1999</v>
      </c>
      <c r="P54" s="11" t="s">
        <v>191</v>
      </c>
    </row>
    <row r="55" spans="1:16" x14ac:dyDescent="0.3">
      <c r="A55" s="11" t="s">
        <v>193</v>
      </c>
      <c r="B55" s="11" t="s">
        <v>194</v>
      </c>
      <c r="C55" s="11" t="str">
        <f>LEFT(List_of_hundreds[[#This Row],[Runs]],3)</f>
        <v>183</v>
      </c>
      <c r="D55" s="11">
        <f>IF(List_of_hundreds[[#This Row],[Runs]]=List_of_hundreds[[#This Row],[Runs_modified]],0,1)</f>
        <v>0</v>
      </c>
      <c r="E55" s="5">
        <v>158</v>
      </c>
      <c r="F55" s="5">
        <v>17</v>
      </c>
      <c r="G55" s="5">
        <v>7</v>
      </c>
      <c r="H55" s="5">
        <v>115.82</v>
      </c>
      <c r="I55" s="5">
        <f>IF(List_of_hundreds[[#This Row],[SR]]&gt;=100,1,0)</f>
        <v>1</v>
      </c>
      <c r="J55" s="5">
        <f>IF(List_of_hundreds[[#This Row],[SR]]&lt;100,1,0)</f>
        <v>0</v>
      </c>
      <c r="K55" s="11" t="s">
        <v>72</v>
      </c>
      <c r="L55" s="11" t="s">
        <v>32</v>
      </c>
      <c r="M55" s="11" t="s">
        <v>54</v>
      </c>
      <c r="N55" s="12">
        <v>36306</v>
      </c>
      <c r="O55" s="13">
        <f>YEAR(List_of_hundreds[[#This Row],[Match Date]])</f>
        <v>1999</v>
      </c>
      <c r="P55" s="11" t="s">
        <v>195</v>
      </c>
    </row>
    <row r="56" spans="1:16" x14ac:dyDescent="0.3">
      <c r="A56" s="11" t="s">
        <v>189</v>
      </c>
      <c r="B56" s="11" t="s">
        <v>178</v>
      </c>
      <c r="C56" s="11" t="str">
        <f>LEFT(List_of_hundreds[[#This Row],[Runs]],3)</f>
        <v>145</v>
      </c>
      <c r="D56" s="11">
        <f>IF(List_of_hundreds[[#This Row],[Runs]]=List_of_hundreds[[#This Row],[Runs_modified]],0,1)</f>
        <v>0</v>
      </c>
      <c r="E56" s="5">
        <v>129</v>
      </c>
      <c r="F56" s="5">
        <v>17</v>
      </c>
      <c r="G56" s="5">
        <v>1</v>
      </c>
      <c r="H56" s="5">
        <v>112.4</v>
      </c>
      <c r="I56" s="5">
        <f>IF(List_of_hundreds[[#This Row],[SR]]&gt;=100,1,0)</f>
        <v>1</v>
      </c>
      <c r="J56" s="5">
        <f>IF(List_of_hundreds[[#This Row],[SR]]&lt;100,1,0)</f>
        <v>0</v>
      </c>
      <c r="K56" s="11" t="s">
        <v>72</v>
      </c>
      <c r="L56" s="11" t="s">
        <v>32</v>
      </c>
      <c r="M56" s="11" t="s">
        <v>54</v>
      </c>
      <c r="N56" s="12">
        <v>36306</v>
      </c>
      <c r="O56" s="13">
        <f>YEAR(List_of_hundreds[[#This Row],[Match Date]])</f>
        <v>1999</v>
      </c>
      <c r="P56" s="11" t="s">
        <v>195</v>
      </c>
    </row>
    <row r="57" spans="1:16" x14ac:dyDescent="0.3">
      <c r="A57" s="11" t="s">
        <v>196</v>
      </c>
      <c r="B57" s="11" t="s">
        <v>116</v>
      </c>
      <c r="C57" s="11" t="str">
        <f>LEFT(List_of_hundreds[[#This Row],[Runs]],3)</f>
        <v>100</v>
      </c>
      <c r="D57" s="11">
        <f>IF(List_of_hundreds[[#This Row],[Runs]]=List_of_hundreds[[#This Row],[Runs_modified]],0,1)</f>
        <v>1</v>
      </c>
      <c r="E57" s="5">
        <v>138</v>
      </c>
      <c r="F57" s="5">
        <v>7</v>
      </c>
      <c r="G57" s="5">
        <v>2</v>
      </c>
      <c r="H57" s="5">
        <v>72.459999999999994</v>
      </c>
      <c r="I57" s="5">
        <f>IF(List_of_hundreds[[#This Row],[SR]]&gt;=100,1,0)</f>
        <v>0</v>
      </c>
      <c r="J57" s="5">
        <f>IF(List_of_hundreds[[#This Row],[SR]]&lt;100,1,0)</f>
        <v>1</v>
      </c>
      <c r="K57" s="11" t="s">
        <v>72</v>
      </c>
      <c r="L57" s="11" t="s">
        <v>41</v>
      </c>
      <c r="M57" s="11" t="s">
        <v>33</v>
      </c>
      <c r="N57" s="12">
        <v>36315</v>
      </c>
      <c r="O57" s="13">
        <f>YEAR(List_of_hundreds[[#This Row],[Match Date]])</f>
        <v>1999</v>
      </c>
      <c r="P57" s="11" t="s">
        <v>197</v>
      </c>
    </row>
    <row r="58" spans="1:16" x14ac:dyDescent="0.3">
      <c r="A58" s="11" t="s">
        <v>157</v>
      </c>
      <c r="B58" s="11" t="s">
        <v>198</v>
      </c>
      <c r="C58" s="11" t="str">
        <f>LEFT(List_of_hundreds[[#This Row],[Runs]],3)</f>
        <v>104</v>
      </c>
      <c r="D58" s="11">
        <f>IF(List_of_hundreds[[#This Row],[Runs]]=List_of_hundreds[[#This Row],[Runs_modified]],0,1)</f>
        <v>0</v>
      </c>
      <c r="E58" s="5">
        <v>120</v>
      </c>
      <c r="F58" s="5">
        <v>13</v>
      </c>
      <c r="G58" s="5">
        <v>0</v>
      </c>
      <c r="H58" s="5">
        <v>86.66</v>
      </c>
      <c r="I58" s="5">
        <f>IF(List_of_hundreds[[#This Row],[SR]]&gt;=100,1,0)</f>
        <v>0</v>
      </c>
      <c r="J58" s="5">
        <f>IF(List_of_hundreds[[#This Row],[SR]]&lt;100,1,0)</f>
        <v>1</v>
      </c>
      <c r="K58" s="11" t="s">
        <v>31</v>
      </c>
      <c r="L58" s="11" t="s">
        <v>60</v>
      </c>
      <c r="M58" s="11" t="s">
        <v>16</v>
      </c>
      <c r="N58" s="12">
        <v>36320</v>
      </c>
      <c r="O58" s="13">
        <f>YEAR(List_of_hundreds[[#This Row],[Match Date]])</f>
        <v>1999</v>
      </c>
      <c r="P58" s="11" t="s">
        <v>199</v>
      </c>
    </row>
    <row r="59" spans="1:16" x14ac:dyDescent="0.3">
      <c r="A59" s="11" t="s">
        <v>200</v>
      </c>
      <c r="B59" s="11" t="s">
        <v>201</v>
      </c>
      <c r="C59" s="11" t="str">
        <f>LEFT(List_of_hundreds[[#This Row],[Runs]],3)</f>
        <v>132</v>
      </c>
      <c r="D59" s="11">
        <f>IF(List_of_hundreds[[#This Row],[Runs]]=List_of_hundreds[[#This Row],[Runs_modified]],0,1)</f>
        <v>1</v>
      </c>
      <c r="E59" s="5">
        <v>144</v>
      </c>
      <c r="F59" s="5">
        <v>14</v>
      </c>
      <c r="G59" s="5">
        <v>2</v>
      </c>
      <c r="H59" s="5">
        <v>91.66</v>
      </c>
      <c r="I59" s="5">
        <f>IF(List_of_hundreds[[#This Row],[SR]]&gt;=100,1,0)</f>
        <v>0</v>
      </c>
      <c r="J59" s="5">
        <f>IF(List_of_hundreds[[#This Row],[SR]]&lt;100,1,0)</f>
        <v>1</v>
      </c>
      <c r="K59" s="11" t="s">
        <v>87</v>
      </c>
      <c r="L59" s="11" t="s">
        <v>41</v>
      </c>
      <c r="M59" s="11" t="s">
        <v>16</v>
      </c>
      <c r="N59" s="12">
        <v>36320</v>
      </c>
      <c r="O59" s="13">
        <f>YEAR(List_of_hundreds[[#This Row],[Match Date]])</f>
        <v>1999</v>
      </c>
      <c r="P59" s="11" t="s">
        <v>199</v>
      </c>
    </row>
    <row r="60" spans="1:16" x14ac:dyDescent="0.3">
      <c r="A60" s="11" t="s">
        <v>202</v>
      </c>
      <c r="B60" s="11" t="s">
        <v>79</v>
      </c>
      <c r="C60" s="11" t="str">
        <f>LEFT(List_of_hundreds[[#This Row],[Runs]],3)</f>
        <v>103</v>
      </c>
      <c r="D60" s="11">
        <f>IF(List_of_hundreds[[#This Row],[Runs]]=List_of_hundreds[[#This Row],[Runs_modified]],0,1)</f>
        <v>0</v>
      </c>
      <c r="E60" s="5">
        <v>144</v>
      </c>
      <c r="F60" s="5">
        <v>11</v>
      </c>
      <c r="G60" s="5">
        <v>0</v>
      </c>
      <c r="H60" s="5">
        <v>71.52</v>
      </c>
      <c r="I60" s="5">
        <f>IF(List_of_hundreds[[#This Row],[SR]]&gt;=100,1,0)</f>
        <v>0</v>
      </c>
      <c r="J60" s="5">
        <f>IF(List_of_hundreds[[#This Row],[SR]]&lt;100,1,0)</f>
        <v>1</v>
      </c>
      <c r="K60" s="11" t="s">
        <v>67</v>
      </c>
      <c r="L60" s="11" t="s">
        <v>60</v>
      </c>
      <c r="M60" s="11" t="s">
        <v>33</v>
      </c>
      <c r="N60" s="12">
        <v>36322</v>
      </c>
      <c r="O60" s="13">
        <f>YEAR(List_of_hundreds[[#This Row],[Match Date]])</f>
        <v>1999</v>
      </c>
      <c r="P60" s="11" t="s">
        <v>203</v>
      </c>
    </row>
    <row r="61" spans="1:16" x14ac:dyDescent="0.3">
      <c r="A61" s="11" t="s">
        <v>204</v>
      </c>
      <c r="B61" s="11" t="s">
        <v>30</v>
      </c>
      <c r="C61" s="11" t="str">
        <f>LEFT(List_of_hundreds[[#This Row],[Runs]],3)</f>
        <v>101</v>
      </c>
      <c r="D61" s="11">
        <f>IF(List_of_hundreds[[#This Row],[Runs]]=List_of_hundreds[[#This Row],[Runs_modified]],0,1)</f>
        <v>0</v>
      </c>
      <c r="E61" s="5">
        <v>134</v>
      </c>
      <c r="F61" s="5">
        <v>10</v>
      </c>
      <c r="G61" s="5">
        <v>1</v>
      </c>
      <c r="H61" s="5">
        <v>75.37</v>
      </c>
      <c r="I61" s="5">
        <f>IF(List_of_hundreds[[#This Row],[SR]]&gt;=100,1,0)</f>
        <v>0</v>
      </c>
      <c r="J61" s="5">
        <f>IF(List_of_hundreds[[#This Row],[SR]]&lt;100,1,0)</f>
        <v>1</v>
      </c>
      <c r="K61" s="11" t="s">
        <v>143</v>
      </c>
      <c r="L61" s="11" t="s">
        <v>41</v>
      </c>
      <c r="M61" s="11" t="s">
        <v>68</v>
      </c>
      <c r="N61" s="12">
        <v>36324</v>
      </c>
      <c r="O61" s="13">
        <f>YEAR(List_of_hundreds[[#This Row],[Match Date]])</f>
        <v>1999</v>
      </c>
      <c r="P61" s="11" t="s">
        <v>205</v>
      </c>
    </row>
    <row r="62" spans="1:16" x14ac:dyDescent="0.3">
      <c r="A62" s="11" t="s">
        <v>206</v>
      </c>
      <c r="B62" s="11" t="s">
        <v>207</v>
      </c>
      <c r="C62" s="11" t="str">
        <f>LEFT(List_of_hundreds[[#This Row],[Runs]],3)</f>
        <v>120</v>
      </c>
      <c r="D62" s="11">
        <f>IF(List_of_hundreds[[#This Row],[Runs]]=List_of_hundreds[[#This Row],[Runs_modified]],0,1)</f>
        <v>1</v>
      </c>
      <c r="E62" s="5">
        <v>110</v>
      </c>
      <c r="F62" s="5">
        <v>10</v>
      </c>
      <c r="G62" s="5">
        <v>2</v>
      </c>
      <c r="H62" s="5">
        <v>109.09</v>
      </c>
      <c r="I62" s="5">
        <f>IF(List_of_hundreds[[#This Row],[SR]]&gt;=100,1,0)</f>
        <v>1</v>
      </c>
      <c r="J62" s="5">
        <f>IF(List_of_hundreds[[#This Row],[SR]]&lt;100,1,0)</f>
        <v>0</v>
      </c>
      <c r="K62" s="11" t="s">
        <v>31</v>
      </c>
      <c r="L62" s="11" t="s">
        <v>163</v>
      </c>
      <c r="M62" s="11" t="s">
        <v>68</v>
      </c>
      <c r="N62" s="12">
        <v>36324</v>
      </c>
      <c r="O62" s="13">
        <f>YEAR(List_of_hundreds[[#This Row],[Match Date]])</f>
        <v>1999</v>
      </c>
      <c r="P62" s="11" t="s">
        <v>205</v>
      </c>
    </row>
    <row r="63" spans="1:16" x14ac:dyDescent="0.3">
      <c r="A63" s="11" t="s">
        <v>202</v>
      </c>
      <c r="B63" s="11" t="s">
        <v>208</v>
      </c>
      <c r="C63" s="11" t="str">
        <f>LEFT(List_of_hundreds[[#This Row],[Runs]],3)</f>
        <v>113</v>
      </c>
      <c r="D63" s="11">
        <f>IF(List_of_hundreds[[#This Row],[Runs]]=List_of_hundreds[[#This Row],[Runs_modified]],0,1)</f>
        <v>1</v>
      </c>
      <c r="E63" s="5">
        <v>148</v>
      </c>
      <c r="F63" s="5">
        <v>9</v>
      </c>
      <c r="G63" s="5">
        <v>0</v>
      </c>
      <c r="H63" s="5">
        <v>76.349999999999994</v>
      </c>
      <c r="I63" s="5">
        <f>IF(List_of_hundreds[[#This Row],[SR]]&gt;=100,1,0)</f>
        <v>0</v>
      </c>
      <c r="J63" s="5">
        <f>IF(List_of_hundreds[[#This Row],[SR]]&lt;100,1,0)</f>
        <v>1</v>
      </c>
      <c r="K63" s="11" t="s">
        <v>67</v>
      </c>
      <c r="L63" s="11" t="s">
        <v>26</v>
      </c>
      <c r="M63" s="11" t="s">
        <v>36</v>
      </c>
      <c r="N63" s="12">
        <v>36327</v>
      </c>
      <c r="O63" s="13">
        <f>YEAR(List_of_hundreds[[#This Row],[Match Date]])</f>
        <v>1999</v>
      </c>
      <c r="P63" s="11" t="s">
        <v>209</v>
      </c>
    </row>
    <row r="64" spans="1:16" x14ac:dyDescent="0.3">
      <c r="A64" s="11" t="s">
        <v>182</v>
      </c>
      <c r="B64" s="11" t="s">
        <v>210</v>
      </c>
      <c r="C64" s="11" t="str">
        <f>LEFT(List_of_hundreds[[#This Row],[Runs]],3)</f>
        <v>116</v>
      </c>
      <c r="D64" s="11">
        <f>IF(List_of_hundreds[[#This Row],[Runs]]=List_of_hundreds[[#This Row],[Runs_modified]],0,1)</f>
        <v>0</v>
      </c>
      <c r="E64" s="5">
        <v>134</v>
      </c>
      <c r="F64" s="5">
        <v>12</v>
      </c>
      <c r="G64" s="5">
        <v>2</v>
      </c>
      <c r="H64" s="5">
        <v>86.56</v>
      </c>
      <c r="I64" s="5">
        <f>IF(List_of_hundreds[[#This Row],[SR]]&gt;=100,1,0)</f>
        <v>0</v>
      </c>
      <c r="J64" s="5">
        <f>IF(List_of_hundreds[[#This Row],[SR]]&lt;100,1,0)</f>
        <v>1</v>
      </c>
      <c r="K64" s="11" t="s">
        <v>40</v>
      </c>
      <c r="L64" s="11" t="s">
        <v>163</v>
      </c>
      <c r="M64" s="11" t="s">
        <v>211</v>
      </c>
      <c r="N64" s="12">
        <v>37661</v>
      </c>
      <c r="O64" s="13">
        <f>YEAR(List_of_hundreds[[#This Row],[Match Date]])</f>
        <v>2003</v>
      </c>
      <c r="P64" s="11" t="s">
        <v>212</v>
      </c>
    </row>
    <row r="65" spans="1:16" x14ac:dyDescent="0.3">
      <c r="A65" s="11" t="s">
        <v>213</v>
      </c>
      <c r="B65" s="11" t="s">
        <v>214</v>
      </c>
      <c r="C65" s="11" t="str">
        <f>LEFT(List_of_hundreds[[#This Row],[Runs]],3)</f>
        <v>172</v>
      </c>
      <c r="D65" s="11">
        <f>IF(List_of_hundreds[[#This Row],[Runs]]=List_of_hundreds[[#This Row],[Runs_modified]],0,1)</f>
        <v>1</v>
      </c>
      <c r="E65" s="5">
        <v>151</v>
      </c>
      <c r="F65" s="5">
        <v>18</v>
      </c>
      <c r="G65" s="5">
        <v>3</v>
      </c>
      <c r="H65" s="5">
        <v>113.9</v>
      </c>
      <c r="I65" s="5">
        <f>IF(List_of_hundreds[[#This Row],[SR]]&gt;=100,1,0)</f>
        <v>1</v>
      </c>
      <c r="J65" s="5">
        <f>IF(List_of_hundreds[[#This Row],[SR]]&lt;100,1,0)</f>
        <v>0</v>
      </c>
      <c r="K65" s="11" t="s">
        <v>87</v>
      </c>
      <c r="L65" s="11" t="s">
        <v>215</v>
      </c>
      <c r="M65" s="11" t="s">
        <v>216</v>
      </c>
      <c r="N65" s="12">
        <v>37662</v>
      </c>
      <c r="O65" s="13">
        <f>YEAR(List_of_hundreds[[#This Row],[Match Date]])</f>
        <v>2003</v>
      </c>
      <c r="P65" s="11" t="s">
        <v>217</v>
      </c>
    </row>
    <row r="66" spans="1:16" x14ac:dyDescent="0.3">
      <c r="A66" s="11" t="s">
        <v>218</v>
      </c>
      <c r="B66" s="11" t="s">
        <v>219</v>
      </c>
      <c r="C66" s="11" t="str">
        <f>LEFT(List_of_hundreds[[#This Row],[Runs]],3)</f>
        <v>120</v>
      </c>
      <c r="D66" s="11">
        <f>IF(List_of_hundreds[[#This Row],[Runs]]=List_of_hundreds[[#This Row],[Runs_modified]],0,1)</f>
        <v>0</v>
      </c>
      <c r="E66" s="5">
        <v>125</v>
      </c>
      <c r="F66" s="5">
        <v>14</v>
      </c>
      <c r="G66" s="5">
        <v>0</v>
      </c>
      <c r="H66" s="5">
        <v>96</v>
      </c>
      <c r="I66" s="5">
        <f>IF(List_of_hundreds[[#This Row],[SR]]&gt;=100,1,0)</f>
        <v>0</v>
      </c>
      <c r="J66" s="5">
        <f>IF(List_of_hundreds[[#This Row],[SR]]&lt;100,1,0)</f>
        <v>1</v>
      </c>
      <c r="K66" s="11" t="s">
        <v>179</v>
      </c>
      <c r="L66" s="11" t="s">
        <v>26</v>
      </c>
      <c r="M66" s="11" t="s">
        <v>220</v>
      </c>
      <c r="N66" s="12">
        <v>37662</v>
      </c>
      <c r="O66" s="13">
        <f>YEAR(List_of_hundreds[[#This Row],[Match Date]])</f>
        <v>2003</v>
      </c>
      <c r="P66" s="11" t="s">
        <v>221</v>
      </c>
    </row>
    <row r="67" spans="1:16" x14ac:dyDescent="0.3">
      <c r="A67" s="11" t="s">
        <v>222</v>
      </c>
      <c r="B67" s="11" t="s">
        <v>223</v>
      </c>
      <c r="C67" s="11" t="str">
        <f>LEFT(List_of_hundreds[[#This Row],[Runs]],3)</f>
        <v>141</v>
      </c>
      <c r="D67" s="11">
        <f>IF(List_of_hundreds[[#This Row],[Runs]]=List_of_hundreds[[#This Row],[Runs_modified]],0,1)</f>
        <v>0</v>
      </c>
      <c r="E67" s="5">
        <v>125</v>
      </c>
      <c r="F67" s="5">
        <v>3</v>
      </c>
      <c r="G67" s="5">
        <v>6</v>
      </c>
      <c r="H67" s="5">
        <v>112.8</v>
      </c>
      <c r="I67" s="5">
        <f>IF(List_of_hundreds[[#This Row],[SR]]&gt;=100,1,0)</f>
        <v>1</v>
      </c>
      <c r="J67" s="5">
        <f>IF(List_of_hundreds[[#This Row],[SR]]&lt;100,1,0)</f>
        <v>0</v>
      </c>
      <c r="K67" s="11" t="s">
        <v>20</v>
      </c>
      <c r="L67" s="11" t="s">
        <v>32</v>
      </c>
      <c r="M67" s="11" t="s">
        <v>220</v>
      </c>
      <c r="N67" s="12">
        <v>37662</v>
      </c>
      <c r="O67" s="13">
        <f>YEAR(List_of_hundreds[[#This Row],[Match Date]])</f>
        <v>2003</v>
      </c>
      <c r="P67" s="11" t="s">
        <v>221</v>
      </c>
    </row>
    <row r="68" spans="1:16" x14ac:dyDescent="0.3">
      <c r="A68" s="11" t="s">
        <v>224</v>
      </c>
      <c r="B68" s="11" t="s">
        <v>225</v>
      </c>
      <c r="C68" s="11" t="str">
        <f>LEFT(List_of_hundreds[[#This Row],[Runs]],3)</f>
        <v>143</v>
      </c>
      <c r="D68" s="11">
        <f>IF(List_of_hundreds[[#This Row],[Runs]]=List_of_hundreds[[#This Row],[Runs_modified]],0,1)</f>
        <v>1</v>
      </c>
      <c r="E68" s="5">
        <v>125</v>
      </c>
      <c r="F68" s="5">
        <v>18</v>
      </c>
      <c r="G68" s="5">
        <v>2</v>
      </c>
      <c r="H68" s="5">
        <v>114.4</v>
      </c>
      <c r="I68" s="5">
        <f>IF(List_of_hundreds[[#This Row],[SR]]&gt;=100,1,0)</f>
        <v>1</v>
      </c>
      <c r="J68" s="5">
        <f>IF(List_of_hundreds[[#This Row],[SR]]&lt;100,1,0)</f>
        <v>0</v>
      </c>
      <c r="K68" s="11" t="s">
        <v>31</v>
      </c>
      <c r="L68" s="11" t="s">
        <v>106</v>
      </c>
      <c r="M68" s="11" t="s">
        <v>226</v>
      </c>
      <c r="N68" s="12">
        <v>37663</v>
      </c>
      <c r="O68" s="13">
        <f>YEAR(List_of_hundreds[[#This Row],[Match Date]])</f>
        <v>2003</v>
      </c>
      <c r="P68" s="11" t="s">
        <v>227</v>
      </c>
    </row>
    <row r="69" spans="1:16" x14ac:dyDescent="0.3">
      <c r="A69" s="11" t="s">
        <v>204</v>
      </c>
      <c r="B69" s="11" t="s">
        <v>228</v>
      </c>
      <c r="C69" s="11" t="str">
        <f>LEFT(List_of_hundreds[[#This Row],[Runs]],3)</f>
        <v>143</v>
      </c>
      <c r="D69" s="11">
        <f>IF(List_of_hundreds[[#This Row],[Runs]]=List_of_hundreds[[#This Row],[Runs_modified]],0,1)</f>
        <v>0</v>
      </c>
      <c r="E69" s="5">
        <v>141</v>
      </c>
      <c r="F69" s="5">
        <v>19</v>
      </c>
      <c r="G69" s="5">
        <v>3</v>
      </c>
      <c r="H69" s="5">
        <v>101.41</v>
      </c>
      <c r="I69" s="5">
        <f>IF(List_of_hundreds[[#This Row],[SR]]&gt;=100,1,0)</f>
        <v>1</v>
      </c>
      <c r="J69" s="5">
        <f>IF(List_of_hundreds[[#This Row],[SR]]&lt;100,1,0)</f>
        <v>0</v>
      </c>
      <c r="K69" s="11" t="s">
        <v>143</v>
      </c>
      <c r="L69" s="11" t="s">
        <v>26</v>
      </c>
      <c r="M69" s="11" t="s">
        <v>226</v>
      </c>
      <c r="N69" s="12">
        <v>37668</v>
      </c>
      <c r="O69" s="13">
        <f>YEAR(List_of_hundreds[[#This Row],[Match Date]])</f>
        <v>2003</v>
      </c>
      <c r="P69" s="11" t="s">
        <v>229</v>
      </c>
    </row>
    <row r="70" spans="1:16" x14ac:dyDescent="0.3">
      <c r="A70" s="11" t="s">
        <v>230</v>
      </c>
      <c r="B70" s="11" t="s">
        <v>231</v>
      </c>
      <c r="C70" s="11" t="str">
        <f>LEFT(List_of_hundreds[[#This Row],[Runs]],3)</f>
        <v>134</v>
      </c>
      <c r="D70" s="11">
        <f>IF(List_of_hundreds[[#This Row],[Runs]]=List_of_hundreds[[#This Row],[Runs_modified]],0,1)</f>
        <v>1</v>
      </c>
      <c r="E70" s="5">
        <v>132</v>
      </c>
      <c r="F70" s="5">
        <v>21</v>
      </c>
      <c r="G70" s="5">
        <v>0</v>
      </c>
      <c r="H70" s="5">
        <v>101.51</v>
      </c>
      <c r="I70" s="5">
        <f>IF(List_of_hundreds[[#This Row],[SR]]&gt;=100,1,0)</f>
        <v>1</v>
      </c>
      <c r="J70" s="5">
        <f>IF(List_of_hundreds[[#This Row],[SR]]&lt;100,1,0)</f>
        <v>0</v>
      </c>
      <c r="K70" s="11" t="s">
        <v>20</v>
      </c>
      <c r="L70" s="11" t="s">
        <v>163</v>
      </c>
      <c r="M70" s="11" t="s">
        <v>226</v>
      </c>
      <c r="N70" s="12">
        <v>37668</v>
      </c>
      <c r="O70" s="13">
        <f>YEAR(List_of_hundreds[[#This Row],[Match Date]])</f>
        <v>2003</v>
      </c>
      <c r="P70" s="11" t="s">
        <v>229</v>
      </c>
    </row>
    <row r="71" spans="1:16" x14ac:dyDescent="0.3">
      <c r="A71" s="11" t="s">
        <v>232</v>
      </c>
      <c r="B71" s="11" t="s">
        <v>162</v>
      </c>
      <c r="C71" s="11" t="str">
        <f>LEFT(List_of_hundreds[[#This Row],[Runs]],3)</f>
        <v>111</v>
      </c>
      <c r="D71" s="11">
        <f>IF(List_of_hundreds[[#This Row],[Runs]]=List_of_hundreds[[#This Row],[Runs_modified]],0,1)</f>
        <v>0</v>
      </c>
      <c r="E71" s="5">
        <v>76</v>
      </c>
      <c r="F71" s="5">
        <v>8</v>
      </c>
      <c r="G71" s="5">
        <v>6</v>
      </c>
      <c r="H71" s="5">
        <v>146.05000000000001</v>
      </c>
      <c r="I71" s="5">
        <f>IF(List_of_hundreds[[#This Row],[SR]]&gt;=100,1,0)</f>
        <v>1</v>
      </c>
      <c r="J71" s="5">
        <f>IF(List_of_hundreds[[#This Row],[SR]]&lt;100,1,0)</f>
        <v>0</v>
      </c>
      <c r="K71" s="11" t="s">
        <v>233</v>
      </c>
      <c r="L71" s="11" t="s">
        <v>124</v>
      </c>
      <c r="M71" s="11" t="s">
        <v>234</v>
      </c>
      <c r="N71" s="12">
        <v>37675</v>
      </c>
      <c r="O71" s="13">
        <f>YEAR(List_of_hundreds[[#This Row],[Match Date]])</f>
        <v>2003</v>
      </c>
      <c r="P71" s="11" t="s">
        <v>235</v>
      </c>
    </row>
    <row r="72" spans="1:16" x14ac:dyDescent="0.3">
      <c r="A72" s="11" t="s">
        <v>147</v>
      </c>
      <c r="B72" s="11" t="s">
        <v>236</v>
      </c>
      <c r="C72" s="11" t="str">
        <f>LEFT(List_of_hundreds[[#This Row],[Runs]],3)</f>
        <v>152</v>
      </c>
      <c r="D72" s="11">
        <f>IF(List_of_hundreds[[#This Row],[Runs]]=List_of_hundreds[[#This Row],[Runs_modified]],0,1)</f>
        <v>0</v>
      </c>
      <c r="E72" s="5">
        <v>151</v>
      </c>
      <c r="F72" s="5">
        <v>18</v>
      </c>
      <c r="G72" s="5">
        <v>0</v>
      </c>
      <c r="H72" s="5">
        <v>100.66</v>
      </c>
      <c r="I72" s="5">
        <f>IF(List_of_hundreds[[#This Row],[SR]]&gt;=100,1,0)</f>
        <v>1</v>
      </c>
      <c r="J72" s="5">
        <f>IF(List_of_hundreds[[#This Row],[SR]]&lt;100,1,0)</f>
        <v>0</v>
      </c>
      <c r="K72" s="11" t="s">
        <v>72</v>
      </c>
      <c r="L72" s="11" t="s">
        <v>215</v>
      </c>
      <c r="M72" s="11" t="s">
        <v>237</v>
      </c>
      <c r="N72" s="12">
        <v>37675</v>
      </c>
      <c r="O72" s="13">
        <f>YEAR(List_of_hundreds[[#This Row],[Match Date]])</f>
        <v>2003</v>
      </c>
      <c r="P72" s="11" t="s">
        <v>238</v>
      </c>
    </row>
    <row r="73" spans="1:16" x14ac:dyDescent="0.3">
      <c r="A73" s="11" t="s">
        <v>193</v>
      </c>
      <c r="B73" s="11" t="s">
        <v>239</v>
      </c>
      <c r="C73" s="11" t="str">
        <f>LEFT(List_of_hundreds[[#This Row],[Runs]],3)</f>
        <v>112</v>
      </c>
      <c r="D73" s="11">
        <f>IF(List_of_hundreds[[#This Row],[Runs]]=List_of_hundreds[[#This Row],[Runs_modified]],0,1)</f>
        <v>1</v>
      </c>
      <c r="E73" s="5">
        <v>119</v>
      </c>
      <c r="F73" s="5">
        <v>6</v>
      </c>
      <c r="G73" s="5">
        <v>4</v>
      </c>
      <c r="H73" s="5">
        <v>94.11</v>
      </c>
      <c r="I73" s="5">
        <f>IF(List_of_hundreds[[#This Row],[SR]]&gt;=100,1,0)</f>
        <v>0</v>
      </c>
      <c r="J73" s="5">
        <f>IF(List_of_hundreds[[#This Row],[SR]]&lt;100,1,0)</f>
        <v>1</v>
      </c>
      <c r="K73" s="11" t="s">
        <v>72</v>
      </c>
      <c r="L73" s="11" t="s">
        <v>215</v>
      </c>
      <c r="M73" s="11" t="s">
        <v>237</v>
      </c>
      <c r="N73" s="12">
        <v>37675</v>
      </c>
      <c r="O73" s="13">
        <f>YEAR(List_of_hundreds[[#This Row],[Match Date]])</f>
        <v>2003</v>
      </c>
      <c r="P73" s="11" t="s">
        <v>238</v>
      </c>
    </row>
    <row r="74" spans="1:16" x14ac:dyDescent="0.3">
      <c r="A74" s="11" t="s">
        <v>202</v>
      </c>
      <c r="B74" s="11" t="s">
        <v>30</v>
      </c>
      <c r="C74" s="11" t="str">
        <f>LEFT(List_of_hundreds[[#This Row],[Runs]],3)</f>
        <v>101</v>
      </c>
      <c r="D74" s="11">
        <f>IF(List_of_hundreds[[#This Row],[Runs]]=List_of_hundreds[[#This Row],[Runs_modified]],0,1)</f>
        <v>0</v>
      </c>
      <c r="E74" s="5">
        <v>126</v>
      </c>
      <c r="F74" s="5">
        <v>7</v>
      </c>
      <c r="G74" s="5">
        <v>0</v>
      </c>
      <c r="H74" s="5">
        <v>80.150000000000006</v>
      </c>
      <c r="I74" s="5">
        <f>IF(List_of_hundreds[[#This Row],[SR]]&gt;=100,1,0)</f>
        <v>0</v>
      </c>
      <c r="J74" s="5">
        <f>IF(List_of_hundreds[[#This Row],[SR]]&lt;100,1,0)</f>
        <v>1</v>
      </c>
      <c r="K74" s="11" t="s">
        <v>67</v>
      </c>
      <c r="L74" s="11" t="s">
        <v>15</v>
      </c>
      <c r="M74" s="11" t="s">
        <v>234</v>
      </c>
      <c r="N74" s="12">
        <v>37681</v>
      </c>
      <c r="O74" s="13">
        <f>YEAR(List_of_hundreds[[#This Row],[Match Date]])</f>
        <v>2003</v>
      </c>
      <c r="P74" s="11" t="s">
        <v>240</v>
      </c>
    </row>
    <row r="75" spans="1:16" x14ac:dyDescent="0.3">
      <c r="A75" s="11" t="s">
        <v>241</v>
      </c>
      <c r="B75" s="11" t="s">
        <v>242</v>
      </c>
      <c r="C75" s="11" t="str">
        <f>LEFT(List_of_hundreds[[#This Row],[Runs]],3)</f>
        <v>121</v>
      </c>
      <c r="D75" s="11">
        <f>IF(List_of_hundreds[[#This Row],[Runs]]=List_of_hundreds[[#This Row],[Runs_modified]],0,1)</f>
        <v>0</v>
      </c>
      <c r="E75" s="5">
        <v>142</v>
      </c>
      <c r="F75" s="5">
        <v>6</v>
      </c>
      <c r="G75" s="5">
        <v>4</v>
      </c>
      <c r="H75" s="5">
        <v>85.21</v>
      </c>
      <c r="I75" s="5">
        <f>IF(List_of_hundreds[[#This Row],[SR]]&gt;=100,1,0)</f>
        <v>0</v>
      </c>
      <c r="J75" s="5">
        <f>IF(List_of_hundreds[[#This Row],[SR]]&lt;100,1,0)</f>
        <v>1</v>
      </c>
      <c r="K75" s="11" t="s">
        <v>243</v>
      </c>
      <c r="L75" s="11" t="s">
        <v>215</v>
      </c>
      <c r="M75" s="11" t="s">
        <v>220</v>
      </c>
      <c r="N75" s="12">
        <v>37683</v>
      </c>
      <c r="O75" s="13">
        <f>YEAR(List_of_hundreds[[#This Row],[Match Date]])</f>
        <v>2003</v>
      </c>
      <c r="P75" s="11" t="s">
        <v>244</v>
      </c>
    </row>
    <row r="76" spans="1:16" x14ac:dyDescent="0.3">
      <c r="A76" s="11" t="s">
        <v>245</v>
      </c>
      <c r="B76" s="11" t="s">
        <v>231</v>
      </c>
      <c r="C76" s="11" t="str">
        <f>LEFT(List_of_hundreds[[#This Row],[Runs]],3)</f>
        <v>134</v>
      </c>
      <c r="D76" s="11">
        <f>IF(List_of_hundreds[[#This Row],[Runs]]=List_of_hundreds[[#This Row],[Runs_modified]],0,1)</f>
        <v>1</v>
      </c>
      <c r="E76" s="5">
        <v>129</v>
      </c>
      <c r="F76" s="5">
        <v>11</v>
      </c>
      <c r="G76" s="5">
        <v>3</v>
      </c>
      <c r="H76" s="5">
        <v>103.87</v>
      </c>
      <c r="I76" s="5">
        <f>IF(List_of_hundreds[[#This Row],[SR]]&gt;=100,1,0)</f>
        <v>1</v>
      </c>
      <c r="J76" s="5">
        <f>IF(List_of_hundreds[[#This Row],[SR]]&lt;100,1,0)</f>
        <v>0</v>
      </c>
      <c r="K76" s="11" t="s">
        <v>243</v>
      </c>
      <c r="L76" s="11" t="s">
        <v>215</v>
      </c>
      <c r="M76" s="11" t="s">
        <v>220</v>
      </c>
      <c r="N76" s="12">
        <v>37683</v>
      </c>
      <c r="O76" s="13">
        <f>YEAR(List_of_hundreds[[#This Row],[Match Date]])</f>
        <v>2003</v>
      </c>
      <c r="P76" s="11" t="s">
        <v>244</v>
      </c>
    </row>
    <row r="77" spans="1:16" x14ac:dyDescent="0.3">
      <c r="A77" s="11" t="s">
        <v>246</v>
      </c>
      <c r="B77" s="11" t="s">
        <v>247</v>
      </c>
      <c r="C77" s="11" t="str">
        <f>LEFT(List_of_hundreds[[#This Row],[Runs]],3)</f>
        <v>124</v>
      </c>
      <c r="D77" s="11">
        <f>IF(List_of_hundreds[[#This Row],[Runs]]=List_of_hundreds[[#This Row],[Runs_modified]],0,1)</f>
        <v>0</v>
      </c>
      <c r="E77" s="5">
        <v>129</v>
      </c>
      <c r="F77" s="5">
        <v>18</v>
      </c>
      <c r="G77" s="5">
        <v>0</v>
      </c>
      <c r="H77" s="5">
        <v>96.12</v>
      </c>
      <c r="I77" s="5">
        <f>IF(List_of_hundreds[[#This Row],[SR]]&gt;=100,1,0)</f>
        <v>0</v>
      </c>
      <c r="J77" s="5">
        <f>IF(List_of_hundreds[[#This Row],[SR]]&lt;100,1,0)</f>
        <v>1</v>
      </c>
      <c r="K77" s="11" t="s">
        <v>179</v>
      </c>
      <c r="L77" s="11" t="s">
        <v>163</v>
      </c>
      <c r="M77" s="11" t="s">
        <v>248</v>
      </c>
      <c r="N77" s="12">
        <v>37683</v>
      </c>
      <c r="O77" s="13">
        <f>YEAR(List_of_hundreds[[#This Row],[Match Date]])</f>
        <v>2003</v>
      </c>
      <c r="P77" s="11" t="s">
        <v>249</v>
      </c>
    </row>
    <row r="78" spans="1:16" x14ac:dyDescent="0.3">
      <c r="A78" s="11" t="s">
        <v>250</v>
      </c>
      <c r="B78" s="11" t="s">
        <v>63</v>
      </c>
      <c r="C78" s="11" t="str">
        <f>LEFT(List_of_hundreds[[#This Row],[Runs]],3)</f>
        <v>119</v>
      </c>
      <c r="D78" s="11">
        <f>IF(List_of_hundreds[[#This Row],[Runs]]=List_of_hundreds[[#This Row],[Runs_modified]],0,1)</f>
        <v>0</v>
      </c>
      <c r="E78" s="5">
        <v>151</v>
      </c>
      <c r="F78" s="5">
        <v>8</v>
      </c>
      <c r="G78" s="5">
        <v>2</v>
      </c>
      <c r="H78" s="5">
        <v>78.8</v>
      </c>
      <c r="I78" s="5">
        <f>IF(List_of_hundreds[[#This Row],[SR]]&gt;=100,1,0)</f>
        <v>0</v>
      </c>
      <c r="J78" s="5">
        <f>IF(List_of_hundreds[[#This Row],[SR]]&lt;100,1,0)</f>
        <v>1</v>
      </c>
      <c r="K78" s="11" t="s">
        <v>40</v>
      </c>
      <c r="L78" s="11" t="s">
        <v>149</v>
      </c>
      <c r="M78" s="11" t="s">
        <v>251</v>
      </c>
      <c r="N78" s="12">
        <v>37684</v>
      </c>
      <c r="O78" s="13">
        <f>YEAR(List_of_hundreds[[#This Row],[Match Date]])</f>
        <v>2003</v>
      </c>
      <c r="P78" s="11" t="s">
        <v>252</v>
      </c>
    </row>
    <row r="79" spans="1:16" x14ac:dyDescent="0.3">
      <c r="A79" s="11" t="s">
        <v>167</v>
      </c>
      <c r="B79" s="11" t="s">
        <v>128</v>
      </c>
      <c r="C79" s="11" t="str">
        <f>LEFT(List_of_hundreds[[#This Row],[Runs]],3)</f>
        <v>114</v>
      </c>
      <c r="D79" s="11">
        <f>IF(List_of_hundreds[[#This Row],[Runs]]=List_of_hundreds[[#This Row],[Runs_modified]],0,1)</f>
        <v>0</v>
      </c>
      <c r="E79" s="5">
        <v>109</v>
      </c>
      <c r="F79" s="5">
        <v>8</v>
      </c>
      <c r="G79" s="5">
        <v>4</v>
      </c>
      <c r="H79" s="5">
        <v>104.58</v>
      </c>
      <c r="I79" s="5">
        <f>IF(List_of_hundreds[[#This Row],[SR]]&gt;=100,1,0)</f>
        <v>1</v>
      </c>
      <c r="J79" s="5">
        <f>IF(List_of_hundreds[[#This Row],[SR]]&lt;100,1,0)</f>
        <v>0</v>
      </c>
      <c r="K79" s="11" t="s">
        <v>31</v>
      </c>
      <c r="L79" s="11" t="s">
        <v>32</v>
      </c>
      <c r="M79" s="11" t="s">
        <v>234</v>
      </c>
      <c r="N79" s="12">
        <v>37687</v>
      </c>
      <c r="O79" s="13">
        <f>YEAR(List_of_hundreds[[#This Row],[Match Date]])</f>
        <v>2003</v>
      </c>
      <c r="P79" s="11" t="s">
        <v>253</v>
      </c>
    </row>
    <row r="80" spans="1:16" x14ac:dyDescent="0.3">
      <c r="A80" s="11" t="s">
        <v>193</v>
      </c>
      <c r="B80" s="11" t="s">
        <v>186</v>
      </c>
      <c r="C80" s="11" t="str">
        <f>LEFT(List_of_hundreds[[#This Row],[Runs]],3)</f>
        <v>107</v>
      </c>
      <c r="D80" s="11">
        <f>IF(List_of_hundreds[[#This Row],[Runs]]=List_of_hundreds[[#This Row],[Runs_modified]],0,1)</f>
        <v>1</v>
      </c>
      <c r="E80" s="5">
        <v>120</v>
      </c>
      <c r="F80" s="5">
        <v>11</v>
      </c>
      <c r="G80" s="5">
        <v>2</v>
      </c>
      <c r="H80" s="5">
        <v>89.16</v>
      </c>
      <c r="I80" s="5">
        <f>IF(List_of_hundreds[[#This Row],[SR]]&gt;=100,1,0)</f>
        <v>0</v>
      </c>
      <c r="J80" s="5">
        <f>IF(List_of_hundreds[[#This Row],[SR]]&lt;100,1,0)</f>
        <v>1</v>
      </c>
      <c r="K80" s="11" t="s">
        <v>72</v>
      </c>
      <c r="L80" s="11" t="s">
        <v>149</v>
      </c>
      <c r="M80" s="11" t="s">
        <v>211</v>
      </c>
      <c r="N80" s="12">
        <v>37687</v>
      </c>
      <c r="O80" s="13">
        <f>YEAR(List_of_hundreds[[#This Row],[Match Date]])</f>
        <v>2003</v>
      </c>
      <c r="P80" s="11" t="s">
        <v>254</v>
      </c>
    </row>
    <row r="81" spans="1:16" x14ac:dyDescent="0.3">
      <c r="A81" s="11" t="s">
        <v>138</v>
      </c>
      <c r="B81" s="11" t="s">
        <v>66</v>
      </c>
      <c r="C81" s="11" t="str">
        <f>LEFT(List_of_hundreds[[#This Row],[Runs]],3)</f>
        <v>102</v>
      </c>
      <c r="D81" s="11">
        <f>IF(List_of_hundreds[[#This Row],[Runs]]=List_of_hundreds[[#This Row],[Runs_modified]],0,1)</f>
        <v>1</v>
      </c>
      <c r="E81" s="5">
        <v>122</v>
      </c>
      <c r="F81" s="5">
        <v>11</v>
      </c>
      <c r="G81" s="5">
        <v>0</v>
      </c>
      <c r="H81" s="5">
        <v>83.6</v>
      </c>
      <c r="I81" s="5">
        <f>IF(List_of_hundreds[[#This Row],[SR]]&gt;=100,1,0)</f>
        <v>0</v>
      </c>
      <c r="J81" s="5">
        <f>IF(List_of_hundreds[[#This Row],[SR]]&lt;100,1,0)</f>
        <v>1</v>
      </c>
      <c r="K81" s="11" t="s">
        <v>20</v>
      </c>
      <c r="L81" s="11" t="s">
        <v>60</v>
      </c>
      <c r="M81" s="11" t="s">
        <v>220</v>
      </c>
      <c r="N81" s="12">
        <v>37688</v>
      </c>
      <c r="O81" s="13">
        <f>YEAR(List_of_hundreds[[#This Row],[Match Date]])</f>
        <v>2003</v>
      </c>
      <c r="P81" s="11" t="s">
        <v>255</v>
      </c>
    </row>
    <row r="82" spans="1:16" x14ac:dyDescent="0.3">
      <c r="A82" s="11" t="s">
        <v>246</v>
      </c>
      <c r="B82" s="11" t="s">
        <v>76</v>
      </c>
      <c r="C82" s="11" t="str">
        <f>LEFT(List_of_hundreds[[#This Row],[Runs]],3)</f>
        <v>103</v>
      </c>
      <c r="D82" s="11">
        <f>IF(List_of_hundreds[[#This Row],[Runs]]=List_of_hundreds[[#This Row],[Runs_modified]],0,1)</f>
        <v>1</v>
      </c>
      <c r="E82" s="5">
        <v>127</v>
      </c>
      <c r="F82" s="5">
        <v>7</v>
      </c>
      <c r="G82" s="5">
        <v>0</v>
      </c>
      <c r="H82" s="5">
        <v>81.099999999999994</v>
      </c>
      <c r="I82" s="5">
        <f>IF(List_of_hundreds[[#This Row],[SR]]&gt;=100,1,0)</f>
        <v>0</v>
      </c>
      <c r="J82" s="5">
        <f>IF(List_of_hundreds[[#This Row],[SR]]&lt;100,1,0)</f>
        <v>1</v>
      </c>
      <c r="K82" s="11" t="s">
        <v>179</v>
      </c>
      <c r="L82" s="11" t="s">
        <v>60</v>
      </c>
      <c r="M82" s="11" t="s">
        <v>256</v>
      </c>
      <c r="N82" s="12">
        <v>37695</v>
      </c>
      <c r="O82" s="13">
        <f>YEAR(List_of_hundreds[[#This Row],[Match Date]])</f>
        <v>2003</v>
      </c>
      <c r="P82" s="11" t="s">
        <v>257</v>
      </c>
    </row>
    <row r="83" spans="1:16" x14ac:dyDescent="0.3">
      <c r="A83" s="11" t="s">
        <v>193</v>
      </c>
      <c r="B83" s="11" t="s">
        <v>258</v>
      </c>
      <c r="C83" s="11" t="str">
        <f>LEFT(List_of_hundreds[[#This Row],[Runs]],3)</f>
        <v>111</v>
      </c>
      <c r="D83" s="11">
        <f>IF(List_of_hundreds[[#This Row],[Runs]]=List_of_hundreds[[#This Row],[Runs_modified]],0,1)</f>
        <v>1</v>
      </c>
      <c r="E83" s="5">
        <v>114</v>
      </c>
      <c r="F83" s="5">
        <v>5</v>
      </c>
      <c r="G83" s="5">
        <v>5</v>
      </c>
      <c r="H83" s="5">
        <v>97.36</v>
      </c>
      <c r="I83" s="5">
        <f>IF(List_of_hundreds[[#This Row],[SR]]&gt;=100,1,0)</f>
        <v>0</v>
      </c>
      <c r="J83" s="5">
        <f>IF(List_of_hundreds[[#This Row],[SR]]&lt;100,1,0)</f>
        <v>1</v>
      </c>
      <c r="K83" s="11" t="s">
        <v>72</v>
      </c>
      <c r="L83" s="11" t="s">
        <v>149</v>
      </c>
      <c r="M83" s="11" t="s">
        <v>248</v>
      </c>
      <c r="N83" s="12">
        <v>37700</v>
      </c>
      <c r="O83" s="13">
        <f>YEAR(List_of_hundreds[[#This Row],[Match Date]])</f>
        <v>2003</v>
      </c>
      <c r="P83" s="11" t="s">
        <v>259</v>
      </c>
    </row>
    <row r="84" spans="1:16" x14ac:dyDescent="0.3">
      <c r="A84" s="11" t="s">
        <v>167</v>
      </c>
      <c r="B84" s="11" t="s">
        <v>192</v>
      </c>
      <c r="C84" s="11" t="str">
        <f>LEFT(List_of_hundreds[[#This Row],[Runs]],3)</f>
        <v>140</v>
      </c>
      <c r="D84" s="11">
        <f>IF(List_of_hundreds[[#This Row],[Runs]]=List_of_hundreds[[#This Row],[Runs_modified]],0,1)</f>
        <v>1</v>
      </c>
      <c r="E84" s="5">
        <v>121</v>
      </c>
      <c r="F84" s="5">
        <v>4</v>
      </c>
      <c r="G84" s="5">
        <v>8</v>
      </c>
      <c r="H84" s="5">
        <v>115.7</v>
      </c>
      <c r="I84" s="5">
        <f>IF(List_of_hundreds[[#This Row],[SR]]&gt;=100,1,0)</f>
        <v>1</v>
      </c>
      <c r="J84" s="5">
        <f>IF(List_of_hundreds[[#This Row],[SR]]&lt;100,1,0)</f>
        <v>0</v>
      </c>
      <c r="K84" s="11" t="s">
        <v>31</v>
      </c>
      <c r="L84" s="11" t="s">
        <v>15</v>
      </c>
      <c r="M84" s="11" t="s">
        <v>226</v>
      </c>
      <c r="N84" s="12">
        <v>37703</v>
      </c>
      <c r="O84" s="13">
        <f>YEAR(List_of_hundreds[[#This Row],[Match Date]])</f>
        <v>2003</v>
      </c>
      <c r="P84" s="11" t="s">
        <v>260</v>
      </c>
    </row>
    <row r="85" spans="1:16" x14ac:dyDescent="0.3">
      <c r="A85" s="11" t="s">
        <v>167</v>
      </c>
      <c r="B85" s="11" t="s">
        <v>96</v>
      </c>
      <c r="C85" s="11" t="str">
        <f>LEFT(List_of_hundreds[[#This Row],[Runs]],3)</f>
        <v>113</v>
      </c>
      <c r="D85" s="11">
        <f>IF(List_of_hundreds[[#This Row],[Runs]]=List_of_hundreds[[#This Row],[Runs_modified]],0,1)</f>
        <v>0</v>
      </c>
      <c r="E85" s="5">
        <v>93</v>
      </c>
      <c r="F85" s="5">
        <v>9</v>
      </c>
      <c r="G85" s="5">
        <v>5</v>
      </c>
      <c r="H85" s="5">
        <v>121.5</v>
      </c>
      <c r="I85" s="5">
        <f>IF(List_of_hundreds[[#This Row],[SR]]&gt;=100,1,0)</f>
        <v>1</v>
      </c>
      <c r="J85" s="5">
        <f>IF(List_of_hundreds[[#This Row],[SR]]&lt;100,1,0)</f>
        <v>0</v>
      </c>
      <c r="K85" s="11" t="s">
        <v>31</v>
      </c>
      <c r="L85" s="11" t="s">
        <v>261</v>
      </c>
      <c r="M85" s="11" t="s">
        <v>262</v>
      </c>
      <c r="N85" s="12">
        <v>39155</v>
      </c>
      <c r="O85" s="13">
        <f>YEAR(List_of_hundreds[[#This Row],[Match Date]])</f>
        <v>2007</v>
      </c>
      <c r="P85" s="11" t="s">
        <v>263</v>
      </c>
    </row>
    <row r="86" spans="1:16" x14ac:dyDescent="0.3">
      <c r="A86" s="11" t="s">
        <v>264</v>
      </c>
      <c r="B86" s="11" t="s">
        <v>121</v>
      </c>
      <c r="C86" s="11" t="str">
        <f>LEFT(List_of_hundreds[[#This Row],[Runs]],3)</f>
        <v>115</v>
      </c>
      <c r="D86" s="11">
        <f>IF(List_of_hundreds[[#This Row],[Runs]]=List_of_hundreds[[#This Row],[Runs_modified]],0,1)</f>
        <v>1</v>
      </c>
      <c r="E86" s="5">
        <v>137</v>
      </c>
      <c r="F86" s="5">
        <v>10</v>
      </c>
      <c r="G86" s="5">
        <v>2</v>
      </c>
      <c r="H86" s="5">
        <v>83.94</v>
      </c>
      <c r="I86" s="5">
        <f>IF(List_of_hundreds[[#This Row],[SR]]&gt;=100,1,0)</f>
        <v>0</v>
      </c>
      <c r="J86" s="5">
        <f>IF(List_of_hundreds[[#This Row],[SR]]&lt;100,1,0)</f>
        <v>1</v>
      </c>
      <c r="K86" s="11" t="s">
        <v>265</v>
      </c>
      <c r="L86" s="11" t="s">
        <v>60</v>
      </c>
      <c r="M86" s="11" t="s">
        <v>266</v>
      </c>
      <c r="N86" s="12">
        <v>39156</v>
      </c>
      <c r="O86" s="13">
        <f>YEAR(List_of_hundreds[[#This Row],[Match Date]])</f>
        <v>2007</v>
      </c>
      <c r="P86" s="11" t="s">
        <v>267</v>
      </c>
    </row>
    <row r="87" spans="1:16" x14ac:dyDescent="0.3">
      <c r="A87" s="11" t="s">
        <v>268</v>
      </c>
      <c r="B87" s="11" t="s">
        <v>269</v>
      </c>
      <c r="C87" s="11" t="str">
        <f>LEFT(List_of_hundreds[[#This Row],[Runs]],3)</f>
        <v>128</v>
      </c>
      <c r="D87" s="11">
        <f>IF(List_of_hundreds[[#This Row],[Runs]]=List_of_hundreds[[#This Row],[Runs_modified]],0,1)</f>
        <v>1</v>
      </c>
      <c r="E87" s="5">
        <v>109</v>
      </c>
      <c r="F87" s="5">
        <v>11</v>
      </c>
      <c r="G87" s="5">
        <v>5</v>
      </c>
      <c r="H87" s="5">
        <v>117.43</v>
      </c>
      <c r="I87" s="5">
        <f>IF(List_of_hundreds[[#This Row],[SR]]&gt;=100,1,0)</f>
        <v>1</v>
      </c>
      <c r="J87" s="5">
        <f>IF(List_of_hundreds[[#This Row],[SR]]&lt;100,1,0)</f>
        <v>0</v>
      </c>
      <c r="K87" s="11" t="s">
        <v>143</v>
      </c>
      <c r="L87" s="11" t="s">
        <v>154</v>
      </c>
      <c r="M87" s="11" t="s">
        <v>262</v>
      </c>
      <c r="N87" s="12">
        <v>39157</v>
      </c>
      <c r="O87" s="13">
        <f>YEAR(List_of_hundreds[[#This Row],[Match Date]])</f>
        <v>2007</v>
      </c>
      <c r="P87" s="11" t="s">
        <v>270</v>
      </c>
    </row>
    <row r="88" spans="1:16" x14ac:dyDescent="0.3">
      <c r="A88" s="11" t="s">
        <v>271</v>
      </c>
      <c r="B88" s="11" t="s">
        <v>272</v>
      </c>
      <c r="C88" s="11" t="str">
        <f>LEFT(List_of_hundreds[[#This Row],[Runs]],3)</f>
        <v>123</v>
      </c>
      <c r="D88" s="11">
        <f>IF(List_of_hundreds[[#This Row],[Runs]]=List_of_hundreds[[#This Row],[Runs_modified]],0,1)</f>
        <v>0</v>
      </c>
      <c r="E88" s="5">
        <v>89</v>
      </c>
      <c r="F88" s="5">
        <v>8</v>
      </c>
      <c r="G88" s="5">
        <v>7</v>
      </c>
      <c r="H88" s="5">
        <v>138.19999999999999</v>
      </c>
      <c r="I88" s="5">
        <f>IF(List_of_hundreds[[#This Row],[SR]]&gt;=100,1,0)</f>
        <v>1</v>
      </c>
      <c r="J88" s="5">
        <f>IF(List_of_hundreds[[#This Row],[SR]]&lt;100,1,0)</f>
        <v>0</v>
      </c>
      <c r="K88" s="11" t="s">
        <v>31</v>
      </c>
      <c r="L88" s="11" t="s">
        <v>154</v>
      </c>
      <c r="M88" s="11" t="s">
        <v>262</v>
      </c>
      <c r="N88" s="12">
        <v>39159</v>
      </c>
      <c r="O88" s="13">
        <f>YEAR(List_of_hundreds[[#This Row],[Match Date]])</f>
        <v>2007</v>
      </c>
      <c r="P88" s="11" t="s">
        <v>273</v>
      </c>
    </row>
    <row r="89" spans="1:16" x14ac:dyDescent="0.3">
      <c r="A89" s="11" t="s">
        <v>274</v>
      </c>
      <c r="B89" s="11" t="s">
        <v>128</v>
      </c>
      <c r="C89" s="11" t="str">
        <f>LEFT(List_of_hundreds[[#This Row],[Runs]],3)</f>
        <v>114</v>
      </c>
      <c r="D89" s="11">
        <f>IF(List_of_hundreds[[#This Row],[Runs]]=List_of_hundreds[[#This Row],[Runs_modified]],0,1)</f>
        <v>0</v>
      </c>
      <c r="E89" s="5">
        <v>87</v>
      </c>
      <c r="F89" s="5">
        <v>17</v>
      </c>
      <c r="G89" s="5">
        <v>3</v>
      </c>
      <c r="H89" s="5">
        <v>131.03</v>
      </c>
      <c r="I89" s="5">
        <f>IF(List_of_hundreds[[#This Row],[SR]]&gt;=100,1,0)</f>
        <v>1</v>
      </c>
      <c r="J89" s="5">
        <f>IF(List_of_hundreds[[#This Row],[SR]]&lt;100,1,0)</f>
        <v>0</v>
      </c>
      <c r="K89" s="11" t="s">
        <v>72</v>
      </c>
      <c r="L89" s="11" t="s">
        <v>275</v>
      </c>
      <c r="M89" s="11" t="s">
        <v>276</v>
      </c>
      <c r="N89" s="12">
        <v>39160</v>
      </c>
      <c r="O89" s="13">
        <f>YEAR(List_of_hundreds[[#This Row],[Match Date]])</f>
        <v>2007</v>
      </c>
      <c r="P89" s="11" t="s">
        <v>277</v>
      </c>
    </row>
    <row r="90" spans="1:16" x14ac:dyDescent="0.3">
      <c r="A90" s="11" t="s">
        <v>218</v>
      </c>
      <c r="B90" s="11" t="s">
        <v>278</v>
      </c>
      <c r="C90" s="11" t="str">
        <f>LEFT(List_of_hundreds[[#This Row],[Runs]],3)</f>
        <v>109</v>
      </c>
      <c r="D90" s="11">
        <f>IF(List_of_hundreds[[#This Row],[Runs]]=List_of_hundreds[[#This Row],[Runs_modified]],0,1)</f>
        <v>0</v>
      </c>
      <c r="E90" s="5">
        <v>87</v>
      </c>
      <c r="F90" s="5">
        <v>7</v>
      </c>
      <c r="G90" s="5">
        <v>7</v>
      </c>
      <c r="H90" s="5">
        <v>125.28</v>
      </c>
      <c r="I90" s="5">
        <f>IF(List_of_hundreds[[#This Row],[SR]]&gt;=100,1,0)</f>
        <v>1</v>
      </c>
      <c r="J90" s="5">
        <f>IF(List_of_hundreds[[#This Row],[SR]]&lt;100,1,0)</f>
        <v>0</v>
      </c>
      <c r="K90" s="11" t="s">
        <v>179</v>
      </c>
      <c r="L90" s="11" t="s">
        <v>279</v>
      </c>
      <c r="M90" s="11" t="s">
        <v>276</v>
      </c>
      <c r="N90" s="12">
        <v>39162</v>
      </c>
      <c r="O90" s="13">
        <f>YEAR(List_of_hundreds[[#This Row],[Match Date]])</f>
        <v>2007</v>
      </c>
      <c r="P90" s="11" t="s">
        <v>280</v>
      </c>
    </row>
    <row r="91" spans="1:16" x14ac:dyDescent="0.3">
      <c r="A91" s="11" t="s">
        <v>281</v>
      </c>
      <c r="B91" s="11" t="s">
        <v>282</v>
      </c>
      <c r="C91" s="11" t="str">
        <f>LEFT(List_of_hundreds[[#This Row],[Runs]],3)</f>
        <v>160</v>
      </c>
      <c r="D91" s="11">
        <f>IF(List_of_hundreds[[#This Row],[Runs]]=List_of_hundreds[[#This Row],[Runs_modified]],0,1)</f>
        <v>0</v>
      </c>
      <c r="E91" s="5">
        <v>121</v>
      </c>
      <c r="F91" s="5">
        <v>14</v>
      </c>
      <c r="G91" s="5">
        <v>8</v>
      </c>
      <c r="H91" s="5">
        <v>132.22999999999999</v>
      </c>
      <c r="I91" s="5">
        <f>IF(List_of_hundreds[[#This Row],[SR]]&gt;=100,1,0)</f>
        <v>1</v>
      </c>
      <c r="J91" s="5">
        <f>IF(List_of_hundreds[[#This Row],[SR]]&lt;100,1,0)</f>
        <v>0</v>
      </c>
      <c r="K91" s="11" t="s">
        <v>67</v>
      </c>
      <c r="L91" s="11" t="s">
        <v>60</v>
      </c>
      <c r="M91" s="11" t="s">
        <v>266</v>
      </c>
      <c r="N91" s="12">
        <v>39162</v>
      </c>
      <c r="O91" s="13">
        <f>YEAR(List_of_hundreds[[#This Row],[Match Date]])</f>
        <v>2007</v>
      </c>
      <c r="P91" s="11" t="s">
        <v>283</v>
      </c>
    </row>
    <row r="92" spans="1:16" x14ac:dyDescent="0.3">
      <c r="A92" s="11" t="s">
        <v>284</v>
      </c>
      <c r="B92" s="11" t="s">
        <v>30</v>
      </c>
      <c r="C92" s="11" t="str">
        <f>LEFT(List_of_hundreds[[#This Row],[Runs]],3)</f>
        <v>101</v>
      </c>
      <c r="D92" s="11">
        <f>IF(List_of_hundreds[[#This Row],[Runs]]=List_of_hundreds[[#This Row],[Runs_modified]],0,1)</f>
        <v>0</v>
      </c>
      <c r="E92" s="5">
        <v>117</v>
      </c>
      <c r="F92" s="5">
        <v>9</v>
      </c>
      <c r="G92" s="5">
        <v>1</v>
      </c>
      <c r="H92" s="5">
        <v>86.32</v>
      </c>
      <c r="I92" s="5">
        <f>IF(List_of_hundreds[[#This Row],[SR]]&gt;=100,1,0)</f>
        <v>0</v>
      </c>
      <c r="J92" s="5">
        <f>IF(List_of_hundreds[[#This Row],[SR]]&lt;100,1,0)</f>
        <v>1</v>
      </c>
      <c r="K92" s="11" t="s">
        <v>20</v>
      </c>
      <c r="L92" s="11" t="s">
        <v>285</v>
      </c>
      <c r="M92" s="11" t="s">
        <v>286</v>
      </c>
      <c r="N92" s="12">
        <v>39163</v>
      </c>
      <c r="O92" s="13">
        <f>YEAR(List_of_hundreds[[#This Row],[Match Date]])</f>
        <v>2007</v>
      </c>
      <c r="P92" s="11" t="s">
        <v>287</v>
      </c>
    </row>
    <row r="93" spans="1:16" x14ac:dyDescent="0.3">
      <c r="A93" s="11" t="s">
        <v>288</v>
      </c>
      <c r="B93" s="11" t="s">
        <v>66</v>
      </c>
      <c r="C93" s="11" t="str">
        <f>LEFT(List_of_hundreds[[#This Row],[Runs]],3)</f>
        <v>102</v>
      </c>
      <c r="D93" s="11">
        <f>IF(List_of_hundreds[[#This Row],[Runs]]=List_of_hundreds[[#This Row],[Runs_modified]],0,1)</f>
        <v>1</v>
      </c>
      <c r="E93" s="5">
        <v>113</v>
      </c>
      <c r="F93" s="5">
        <v>10</v>
      </c>
      <c r="G93" s="5">
        <v>4</v>
      </c>
      <c r="H93" s="5">
        <v>90.26</v>
      </c>
      <c r="I93" s="5">
        <f>IF(List_of_hundreds[[#This Row],[SR]]&gt;=100,1,0)</f>
        <v>0</v>
      </c>
      <c r="J93" s="5">
        <f>IF(List_of_hundreds[[#This Row],[SR]]&lt;100,1,0)</f>
        <v>1</v>
      </c>
      <c r="K93" s="11" t="s">
        <v>40</v>
      </c>
      <c r="L93" s="11" t="s">
        <v>289</v>
      </c>
      <c r="M93" s="11" t="s">
        <v>266</v>
      </c>
      <c r="N93" s="12">
        <v>39164</v>
      </c>
      <c r="O93" s="13">
        <f>YEAR(List_of_hundreds[[#This Row],[Match Date]])</f>
        <v>2007</v>
      </c>
      <c r="P93" s="11" t="s">
        <v>290</v>
      </c>
    </row>
    <row r="94" spans="1:16" x14ac:dyDescent="0.3">
      <c r="A94" s="11" t="s">
        <v>291</v>
      </c>
      <c r="B94" s="11" t="s">
        <v>30</v>
      </c>
      <c r="C94" s="11" t="str">
        <f>LEFT(List_of_hundreds[[#This Row],[Runs]],3)</f>
        <v>101</v>
      </c>
      <c r="D94" s="11">
        <f>IF(List_of_hundreds[[#This Row],[Runs]]=List_of_hundreds[[#This Row],[Runs_modified]],0,1)</f>
        <v>0</v>
      </c>
      <c r="E94" s="5">
        <v>68</v>
      </c>
      <c r="F94" s="5">
        <v>14</v>
      </c>
      <c r="G94" s="5">
        <v>4</v>
      </c>
      <c r="H94" s="5">
        <v>148.52000000000001</v>
      </c>
      <c r="I94" s="5">
        <f>IF(List_of_hundreds[[#This Row],[SR]]&gt;=100,1,0)</f>
        <v>1</v>
      </c>
      <c r="J94" s="5">
        <f>IF(List_of_hundreds[[#This Row],[SR]]&lt;100,1,0)</f>
        <v>0</v>
      </c>
      <c r="K94" s="11" t="s">
        <v>31</v>
      </c>
      <c r="L94" s="11" t="s">
        <v>163</v>
      </c>
      <c r="M94" s="11" t="s">
        <v>262</v>
      </c>
      <c r="N94" s="12">
        <v>39165</v>
      </c>
      <c r="O94" s="13">
        <f>YEAR(List_of_hundreds[[#This Row],[Match Date]])</f>
        <v>2007</v>
      </c>
      <c r="P94" s="11" t="s">
        <v>292</v>
      </c>
    </row>
    <row r="95" spans="1:16" x14ac:dyDescent="0.3">
      <c r="A95" s="11" t="s">
        <v>291</v>
      </c>
      <c r="B95" s="11" t="s">
        <v>293</v>
      </c>
      <c r="C95" s="11" t="str">
        <f>LEFT(List_of_hundreds[[#This Row],[Runs]],3)</f>
        <v>158</v>
      </c>
      <c r="D95" s="11">
        <f>IF(List_of_hundreds[[#This Row],[Runs]]=List_of_hundreds[[#This Row],[Runs_modified]],0,1)</f>
        <v>0</v>
      </c>
      <c r="E95" s="5">
        <v>143</v>
      </c>
      <c r="F95" s="5">
        <v>14</v>
      </c>
      <c r="G95" s="5">
        <v>4</v>
      </c>
      <c r="H95" s="5">
        <v>110.48</v>
      </c>
      <c r="I95" s="5">
        <f>IF(List_of_hundreds[[#This Row],[SR]]&gt;=100,1,0)</f>
        <v>1</v>
      </c>
      <c r="J95" s="5">
        <f>IF(List_of_hundreds[[#This Row],[SR]]&lt;100,1,0)</f>
        <v>0</v>
      </c>
      <c r="K95" s="11" t="s">
        <v>31</v>
      </c>
      <c r="L95" s="11" t="s">
        <v>124</v>
      </c>
      <c r="M95" s="11" t="s">
        <v>294</v>
      </c>
      <c r="N95" s="12">
        <v>39168</v>
      </c>
      <c r="O95" s="13">
        <f>YEAR(List_of_hundreds[[#This Row],[Match Date]])</f>
        <v>2007</v>
      </c>
      <c r="P95" s="11" t="s">
        <v>295</v>
      </c>
    </row>
    <row r="96" spans="1:16" x14ac:dyDescent="0.3">
      <c r="A96" s="11" t="s">
        <v>218</v>
      </c>
      <c r="B96" s="11" t="s">
        <v>112</v>
      </c>
      <c r="C96" s="11" t="str">
        <f>LEFT(List_of_hundreds[[#This Row],[Runs]],3)</f>
        <v>115</v>
      </c>
      <c r="D96" s="11">
        <f>IF(List_of_hundreds[[#This Row],[Runs]]=List_of_hundreds[[#This Row],[Runs_modified]],0,1)</f>
        <v>0</v>
      </c>
      <c r="E96" s="5">
        <v>101</v>
      </c>
      <c r="F96" s="5">
        <v>10</v>
      </c>
      <c r="G96" s="5">
        <v>4</v>
      </c>
      <c r="H96" s="5">
        <v>113.86</v>
      </c>
      <c r="I96" s="5">
        <f>IF(List_of_hundreds[[#This Row],[SR]]&gt;=100,1,0)</f>
        <v>1</v>
      </c>
      <c r="J96" s="5">
        <f>IF(List_of_hundreds[[#This Row],[SR]]&lt;100,1,0)</f>
        <v>0</v>
      </c>
      <c r="K96" s="11" t="s">
        <v>179</v>
      </c>
      <c r="L96" s="11" t="s">
        <v>124</v>
      </c>
      <c r="M96" s="11" t="s">
        <v>296</v>
      </c>
      <c r="N96" s="12">
        <v>39173</v>
      </c>
      <c r="O96" s="13">
        <f>YEAR(List_of_hundreds[[#This Row],[Match Date]])</f>
        <v>2007</v>
      </c>
      <c r="P96" s="11" t="s">
        <v>297</v>
      </c>
    </row>
    <row r="97" spans="1:16" x14ac:dyDescent="0.3">
      <c r="A97" s="11" t="s">
        <v>230</v>
      </c>
      <c r="B97" s="11" t="s">
        <v>66</v>
      </c>
      <c r="C97" s="11" t="str">
        <f>LEFT(List_of_hundreds[[#This Row],[Runs]],3)</f>
        <v>102</v>
      </c>
      <c r="D97" s="11">
        <f>IF(List_of_hundreds[[#This Row],[Runs]]=List_of_hundreds[[#This Row],[Runs_modified]],0,1)</f>
        <v>1</v>
      </c>
      <c r="E97" s="5">
        <v>92</v>
      </c>
      <c r="F97" s="5">
        <v>10</v>
      </c>
      <c r="G97" s="5">
        <v>3</v>
      </c>
      <c r="H97" s="5">
        <v>110.86</v>
      </c>
      <c r="I97" s="5">
        <f>IF(List_of_hundreds[[#This Row],[SR]]&gt;=100,1,0)</f>
        <v>1</v>
      </c>
      <c r="J97" s="5">
        <f>IF(List_of_hundreds[[#This Row],[SR]]&lt;100,1,0)</f>
        <v>0</v>
      </c>
      <c r="K97" s="11" t="s">
        <v>20</v>
      </c>
      <c r="L97" s="11" t="s">
        <v>279</v>
      </c>
      <c r="M97" s="11" t="s">
        <v>294</v>
      </c>
      <c r="N97" s="12">
        <v>39174</v>
      </c>
      <c r="O97" s="13">
        <f>YEAR(List_of_hundreds[[#This Row],[Match Date]])</f>
        <v>2007</v>
      </c>
      <c r="P97" s="11" t="s">
        <v>298</v>
      </c>
    </row>
    <row r="98" spans="1:16" x14ac:dyDescent="0.3">
      <c r="A98" s="11" t="s">
        <v>299</v>
      </c>
      <c r="B98" s="11" t="s">
        <v>198</v>
      </c>
      <c r="C98" s="11" t="str">
        <f>LEFT(List_of_hundreds[[#This Row],[Runs]],3)</f>
        <v>104</v>
      </c>
      <c r="D98" s="11">
        <f>IF(List_of_hundreds[[#This Row],[Runs]]=List_of_hundreds[[#This Row],[Runs_modified]],0,1)</f>
        <v>0</v>
      </c>
      <c r="E98" s="5">
        <v>122</v>
      </c>
      <c r="F98" s="5">
        <v>6</v>
      </c>
      <c r="G98" s="5">
        <v>1</v>
      </c>
      <c r="H98" s="5">
        <v>85.24</v>
      </c>
      <c r="I98" s="5">
        <f>IF(List_of_hundreds[[#This Row],[SR]]&gt;=100,1,0)</f>
        <v>0</v>
      </c>
      <c r="J98" s="5">
        <f>IF(List_of_hundreds[[#This Row],[SR]]&lt;100,1,0)</f>
        <v>1</v>
      </c>
      <c r="K98" s="11" t="s">
        <v>14</v>
      </c>
      <c r="L98" s="11" t="s">
        <v>41</v>
      </c>
      <c r="M98" s="11" t="s">
        <v>294</v>
      </c>
      <c r="N98" s="12">
        <v>39180</v>
      </c>
      <c r="O98" s="13">
        <f>YEAR(List_of_hundreds[[#This Row],[Match Date]])</f>
        <v>2007</v>
      </c>
      <c r="P98" s="11" t="s">
        <v>300</v>
      </c>
    </row>
    <row r="99" spans="1:16" x14ac:dyDescent="0.3">
      <c r="A99" s="11" t="s">
        <v>301</v>
      </c>
      <c r="B99" s="11" t="s">
        <v>302</v>
      </c>
      <c r="C99" s="11" t="str">
        <f>LEFT(List_of_hundreds[[#This Row],[Runs]],3)</f>
        <v>146</v>
      </c>
      <c r="D99" s="11">
        <f>IF(List_of_hundreds[[#This Row],[Runs]]=List_of_hundreds[[#This Row],[Runs_modified]],0,1)</f>
        <v>0</v>
      </c>
      <c r="E99" s="5">
        <v>130</v>
      </c>
      <c r="F99" s="5">
        <v>12</v>
      </c>
      <c r="G99" s="5">
        <v>5</v>
      </c>
      <c r="H99" s="5">
        <v>112.3</v>
      </c>
      <c r="I99" s="5">
        <f>IF(List_of_hundreds[[#This Row],[SR]]&gt;=100,1,0)</f>
        <v>1</v>
      </c>
      <c r="J99" s="5">
        <f>IF(List_of_hundreds[[#This Row],[SR]]&lt;100,1,0)</f>
        <v>0</v>
      </c>
      <c r="K99" s="11" t="s">
        <v>143</v>
      </c>
      <c r="L99" s="11" t="s">
        <v>124</v>
      </c>
      <c r="M99" s="11" t="s">
        <v>303</v>
      </c>
      <c r="N99" s="12">
        <v>39182</v>
      </c>
      <c r="O99" s="13">
        <f>YEAR(List_of_hundreds[[#This Row],[Match Date]])</f>
        <v>2007</v>
      </c>
      <c r="P99" s="11" t="s">
        <v>304</v>
      </c>
    </row>
    <row r="100" spans="1:16" x14ac:dyDescent="0.3">
      <c r="A100" s="11" t="s">
        <v>222</v>
      </c>
      <c r="B100" s="11" t="s">
        <v>258</v>
      </c>
      <c r="C100" s="11" t="str">
        <f>LEFT(List_of_hundreds[[#This Row],[Runs]],3)</f>
        <v>111</v>
      </c>
      <c r="D100" s="11">
        <f>IF(List_of_hundreds[[#This Row],[Runs]]=List_of_hundreds[[#This Row],[Runs_modified]],0,1)</f>
        <v>1</v>
      </c>
      <c r="E100" s="5">
        <v>157</v>
      </c>
      <c r="F100" s="5">
        <v>8</v>
      </c>
      <c r="G100" s="5">
        <v>0</v>
      </c>
      <c r="H100" s="5">
        <v>70.7</v>
      </c>
      <c r="I100" s="5">
        <f>IF(List_of_hundreds[[#This Row],[SR]]&gt;=100,1,0)</f>
        <v>0</v>
      </c>
      <c r="J100" s="5">
        <f>IF(List_of_hundreds[[#This Row],[SR]]&lt;100,1,0)</f>
        <v>1</v>
      </c>
      <c r="K100" s="11" t="s">
        <v>20</v>
      </c>
      <c r="L100" s="11" t="s">
        <v>32</v>
      </c>
      <c r="M100" s="11" t="s">
        <v>303</v>
      </c>
      <c r="N100" s="12">
        <v>39184</v>
      </c>
      <c r="O100" s="13">
        <f>YEAR(List_of_hundreds[[#This Row],[Match Date]])</f>
        <v>2007</v>
      </c>
      <c r="P100" s="11" t="s">
        <v>305</v>
      </c>
    </row>
    <row r="101" spans="1:16" x14ac:dyDescent="0.3">
      <c r="A101" s="11" t="s">
        <v>291</v>
      </c>
      <c r="B101" s="11" t="s">
        <v>79</v>
      </c>
      <c r="C101" s="11" t="str">
        <f>LEFT(List_of_hundreds[[#This Row],[Runs]],3)</f>
        <v>103</v>
      </c>
      <c r="D101" s="11">
        <f>IF(List_of_hundreds[[#This Row],[Runs]]=List_of_hundreds[[#This Row],[Runs_modified]],0,1)</f>
        <v>0</v>
      </c>
      <c r="E101" s="5">
        <v>100</v>
      </c>
      <c r="F101" s="5">
        <v>10</v>
      </c>
      <c r="G101" s="5">
        <v>2</v>
      </c>
      <c r="H101" s="5">
        <v>103</v>
      </c>
      <c r="I101" s="5">
        <f>IF(List_of_hundreds[[#This Row],[SR]]&gt;=100,1,0)</f>
        <v>1</v>
      </c>
      <c r="J101" s="5">
        <f>IF(List_of_hundreds[[#This Row],[SR]]&lt;100,1,0)</f>
        <v>0</v>
      </c>
      <c r="K101" s="11" t="s">
        <v>31</v>
      </c>
      <c r="L101" s="11" t="s">
        <v>26</v>
      </c>
      <c r="M101" s="11" t="s">
        <v>303</v>
      </c>
      <c r="N101" s="12">
        <v>39192</v>
      </c>
      <c r="O101" s="13">
        <f>YEAR(List_of_hundreds[[#This Row],[Match Date]])</f>
        <v>2007</v>
      </c>
      <c r="P101" s="11" t="s">
        <v>306</v>
      </c>
    </row>
    <row r="102" spans="1:16" x14ac:dyDescent="0.3">
      <c r="A102" s="11" t="s">
        <v>299</v>
      </c>
      <c r="B102" s="11" t="s">
        <v>99</v>
      </c>
      <c r="C102" s="11" t="str">
        <f>LEFT(List_of_hundreds[[#This Row],[Runs]],3)</f>
        <v>100</v>
      </c>
      <c r="D102" s="11">
        <f>IF(List_of_hundreds[[#This Row],[Runs]]=List_of_hundreds[[#This Row],[Runs_modified]],0,1)</f>
        <v>0</v>
      </c>
      <c r="E102" s="5">
        <v>91</v>
      </c>
      <c r="F102" s="5">
        <v>10</v>
      </c>
      <c r="G102" s="5">
        <v>1</v>
      </c>
      <c r="H102" s="5">
        <v>109.89</v>
      </c>
      <c r="I102" s="5">
        <f>IF(List_of_hundreds[[#This Row],[SR]]&gt;=100,1,0)</f>
        <v>1</v>
      </c>
      <c r="J102" s="5">
        <f>IF(List_of_hundreds[[#This Row],[SR]]&lt;100,1,0)</f>
        <v>0</v>
      </c>
      <c r="K102" s="11" t="s">
        <v>14</v>
      </c>
      <c r="L102" s="11" t="s">
        <v>124</v>
      </c>
      <c r="M102" s="11" t="s">
        <v>307</v>
      </c>
      <c r="N102" s="12">
        <v>39193</v>
      </c>
      <c r="O102" s="13">
        <f>YEAR(List_of_hundreds[[#This Row],[Match Date]])</f>
        <v>2007</v>
      </c>
      <c r="P102" s="11" t="s">
        <v>308</v>
      </c>
    </row>
    <row r="103" spans="1:16" x14ac:dyDescent="0.3">
      <c r="A103" s="11" t="s">
        <v>309</v>
      </c>
      <c r="B103" s="11" t="s">
        <v>121</v>
      </c>
      <c r="C103" s="11" t="str">
        <f>LEFT(List_of_hundreds[[#This Row],[Runs]],3)</f>
        <v>115</v>
      </c>
      <c r="D103" s="11">
        <f>IF(List_of_hundreds[[#This Row],[Runs]]=List_of_hundreds[[#This Row],[Runs_modified]],0,1)</f>
        <v>1</v>
      </c>
      <c r="E103" s="5">
        <v>109</v>
      </c>
      <c r="F103" s="5">
        <v>10</v>
      </c>
      <c r="G103" s="5">
        <v>3</v>
      </c>
      <c r="H103" s="5">
        <v>105.5</v>
      </c>
      <c r="I103" s="5">
        <f>IF(List_of_hundreds[[#This Row],[SR]]&gt;=100,1,0)</f>
        <v>1</v>
      </c>
      <c r="J103" s="5">
        <f>IF(List_of_hundreds[[#This Row],[SR]]&lt;100,1,0)</f>
        <v>0</v>
      </c>
      <c r="K103" s="11" t="s">
        <v>179</v>
      </c>
      <c r="L103" s="11" t="s">
        <v>26</v>
      </c>
      <c r="M103" s="11" t="s">
        <v>266</v>
      </c>
      <c r="N103" s="12">
        <v>39196</v>
      </c>
      <c r="O103" s="13">
        <f>YEAR(List_of_hundreds[[#This Row],[Match Date]])</f>
        <v>2007</v>
      </c>
      <c r="P103" s="11" t="s">
        <v>310</v>
      </c>
    </row>
    <row r="104" spans="1:16" x14ac:dyDescent="0.3">
      <c r="A104" s="11" t="s">
        <v>311</v>
      </c>
      <c r="B104" s="11" t="s">
        <v>312</v>
      </c>
      <c r="C104" s="11" t="str">
        <f>LEFT(List_of_hundreds[[#This Row],[Runs]],3)</f>
        <v>149</v>
      </c>
      <c r="D104" s="11">
        <f>IF(List_of_hundreds[[#This Row],[Runs]]=List_of_hundreds[[#This Row],[Runs_modified]],0,1)</f>
        <v>0</v>
      </c>
      <c r="E104" s="5">
        <v>104</v>
      </c>
      <c r="F104" s="5">
        <v>13</v>
      </c>
      <c r="G104" s="5">
        <v>8</v>
      </c>
      <c r="H104" s="5">
        <v>143.26</v>
      </c>
      <c r="I104" s="5">
        <f>IF(List_of_hundreds[[#This Row],[SR]]&gt;=100,1,0)</f>
        <v>1</v>
      </c>
      <c r="J104" s="5">
        <f>IF(List_of_hundreds[[#This Row],[SR]]&lt;100,1,0)</f>
        <v>0</v>
      </c>
      <c r="K104" s="11" t="s">
        <v>31</v>
      </c>
      <c r="L104" s="11" t="s">
        <v>32</v>
      </c>
      <c r="M104" s="11" t="s">
        <v>307</v>
      </c>
      <c r="N104" s="12">
        <v>39200</v>
      </c>
      <c r="O104" s="13">
        <f>YEAR(List_of_hundreds[[#This Row],[Match Date]])</f>
        <v>2007</v>
      </c>
      <c r="P104" s="11" t="s">
        <v>313</v>
      </c>
    </row>
    <row r="105" spans="1:16" x14ac:dyDescent="0.3">
      <c r="A105" s="11" t="s">
        <v>274</v>
      </c>
      <c r="B105" s="11" t="s">
        <v>314</v>
      </c>
      <c r="C105" s="11" t="str">
        <f>LEFT(List_of_hundreds[[#This Row],[Runs]],3)</f>
        <v>175</v>
      </c>
      <c r="D105" s="11">
        <f>IF(List_of_hundreds[[#This Row],[Runs]]=List_of_hundreds[[#This Row],[Runs_modified]],0,1)</f>
        <v>0</v>
      </c>
      <c r="E105" s="5">
        <v>140</v>
      </c>
      <c r="F105" s="5">
        <v>14</v>
      </c>
      <c r="G105" s="5">
        <v>5</v>
      </c>
      <c r="H105" s="5">
        <v>125</v>
      </c>
      <c r="I105" s="5">
        <f>IF(List_of_hundreds[[#This Row],[SR]]&gt;=100,1,0)</f>
        <v>1</v>
      </c>
      <c r="J105" s="5">
        <f>IF(List_of_hundreds[[#This Row],[SR]]&lt;100,1,0)</f>
        <v>0</v>
      </c>
      <c r="K105" s="11" t="s">
        <v>72</v>
      </c>
      <c r="L105" s="11" t="s">
        <v>279</v>
      </c>
      <c r="M105" s="11" t="s">
        <v>315</v>
      </c>
      <c r="N105" s="12">
        <v>40593</v>
      </c>
      <c r="O105" s="13">
        <f>YEAR(List_of_hundreds[[#This Row],[Match Date]])</f>
        <v>2011</v>
      </c>
      <c r="P105" s="11" t="s">
        <v>316</v>
      </c>
    </row>
    <row r="106" spans="1:16" x14ac:dyDescent="0.3">
      <c r="A106" s="11" t="s">
        <v>317</v>
      </c>
      <c r="B106" s="11" t="s">
        <v>116</v>
      </c>
      <c r="C106" s="11" t="str">
        <f>LEFT(List_of_hundreds[[#This Row],[Runs]],3)</f>
        <v>100</v>
      </c>
      <c r="D106" s="11">
        <f>IF(List_of_hundreds[[#This Row],[Runs]]=List_of_hundreds[[#This Row],[Runs_modified]],0,1)</f>
        <v>1</v>
      </c>
      <c r="E106" s="5">
        <v>83</v>
      </c>
      <c r="F106" s="5">
        <v>8</v>
      </c>
      <c r="G106" s="5">
        <v>2</v>
      </c>
      <c r="H106" s="5">
        <v>120.48</v>
      </c>
      <c r="I106" s="5">
        <f>IF(List_of_hundreds[[#This Row],[SR]]&gt;=100,1,0)</f>
        <v>1</v>
      </c>
      <c r="J106" s="5">
        <f>IF(List_of_hundreds[[#This Row],[SR]]&lt;100,1,0)</f>
        <v>0</v>
      </c>
      <c r="K106" s="11" t="s">
        <v>72</v>
      </c>
      <c r="L106" s="11" t="s">
        <v>279</v>
      </c>
      <c r="M106" s="11" t="s">
        <v>315</v>
      </c>
      <c r="N106" s="12">
        <v>40593</v>
      </c>
      <c r="O106" s="13">
        <f>YEAR(List_of_hundreds[[#This Row],[Match Date]])</f>
        <v>2011</v>
      </c>
      <c r="P106" s="11" t="s">
        <v>316</v>
      </c>
    </row>
    <row r="107" spans="1:16" x14ac:dyDescent="0.3">
      <c r="A107" s="11" t="s">
        <v>309</v>
      </c>
      <c r="B107" s="11" t="s">
        <v>99</v>
      </c>
      <c r="C107" s="11" t="str">
        <f>LEFT(List_of_hundreds[[#This Row],[Runs]],3)</f>
        <v>100</v>
      </c>
      <c r="D107" s="11">
        <f>IF(List_of_hundreds[[#This Row],[Runs]]=List_of_hundreds[[#This Row],[Runs_modified]],0,1)</f>
        <v>0</v>
      </c>
      <c r="E107" s="5">
        <v>81</v>
      </c>
      <c r="F107" s="5">
        <v>9</v>
      </c>
      <c r="G107" s="5">
        <v>1</v>
      </c>
      <c r="H107" s="5">
        <v>123.45</v>
      </c>
      <c r="I107" s="5">
        <f>IF(List_of_hundreds[[#This Row],[SR]]&gt;=100,1,0)</f>
        <v>1</v>
      </c>
      <c r="J107" s="5">
        <f>IF(List_of_hundreds[[#This Row],[SR]]&lt;100,1,0)</f>
        <v>0</v>
      </c>
      <c r="K107" s="11" t="s">
        <v>179</v>
      </c>
      <c r="L107" s="11" t="s">
        <v>285</v>
      </c>
      <c r="M107" s="11" t="s">
        <v>318</v>
      </c>
      <c r="N107" s="12">
        <v>40594</v>
      </c>
      <c r="O107" s="13">
        <f>YEAR(List_of_hundreds[[#This Row],[Match Date]])</f>
        <v>2011</v>
      </c>
      <c r="P107" s="11" t="s">
        <v>319</v>
      </c>
    </row>
    <row r="108" spans="1:16" x14ac:dyDescent="0.3">
      <c r="A108" s="11" t="s">
        <v>320</v>
      </c>
      <c r="B108" s="11" t="s">
        <v>63</v>
      </c>
      <c r="C108" s="11" t="str">
        <f>LEFT(List_of_hundreds[[#This Row],[Runs]],3)</f>
        <v>119</v>
      </c>
      <c r="D108" s="11">
        <f>IF(List_of_hundreds[[#This Row],[Runs]]=List_of_hundreds[[#This Row],[Runs_modified]],0,1)</f>
        <v>0</v>
      </c>
      <c r="E108" s="5">
        <v>110</v>
      </c>
      <c r="F108" s="5">
        <v>9</v>
      </c>
      <c r="G108" s="5">
        <v>3</v>
      </c>
      <c r="H108" s="5">
        <v>108.18</v>
      </c>
      <c r="I108" s="5">
        <f>IF(List_of_hundreds[[#This Row],[SR]]&gt;=100,1,0)</f>
        <v>1</v>
      </c>
      <c r="J108" s="5">
        <f>IF(List_of_hundreds[[#This Row],[SR]]&lt;100,1,0)</f>
        <v>0</v>
      </c>
      <c r="K108" s="11" t="s">
        <v>243</v>
      </c>
      <c r="L108" s="11" t="s">
        <v>48</v>
      </c>
      <c r="M108" s="11" t="s">
        <v>109</v>
      </c>
      <c r="N108" s="12">
        <v>40596</v>
      </c>
      <c r="O108" s="13">
        <f>YEAR(List_of_hundreds[[#This Row],[Match Date]])</f>
        <v>2011</v>
      </c>
      <c r="P108" s="11" t="s">
        <v>321</v>
      </c>
    </row>
    <row r="109" spans="1:16" x14ac:dyDescent="0.3">
      <c r="A109" s="11" t="s">
        <v>301</v>
      </c>
      <c r="B109" s="11" t="s">
        <v>186</v>
      </c>
      <c r="C109" s="11" t="str">
        <f>LEFT(List_of_hundreds[[#This Row],[Runs]],3)</f>
        <v>107</v>
      </c>
      <c r="D109" s="11">
        <f>IF(List_of_hundreds[[#This Row],[Runs]]=List_of_hundreds[[#This Row],[Runs_modified]],0,1)</f>
        <v>1</v>
      </c>
      <c r="E109" s="5">
        <v>105</v>
      </c>
      <c r="F109" s="5">
        <v>8</v>
      </c>
      <c r="G109" s="5">
        <v>2</v>
      </c>
      <c r="H109" s="5">
        <v>101.9</v>
      </c>
      <c r="I109" s="5">
        <f>IF(List_of_hundreds[[#This Row],[SR]]&gt;=100,1,0)</f>
        <v>1</v>
      </c>
      <c r="J109" s="5">
        <f>IF(List_of_hundreds[[#This Row],[SR]]&lt;100,1,0)</f>
        <v>0</v>
      </c>
      <c r="K109" s="11" t="s">
        <v>143</v>
      </c>
      <c r="L109" s="11" t="s">
        <v>124</v>
      </c>
      <c r="M109" s="11" t="s">
        <v>165</v>
      </c>
      <c r="N109" s="12">
        <v>40598</v>
      </c>
      <c r="O109" s="13">
        <f>YEAR(List_of_hundreds[[#This Row],[Match Date]])</f>
        <v>2011</v>
      </c>
      <c r="P109" s="11" t="s">
        <v>322</v>
      </c>
    </row>
    <row r="110" spans="1:16" x14ac:dyDescent="0.3">
      <c r="A110" s="11" t="s">
        <v>147</v>
      </c>
      <c r="B110" s="11" t="s">
        <v>219</v>
      </c>
      <c r="C110" s="11" t="str">
        <f>LEFT(List_of_hundreds[[#This Row],[Runs]],3)</f>
        <v>120</v>
      </c>
      <c r="D110" s="11">
        <f>IF(List_of_hundreds[[#This Row],[Runs]]=List_of_hundreds[[#This Row],[Runs_modified]],0,1)</f>
        <v>0</v>
      </c>
      <c r="E110" s="5">
        <v>115</v>
      </c>
      <c r="F110" s="5">
        <v>10</v>
      </c>
      <c r="G110" s="5">
        <v>5</v>
      </c>
      <c r="H110" s="5">
        <v>104.34</v>
      </c>
      <c r="I110" s="5">
        <f>IF(List_of_hundreds[[#This Row],[SR]]&gt;=100,1,0)</f>
        <v>1</v>
      </c>
      <c r="J110" s="5">
        <f>IF(List_of_hundreds[[#This Row],[SR]]&lt;100,1,0)</f>
        <v>0</v>
      </c>
      <c r="K110" s="11" t="s">
        <v>72</v>
      </c>
      <c r="L110" s="11" t="s">
        <v>48</v>
      </c>
      <c r="M110" s="11" t="s">
        <v>323</v>
      </c>
      <c r="N110" s="12">
        <v>40601</v>
      </c>
      <c r="O110" s="13">
        <f>YEAR(List_of_hundreds[[#This Row],[Match Date]])</f>
        <v>2011</v>
      </c>
      <c r="P110" s="11" t="s">
        <v>324</v>
      </c>
    </row>
    <row r="111" spans="1:16" x14ac:dyDescent="0.3">
      <c r="A111" s="11" t="s">
        <v>325</v>
      </c>
      <c r="B111" s="11" t="s">
        <v>293</v>
      </c>
      <c r="C111" s="11" t="str">
        <f>LEFT(List_of_hundreds[[#This Row],[Runs]],3)</f>
        <v>158</v>
      </c>
      <c r="D111" s="11">
        <f>IF(List_of_hundreds[[#This Row],[Runs]]=List_of_hundreds[[#This Row],[Runs_modified]],0,1)</f>
        <v>0</v>
      </c>
      <c r="E111" s="5">
        <v>145</v>
      </c>
      <c r="F111" s="5">
        <v>18</v>
      </c>
      <c r="G111" s="5">
        <v>1</v>
      </c>
      <c r="H111" s="5">
        <v>108.96</v>
      </c>
      <c r="I111" s="5">
        <f>IF(List_of_hundreds[[#This Row],[SR]]&gt;=100,1,0)</f>
        <v>1</v>
      </c>
      <c r="J111" s="5">
        <f>IF(List_of_hundreds[[#This Row],[SR]]&lt;100,1,0)</f>
        <v>0</v>
      </c>
      <c r="K111" s="11" t="s">
        <v>14</v>
      </c>
      <c r="L111" s="11" t="s">
        <v>15</v>
      </c>
      <c r="M111" s="11" t="s">
        <v>323</v>
      </c>
      <c r="N111" s="12">
        <v>40601</v>
      </c>
      <c r="O111" s="13">
        <f>YEAR(List_of_hundreds[[#This Row],[Match Date]])</f>
        <v>2011</v>
      </c>
      <c r="P111" s="11" t="s">
        <v>324</v>
      </c>
    </row>
    <row r="112" spans="1:16" x14ac:dyDescent="0.3">
      <c r="A112" s="11" t="s">
        <v>326</v>
      </c>
      <c r="B112" s="11" t="s">
        <v>96</v>
      </c>
      <c r="C112" s="11" t="str">
        <f>LEFT(List_of_hundreds[[#This Row],[Runs]],3)</f>
        <v>113</v>
      </c>
      <c r="D112" s="11">
        <f>IF(List_of_hundreds[[#This Row],[Runs]]=List_of_hundreds[[#This Row],[Runs_modified]],0,1)</f>
        <v>0</v>
      </c>
      <c r="E112" s="5">
        <v>63</v>
      </c>
      <c r="F112" s="5">
        <v>13</v>
      </c>
      <c r="G112" s="5">
        <v>6</v>
      </c>
      <c r="H112" s="5">
        <v>179.36</v>
      </c>
      <c r="I112" s="5">
        <f>IF(List_of_hundreds[[#This Row],[SR]]&gt;=100,1,0)</f>
        <v>1</v>
      </c>
      <c r="J112" s="5">
        <f>IF(List_of_hundreds[[#This Row],[SR]]&lt;100,1,0)</f>
        <v>0</v>
      </c>
      <c r="K112" s="11" t="s">
        <v>265</v>
      </c>
      <c r="L112" s="11" t="s">
        <v>48</v>
      </c>
      <c r="M112" s="11" t="s">
        <v>323</v>
      </c>
      <c r="N112" s="12">
        <v>40604</v>
      </c>
      <c r="O112" s="13">
        <f>YEAR(List_of_hundreds[[#This Row],[Match Date]])</f>
        <v>2011</v>
      </c>
      <c r="P112" s="11" t="s">
        <v>327</v>
      </c>
    </row>
    <row r="113" spans="1:16" x14ac:dyDescent="0.3">
      <c r="A113" s="11" t="s">
        <v>328</v>
      </c>
      <c r="B113" s="11" t="s">
        <v>96</v>
      </c>
      <c r="C113" s="11" t="str">
        <f>LEFT(List_of_hundreds[[#This Row],[Runs]],3)</f>
        <v>113</v>
      </c>
      <c r="D113" s="11">
        <f>IF(List_of_hundreds[[#This Row],[Runs]]=List_of_hundreds[[#This Row],[Runs_modified]],0,1)</f>
        <v>0</v>
      </c>
      <c r="E113" s="5">
        <v>130</v>
      </c>
      <c r="F113" s="5">
        <v>8</v>
      </c>
      <c r="G113" s="5">
        <v>0</v>
      </c>
      <c r="H113" s="5">
        <v>86.92</v>
      </c>
      <c r="I113" s="5">
        <f>IF(List_of_hundreds[[#This Row],[SR]]&gt;=100,1,0)</f>
        <v>0</v>
      </c>
      <c r="J113" s="5">
        <f>IF(List_of_hundreds[[#This Row],[SR]]&lt;100,1,0)</f>
        <v>1</v>
      </c>
      <c r="K113" s="11" t="s">
        <v>143</v>
      </c>
      <c r="L113" s="11" t="s">
        <v>154</v>
      </c>
      <c r="M113" s="11" t="s">
        <v>329</v>
      </c>
      <c r="N113" s="12">
        <v>40605</v>
      </c>
      <c r="O113" s="13">
        <f>YEAR(List_of_hundreds[[#This Row],[Match Date]])</f>
        <v>2011</v>
      </c>
      <c r="P113" s="11" t="s">
        <v>330</v>
      </c>
    </row>
    <row r="114" spans="1:16" x14ac:dyDescent="0.3">
      <c r="A114" s="11" t="s">
        <v>301</v>
      </c>
      <c r="B114" s="11" t="s">
        <v>331</v>
      </c>
      <c r="C114" s="11" t="str">
        <f>LEFT(List_of_hundreds[[#This Row],[Runs]],3)</f>
        <v>134</v>
      </c>
      <c r="D114" s="11">
        <f>IF(List_of_hundreds[[#This Row],[Runs]]=List_of_hundreds[[#This Row],[Runs_modified]],0,1)</f>
        <v>0</v>
      </c>
      <c r="E114" s="5">
        <v>98</v>
      </c>
      <c r="F114" s="5">
        <v>13</v>
      </c>
      <c r="G114" s="5">
        <v>4</v>
      </c>
      <c r="H114" s="5">
        <v>136.72999999999999</v>
      </c>
      <c r="I114" s="5">
        <f>IF(List_of_hundreds[[#This Row],[SR]]&gt;=100,1,0)</f>
        <v>1</v>
      </c>
      <c r="J114" s="5">
        <f>IF(List_of_hundreds[[#This Row],[SR]]&lt;100,1,0)</f>
        <v>0</v>
      </c>
      <c r="K114" s="11" t="s">
        <v>143</v>
      </c>
      <c r="L114" s="11" t="s">
        <v>154</v>
      </c>
      <c r="M114" s="11" t="s">
        <v>329</v>
      </c>
      <c r="N114" s="12">
        <v>40605</v>
      </c>
      <c r="O114" s="13">
        <f>YEAR(List_of_hundreds[[#This Row],[Match Date]])</f>
        <v>2011</v>
      </c>
      <c r="P114" s="11" t="s">
        <v>330</v>
      </c>
    </row>
    <row r="115" spans="1:16" x14ac:dyDescent="0.3">
      <c r="A115" s="11" t="s">
        <v>332</v>
      </c>
      <c r="B115" s="11" t="s">
        <v>333</v>
      </c>
      <c r="C115" s="11" t="str">
        <f>LEFT(List_of_hundreds[[#This Row],[Runs]],3)</f>
        <v>131</v>
      </c>
      <c r="D115" s="11">
        <f>IF(List_of_hundreds[[#This Row],[Runs]]=List_of_hundreds[[#This Row],[Runs_modified]],0,1)</f>
        <v>1</v>
      </c>
      <c r="E115" s="5">
        <v>124</v>
      </c>
      <c r="F115" s="5">
        <v>8</v>
      </c>
      <c r="G115" s="5">
        <v>7</v>
      </c>
      <c r="H115" s="5">
        <v>105.64</v>
      </c>
      <c r="I115" s="5">
        <f>IF(List_of_hundreds[[#This Row],[SR]]&gt;=100,1,0)</f>
        <v>1</v>
      </c>
      <c r="J115" s="5">
        <f>IF(List_of_hundreds[[#This Row],[SR]]&lt;100,1,0)</f>
        <v>0</v>
      </c>
      <c r="K115" s="11" t="s">
        <v>20</v>
      </c>
      <c r="L115" s="11" t="s">
        <v>106</v>
      </c>
      <c r="M115" s="11" t="s">
        <v>334</v>
      </c>
      <c r="N115" s="12">
        <v>40610</v>
      </c>
      <c r="O115" s="13">
        <f>YEAR(List_of_hundreds[[#This Row],[Match Date]])</f>
        <v>2011</v>
      </c>
      <c r="P115" s="11" t="s">
        <v>335</v>
      </c>
    </row>
    <row r="116" spans="1:16" x14ac:dyDescent="0.3">
      <c r="A116" s="11" t="s">
        <v>336</v>
      </c>
      <c r="B116" s="11" t="s">
        <v>337</v>
      </c>
      <c r="C116" s="11" t="str">
        <f>LEFT(List_of_hundreds[[#This Row],[Runs]],3)</f>
        <v>133</v>
      </c>
      <c r="D116" s="11">
        <f>IF(List_of_hundreds[[#This Row],[Runs]]=List_of_hundreds[[#This Row],[Runs_modified]],0,1)</f>
        <v>0</v>
      </c>
      <c r="E116" s="5">
        <v>141</v>
      </c>
      <c r="F116" s="5">
        <v>17</v>
      </c>
      <c r="G116" s="5">
        <v>0</v>
      </c>
      <c r="H116" s="5">
        <v>94.32</v>
      </c>
      <c r="I116" s="5">
        <f>IF(List_of_hundreds[[#This Row],[SR]]&gt;=100,1,0)</f>
        <v>0</v>
      </c>
      <c r="J116" s="5">
        <f>IF(List_of_hundreds[[#This Row],[SR]]&lt;100,1,0)</f>
        <v>1</v>
      </c>
      <c r="K116" s="11" t="s">
        <v>179</v>
      </c>
      <c r="L116" s="11" t="s">
        <v>60</v>
      </c>
      <c r="M116" s="11" t="s">
        <v>334</v>
      </c>
      <c r="N116" s="12">
        <v>40612</v>
      </c>
      <c r="O116" s="13">
        <f>YEAR(List_of_hundreds[[#This Row],[Match Date]])</f>
        <v>2011</v>
      </c>
      <c r="P116" s="11" t="s">
        <v>338</v>
      </c>
    </row>
    <row r="117" spans="1:16" x14ac:dyDescent="0.3">
      <c r="A117" s="11" t="s">
        <v>339</v>
      </c>
      <c r="B117" s="11" t="s">
        <v>340</v>
      </c>
      <c r="C117" s="11" t="str">
        <f>LEFT(List_of_hundreds[[#This Row],[Runs]],3)</f>
        <v>144</v>
      </c>
      <c r="D117" s="11">
        <f>IF(List_of_hundreds[[#This Row],[Runs]]=List_of_hundreds[[#This Row],[Runs_modified]],0,1)</f>
        <v>0</v>
      </c>
      <c r="E117" s="5">
        <v>131</v>
      </c>
      <c r="F117" s="5">
        <v>16</v>
      </c>
      <c r="G117" s="5">
        <v>1</v>
      </c>
      <c r="H117" s="5">
        <v>109.92</v>
      </c>
      <c r="I117" s="5">
        <f>IF(List_of_hundreds[[#This Row],[SR]]&gt;=100,1,0)</f>
        <v>1</v>
      </c>
      <c r="J117" s="5">
        <f>IF(List_of_hundreds[[#This Row],[SR]]&lt;100,1,0)</f>
        <v>0</v>
      </c>
      <c r="K117" s="11" t="s">
        <v>179</v>
      </c>
      <c r="L117" s="11" t="s">
        <v>60</v>
      </c>
      <c r="M117" s="11" t="s">
        <v>334</v>
      </c>
      <c r="N117" s="12">
        <v>40612</v>
      </c>
      <c r="O117" s="13">
        <f>YEAR(List_of_hundreds[[#This Row],[Match Date]])</f>
        <v>2011</v>
      </c>
      <c r="P117" s="11" t="s">
        <v>338</v>
      </c>
    </row>
    <row r="118" spans="1:16" x14ac:dyDescent="0.3">
      <c r="A118" s="11" t="s">
        <v>341</v>
      </c>
      <c r="B118" s="11" t="s">
        <v>342</v>
      </c>
      <c r="C118" s="11" t="str">
        <f>LEFT(List_of_hundreds[[#This Row],[Runs]],3)</f>
        <v>107</v>
      </c>
      <c r="D118" s="11">
        <f>IF(List_of_hundreds[[#This Row],[Runs]]=List_of_hundreds[[#This Row],[Runs_modified]],0,1)</f>
        <v>0</v>
      </c>
      <c r="E118" s="5">
        <v>133</v>
      </c>
      <c r="F118" s="5">
        <v>11</v>
      </c>
      <c r="G118" s="5">
        <v>1</v>
      </c>
      <c r="H118" s="5">
        <v>80.45</v>
      </c>
      <c r="I118" s="5">
        <f>IF(List_of_hundreds[[#This Row],[SR]]&gt;=100,1,0)</f>
        <v>0</v>
      </c>
      <c r="J118" s="5">
        <f>IF(List_of_hundreds[[#This Row],[SR]]&lt;100,1,0)</f>
        <v>1</v>
      </c>
      <c r="K118" s="11" t="s">
        <v>40</v>
      </c>
      <c r="L118" s="11" t="s">
        <v>289</v>
      </c>
      <c r="M118" s="11" t="s">
        <v>329</v>
      </c>
      <c r="N118" s="12">
        <v>40613</v>
      </c>
      <c r="O118" s="13">
        <f>YEAR(List_of_hundreds[[#This Row],[Match Date]])</f>
        <v>2011</v>
      </c>
      <c r="P118" s="11" t="s">
        <v>343</v>
      </c>
    </row>
    <row r="119" spans="1:16" x14ac:dyDescent="0.3">
      <c r="A119" s="11" t="s">
        <v>147</v>
      </c>
      <c r="B119" s="11" t="s">
        <v>162</v>
      </c>
      <c r="C119" s="11" t="str">
        <f>LEFT(List_of_hundreds[[#This Row],[Runs]],3)</f>
        <v>111</v>
      </c>
      <c r="D119" s="11">
        <f>IF(List_of_hundreds[[#This Row],[Runs]]=List_of_hundreds[[#This Row],[Runs_modified]],0,1)</f>
        <v>0</v>
      </c>
      <c r="E119" s="5">
        <v>101</v>
      </c>
      <c r="F119" s="5">
        <v>8</v>
      </c>
      <c r="G119" s="5">
        <v>3</v>
      </c>
      <c r="H119" s="5">
        <v>109.9</v>
      </c>
      <c r="I119" s="5">
        <f>IF(List_of_hundreds[[#This Row],[SR]]&gt;=100,1,0)</f>
        <v>1</v>
      </c>
      <c r="J119" s="5">
        <f>IF(List_of_hundreds[[#This Row],[SR]]&lt;100,1,0)</f>
        <v>0</v>
      </c>
      <c r="K119" s="11" t="s">
        <v>72</v>
      </c>
      <c r="L119" s="11" t="s">
        <v>163</v>
      </c>
      <c r="M119" s="11" t="s">
        <v>109</v>
      </c>
      <c r="N119" s="12">
        <v>40614</v>
      </c>
      <c r="O119" s="13">
        <f>YEAR(List_of_hundreds[[#This Row],[Match Date]])</f>
        <v>2011</v>
      </c>
      <c r="P119" s="11" t="s">
        <v>344</v>
      </c>
    </row>
    <row r="120" spans="1:16" x14ac:dyDescent="0.3">
      <c r="A120" s="11" t="s">
        <v>345</v>
      </c>
      <c r="B120" s="11" t="s">
        <v>30</v>
      </c>
      <c r="C120" s="11" t="str">
        <f>LEFT(List_of_hundreds[[#This Row],[Runs]],3)</f>
        <v>101</v>
      </c>
      <c r="D120" s="11">
        <f>IF(List_of_hundreds[[#This Row],[Runs]]=List_of_hundreds[[#This Row],[Runs_modified]],0,1)</f>
        <v>0</v>
      </c>
      <c r="E120" s="5">
        <v>109</v>
      </c>
      <c r="F120" s="5">
        <v>12</v>
      </c>
      <c r="G120" s="5">
        <v>2</v>
      </c>
      <c r="H120" s="5">
        <v>92.66</v>
      </c>
      <c r="I120" s="5">
        <f>IF(List_of_hundreds[[#This Row],[SR]]&gt;=100,1,0)</f>
        <v>0</v>
      </c>
      <c r="J120" s="5">
        <f>IF(List_of_hundreds[[#This Row],[SR]]&lt;100,1,0)</f>
        <v>1</v>
      </c>
      <c r="K120" s="11" t="s">
        <v>20</v>
      </c>
      <c r="L120" s="11" t="s">
        <v>285</v>
      </c>
      <c r="M120" s="11" t="s">
        <v>113</v>
      </c>
      <c r="N120" s="12">
        <v>40615</v>
      </c>
      <c r="O120" s="13">
        <f>YEAR(List_of_hundreds[[#This Row],[Match Date]])</f>
        <v>2011</v>
      </c>
      <c r="P120" s="11" t="s">
        <v>346</v>
      </c>
    </row>
    <row r="121" spans="1:16" x14ac:dyDescent="0.3">
      <c r="A121" s="11" t="s">
        <v>320</v>
      </c>
      <c r="B121" s="11" t="s">
        <v>174</v>
      </c>
      <c r="C121" s="11" t="str">
        <f>LEFT(List_of_hundreds[[#This Row],[Runs]],3)</f>
        <v>106</v>
      </c>
      <c r="D121" s="11">
        <f>IF(List_of_hundreds[[#This Row],[Runs]]=List_of_hundreds[[#This Row],[Runs_modified]],0,1)</f>
        <v>0</v>
      </c>
      <c r="E121" s="5">
        <v>108</v>
      </c>
      <c r="F121" s="5">
        <v>13</v>
      </c>
      <c r="G121" s="5">
        <v>1</v>
      </c>
      <c r="H121" s="5">
        <v>98.14</v>
      </c>
      <c r="I121" s="5">
        <f>IF(List_of_hundreds[[#This Row],[SR]]&gt;=100,1,0)</f>
        <v>0</v>
      </c>
      <c r="J121" s="5">
        <f>IF(List_of_hundreds[[#This Row],[SR]]&lt;100,1,0)</f>
        <v>1</v>
      </c>
      <c r="K121" s="11" t="s">
        <v>243</v>
      </c>
      <c r="L121" s="11" t="s">
        <v>289</v>
      </c>
      <c r="M121" s="11" t="s">
        <v>347</v>
      </c>
      <c r="N121" s="12">
        <v>40620</v>
      </c>
      <c r="O121" s="13">
        <f>YEAR(List_of_hundreds[[#This Row],[Match Date]])</f>
        <v>2011</v>
      </c>
      <c r="P121" s="11" t="s">
        <v>348</v>
      </c>
    </row>
    <row r="122" spans="1:16" x14ac:dyDescent="0.3">
      <c r="A122" s="11" t="s">
        <v>349</v>
      </c>
      <c r="B122" s="11" t="s">
        <v>30</v>
      </c>
      <c r="C122" s="11" t="str">
        <f>LEFT(List_of_hundreds[[#This Row],[Runs]],3)</f>
        <v>101</v>
      </c>
      <c r="D122" s="11">
        <f>IF(List_of_hundreds[[#This Row],[Runs]]=List_of_hundreds[[#This Row],[Runs_modified]],0,1)</f>
        <v>0</v>
      </c>
      <c r="E122" s="5">
        <v>72</v>
      </c>
      <c r="F122" s="5">
        <v>14</v>
      </c>
      <c r="G122" s="5">
        <v>2</v>
      </c>
      <c r="H122" s="5">
        <v>140.27000000000001</v>
      </c>
      <c r="I122" s="5">
        <f>IF(List_of_hundreds[[#This Row],[SR]]&gt;=100,1,0)</f>
        <v>1</v>
      </c>
      <c r="J122" s="5">
        <f>IF(List_of_hundreds[[#This Row],[SR]]&lt;100,1,0)</f>
        <v>0</v>
      </c>
      <c r="K122" s="11" t="s">
        <v>265</v>
      </c>
      <c r="L122" s="11" t="s">
        <v>154</v>
      </c>
      <c r="M122" s="11" t="s">
        <v>347</v>
      </c>
      <c r="N122" s="12">
        <v>40620</v>
      </c>
      <c r="O122" s="13">
        <f>YEAR(List_of_hundreds[[#This Row],[Match Date]])</f>
        <v>2011</v>
      </c>
      <c r="P122" s="11" t="s">
        <v>348</v>
      </c>
    </row>
    <row r="123" spans="1:16" x14ac:dyDescent="0.3">
      <c r="A123" s="11" t="s">
        <v>350</v>
      </c>
      <c r="B123" s="11" t="s">
        <v>162</v>
      </c>
      <c r="C123" s="11" t="str">
        <f>LEFT(List_of_hundreds[[#This Row],[Runs]],3)</f>
        <v>111</v>
      </c>
      <c r="D123" s="11">
        <f>IF(List_of_hundreds[[#This Row],[Runs]]=List_of_hundreds[[#This Row],[Runs_modified]],0,1)</f>
        <v>0</v>
      </c>
      <c r="E123" s="5">
        <v>128</v>
      </c>
      <c r="F123" s="5">
        <v>12</v>
      </c>
      <c r="G123" s="5">
        <v>2</v>
      </c>
      <c r="H123" s="5">
        <v>86.71</v>
      </c>
      <c r="I123" s="5">
        <f>IF(List_of_hundreds[[#This Row],[SR]]&gt;=100,1,0)</f>
        <v>0</v>
      </c>
      <c r="J123" s="5">
        <f>IF(List_of_hundreds[[#This Row],[SR]]&lt;100,1,0)</f>
        <v>1</v>
      </c>
      <c r="K123" s="11" t="s">
        <v>179</v>
      </c>
      <c r="L123" s="11" t="s">
        <v>26</v>
      </c>
      <c r="M123" s="11" t="s">
        <v>113</v>
      </c>
      <c r="N123" s="12">
        <v>40620</v>
      </c>
      <c r="O123" s="13">
        <f>YEAR(List_of_hundreds[[#This Row],[Match Date]])</f>
        <v>2011</v>
      </c>
      <c r="P123" s="11" t="s">
        <v>351</v>
      </c>
    </row>
    <row r="124" spans="1:16" x14ac:dyDescent="0.3">
      <c r="A124" s="11" t="s">
        <v>352</v>
      </c>
      <c r="B124" s="11" t="s">
        <v>96</v>
      </c>
      <c r="C124" s="11" t="str">
        <f>LEFT(List_of_hundreds[[#This Row],[Runs]],3)</f>
        <v>113</v>
      </c>
      <c r="D124" s="11">
        <f>IF(List_of_hundreds[[#This Row],[Runs]]=List_of_hundreds[[#This Row],[Runs_modified]],0,1)</f>
        <v>0</v>
      </c>
      <c r="E124" s="5">
        <v>123</v>
      </c>
      <c r="F124" s="5">
        <v>10</v>
      </c>
      <c r="G124" s="5">
        <v>2</v>
      </c>
      <c r="H124" s="5">
        <v>91.86</v>
      </c>
      <c r="I124" s="5">
        <f>IF(List_of_hundreds[[#This Row],[SR]]&gt;=100,1,0)</f>
        <v>0</v>
      </c>
      <c r="J124" s="5">
        <f>IF(List_of_hundreds[[#This Row],[SR]]&lt;100,1,0)</f>
        <v>1</v>
      </c>
      <c r="K124" s="11" t="s">
        <v>72</v>
      </c>
      <c r="L124" s="11" t="s">
        <v>124</v>
      </c>
      <c r="M124" s="11" t="s">
        <v>83</v>
      </c>
      <c r="N124" s="12">
        <v>40622</v>
      </c>
      <c r="O124" s="13">
        <f>YEAR(List_of_hundreds[[#This Row],[Match Date]])</f>
        <v>2011</v>
      </c>
      <c r="P124" s="11" t="s">
        <v>353</v>
      </c>
    </row>
    <row r="125" spans="1:16" x14ac:dyDescent="0.3">
      <c r="A125" s="11" t="s">
        <v>167</v>
      </c>
      <c r="B125" s="11" t="s">
        <v>198</v>
      </c>
      <c r="C125" s="11" t="str">
        <f>LEFT(List_of_hundreds[[#This Row],[Runs]],3)</f>
        <v>104</v>
      </c>
      <c r="D125" s="11">
        <f>IF(List_of_hundreds[[#This Row],[Runs]]=List_of_hundreds[[#This Row],[Runs_modified]],0,1)</f>
        <v>0</v>
      </c>
      <c r="E125" s="5">
        <v>118</v>
      </c>
      <c r="F125" s="5">
        <v>7</v>
      </c>
      <c r="G125" s="5">
        <v>1</v>
      </c>
      <c r="H125" s="5">
        <v>88.13</v>
      </c>
      <c r="I125" s="5">
        <f>IF(List_of_hundreds[[#This Row],[SR]]&gt;=100,1,0)</f>
        <v>0</v>
      </c>
      <c r="J125" s="5">
        <f>IF(List_of_hundreds[[#This Row],[SR]]&lt;100,1,0)</f>
        <v>1</v>
      </c>
      <c r="K125" s="11" t="s">
        <v>31</v>
      </c>
      <c r="L125" s="11" t="s">
        <v>15</v>
      </c>
      <c r="M125" s="11" t="s">
        <v>139</v>
      </c>
      <c r="N125" s="12">
        <v>40626</v>
      </c>
      <c r="O125" s="13">
        <f>YEAR(List_of_hundreds[[#This Row],[Match Date]])</f>
        <v>2011</v>
      </c>
      <c r="P125" s="11" t="s">
        <v>354</v>
      </c>
    </row>
    <row r="126" spans="1:16" x14ac:dyDescent="0.3">
      <c r="A126" s="11" t="s">
        <v>336</v>
      </c>
      <c r="B126" s="11" t="s">
        <v>66</v>
      </c>
      <c r="C126" s="11" t="str">
        <f>LEFT(List_of_hundreds[[#This Row],[Runs]],3)</f>
        <v>102</v>
      </c>
      <c r="D126" s="11">
        <f>IF(List_of_hundreds[[#This Row],[Runs]]=List_of_hundreds[[#This Row],[Runs_modified]],0,1)</f>
        <v>1</v>
      </c>
      <c r="E126" s="5">
        <v>122</v>
      </c>
      <c r="F126" s="5">
        <v>12</v>
      </c>
      <c r="G126" s="5">
        <v>1</v>
      </c>
      <c r="H126" s="5">
        <v>83.6</v>
      </c>
      <c r="I126" s="5">
        <f>IF(List_of_hundreds[[#This Row],[SR]]&gt;=100,1,0)</f>
        <v>0</v>
      </c>
      <c r="J126" s="5">
        <f>IF(List_of_hundreds[[#This Row],[SR]]&lt;100,1,0)</f>
        <v>1</v>
      </c>
      <c r="K126" s="11" t="s">
        <v>179</v>
      </c>
      <c r="L126" s="11" t="s">
        <v>48</v>
      </c>
      <c r="M126" s="11" t="s">
        <v>355</v>
      </c>
      <c r="N126" s="12">
        <v>40628</v>
      </c>
      <c r="O126" s="13">
        <f>YEAR(List_of_hundreds[[#This Row],[Match Date]])</f>
        <v>2011</v>
      </c>
      <c r="P126" s="11" t="s">
        <v>356</v>
      </c>
    </row>
    <row r="127" spans="1:16" x14ac:dyDescent="0.3">
      <c r="A127" s="11" t="s">
        <v>339</v>
      </c>
      <c r="B127" s="11" t="s">
        <v>357</v>
      </c>
      <c r="C127" s="11" t="str">
        <f>LEFT(List_of_hundreds[[#This Row],[Runs]],3)</f>
        <v>108</v>
      </c>
      <c r="D127" s="11">
        <f>IF(List_of_hundreds[[#This Row],[Runs]]=List_of_hundreds[[#This Row],[Runs_modified]],0,1)</f>
        <v>1</v>
      </c>
      <c r="E127" s="5">
        <v>115</v>
      </c>
      <c r="F127" s="5">
        <v>10</v>
      </c>
      <c r="G127" s="5">
        <v>2</v>
      </c>
      <c r="H127" s="5">
        <v>93.91</v>
      </c>
      <c r="I127" s="5">
        <f>IF(List_of_hundreds[[#This Row],[SR]]&gt;=100,1,0)</f>
        <v>0</v>
      </c>
      <c r="J127" s="5">
        <f>IF(List_of_hundreds[[#This Row],[SR]]&lt;100,1,0)</f>
        <v>1</v>
      </c>
      <c r="K127" s="11" t="s">
        <v>179</v>
      </c>
      <c r="L127" s="11" t="s">
        <v>48</v>
      </c>
      <c r="M127" s="11" t="s">
        <v>355</v>
      </c>
      <c r="N127" s="12">
        <v>40628</v>
      </c>
      <c r="O127" s="13">
        <f>YEAR(List_of_hundreds[[#This Row],[Match Date]])</f>
        <v>2011</v>
      </c>
      <c r="P127" s="11" t="s">
        <v>356</v>
      </c>
    </row>
    <row r="128" spans="1:16" x14ac:dyDescent="0.3">
      <c r="A128" s="11" t="s">
        <v>309</v>
      </c>
      <c r="B128" s="11" t="s">
        <v>76</v>
      </c>
      <c r="C128" s="11" t="str">
        <f>LEFT(List_of_hundreds[[#This Row],[Runs]],3)</f>
        <v>103</v>
      </c>
      <c r="D128" s="11">
        <f>IF(List_of_hundreds[[#This Row],[Runs]]=List_of_hundreds[[#This Row],[Runs_modified]],0,1)</f>
        <v>1</v>
      </c>
      <c r="E128" s="5">
        <v>88</v>
      </c>
      <c r="F128" s="5">
        <v>13</v>
      </c>
      <c r="G128" s="5">
        <v>0</v>
      </c>
      <c r="H128" s="5">
        <v>117.04</v>
      </c>
      <c r="I128" s="5">
        <f>IF(List_of_hundreds[[#This Row],[SR]]&gt;=100,1,0)</f>
        <v>1</v>
      </c>
      <c r="J128" s="5">
        <f>IF(List_of_hundreds[[#This Row],[SR]]&lt;100,1,0)</f>
        <v>0</v>
      </c>
      <c r="K128" s="11" t="s">
        <v>179</v>
      </c>
      <c r="L128" s="11" t="s">
        <v>15</v>
      </c>
      <c r="M128" s="11" t="s">
        <v>113</v>
      </c>
      <c r="N128" s="12">
        <v>40635</v>
      </c>
      <c r="O128" s="13">
        <f>YEAR(List_of_hundreds[[#This Row],[Match Date]])</f>
        <v>2011</v>
      </c>
      <c r="P128" s="11" t="s">
        <v>358</v>
      </c>
    </row>
    <row r="129" spans="1:16" x14ac:dyDescent="0.3">
      <c r="A129" s="11" t="s">
        <v>359</v>
      </c>
      <c r="B129" s="11" t="s">
        <v>360</v>
      </c>
      <c r="C129" s="11" t="str">
        <f>LEFT(List_of_hundreds[[#This Row],[Runs]],3)</f>
        <v>135</v>
      </c>
      <c r="D129" s="11">
        <f>IF(List_of_hundreds[[#This Row],[Runs]]=List_of_hundreds[[#This Row],[Runs_modified]],0,1)</f>
        <v>0</v>
      </c>
      <c r="E129" s="5">
        <v>128</v>
      </c>
      <c r="F129" s="5">
        <v>12</v>
      </c>
      <c r="G129" s="5">
        <v>3</v>
      </c>
      <c r="H129" s="5">
        <v>105.46</v>
      </c>
      <c r="I129" s="5">
        <f>IF(List_of_hundreds[[#This Row],[SR]]&gt;=100,1,0)</f>
        <v>1</v>
      </c>
      <c r="J129" s="5">
        <f>IF(List_of_hundreds[[#This Row],[SR]]&lt;100,1,0)</f>
        <v>0</v>
      </c>
      <c r="K129" s="11" t="s">
        <v>31</v>
      </c>
      <c r="L129" s="11" t="s">
        <v>48</v>
      </c>
      <c r="M129" s="11" t="s">
        <v>125</v>
      </c>
      <c r="N129" s="12">
        <v>42049</v>
      </c>
      <c r="O129" s="13">
        <f>YEAR(List_of_hundreds[[#This Row],[Match Date]])</f>
        <v>2015</v>
      </c>
      <c r="P129" s="11" t="s">
        <v>361</v>
      </c>
    </row>
    <row r="130" spans="1:16" x14ac:dyDescent="0.3">
      <c r="A130" s="11" t="s">
        <v>362</v>
      </c>
      <c r="B130" s="11" t="s">
        <v>47</v>
      </c>
      <c r="C130" s="11" t="str">
        <f>LEFT(List_of_hundreds[[#This Row],[Runs]],3)</f>
        <v>138</v>
      </c>
      <c r="D130" s="11">
        <f>IF(List_of_hundreds[[#This Row],[Runs]]=List_of_hundreds[[#This Row],[Runs_modified]],0,1)</f>
        <v>1</v>
      </c>
      <c r="E130" s="5">
        <v>92</v>
      </c>
      <c r="F130" s="5">
        <v>7</v>
      </c>
      <c r="G130" s="5">
        <v>9</v>
      </c>
      <c r="H130" s="5">
        <v>150</v>
      </c>
      <c r="I130" s="5">
        <f>IF(List_of_hundreds[[#This Row],[SR]]&gt;=100,1,0)</f>
        <v>1</v>
      </c>
      <c r="J130" s="5">
        <f>IF(List_of_hundreds[[#This Row],[SR]]&lt;100,1,0)</f>
        <v>0</v>
      </c>
      <c r="K130" s="11" t="s">
        <v>143</v>
      </c>
      <c r="L130" s="11" t="s">
        <v>60</v>
      </c>
      <c r="M130" s="11" t="s">
        <v>363</v>
      </c>
      <c r="N130" s="12">
        <v>42050</v>
      </c>
      <c r="O130" s="13">
        <f>YEAR(List_of_hundreds[[#This Row],[Match Date]])</f>
        <v>2015</v>
      </c>
      <c r="P130" s="11" t="s">
        <v>364</v>
      </c>
    </row>
    <row r="131" spans="1:16" x14ac:dyDescent="0.3">
      <c r="A131" s="11" t="s">
        <v>365</v>
      </c>
      <c r="B131" s="11" t="s">
        <v>121</v>
      </c>
      <c r="C131" s="11" t="str">
        <f>LEFT(List_of_hundreds[[#This Row],[Runs]],3)</f>
        <v>115</v>
      </c>
      <c r="D131" s="11">
        <f>IF(List_of_hundreds[[#This Row],[Runs]]=List_of_hundreds[[#This Row],[Runs_modified]],0,1)</f>
        <v>1</v>
      </c>
      <c r="E131" s="5">
        <v>100</v>
      </c>
      <c r="F131" s="5">
        <v>9</v>
      </c>
      <c r="G131" s="5">
        <v>3</v>
      </c>
      <c r="H131" s="5">
        <v>115</v>
      </c>
      <c r="I131" s="5">
        <f>IF(List_of_hundreds[[#This Row],[SR]]&gt;=100,1,0)</f>
        <v>1</v>
      </c>
      <c r="J131" s="5">
        <f>IF(List_of_hundreds[[#This Row],[SR]]&lt;100,1,0)</f>
        <v>0</v>
      </c>
      <c r="K131" s="11" t="s">
        <v>143</v>
      </c>
      <c r="L131" s="11" t="s">
        <v>60</v>
      </c>
      <c r="M131" s="11" t="s">
        <v>363</v>
      </c>
      <c r="N131" s="12">
        <v>42050</v>
      </c>
      <c r="O131" s="13">
        <f>YEAR(List_of_hundreds[[#This Row],[Match Date]])</f>
        <v>2015</v>
      </c>
      <c r="P131" s="11" t="s">
        <v>364</v>
      </c>
    </row>
    <row r="132" spans="1:16" x14ac:dyDescent="0.3">
      <c r="A132" s="11" t="s">
        <v>317</v>
      </c>
      <c r="B132" s="11" t="s">
        <v>342</v>
      </c>
      <c r="C132" s="11" t="str">
        <f>LEFT(List_of_hundreds[[#This Row],[Runs]],3)</f>
        <v>107</v>
      </c>
      <c r="D132" s="11">
        <f>IF(List_of_hundreds[[#This Row],[Runs]]=List_of_hundreds[[#This Row],[Runs_modified]],0,1)</f>
        <v>0</v>
      </c>
      <c r="E132" s="5">
        <v>126</v>
      </c>
      <c r="F132" s="5">
        <v>8</v>
      </c>
      <c r="G132" s="5">
        <v>0</v>
      </c>
      <c r="H132" s="5">
        <v>84.92</v>
      </c>
      <c r="I132" s="5">
        <f>IF(List_of_hundreds[[#This Row],[SR]]&gt;=100,1,0)</f>
        <v>0</v>
      </c>
      <c r="J132" s="5">
        <f>IF(List_of_hundreds[[#This Row],[SR]]&lt;100,1,0)</f>
        <v>1</v>
      </c>
      <c r="K132" s="11" t="s">
        <v>72</v>
      </c>
      <c r="L132" s="11" t="s">
        <v>106</v>
      </c>
      <c r="M132" s="11" t="s">
        <v>366</v>
      </c>
      <c r="N132" s="12">
        <v>42050</v>
      </c>
      <c r="O132" s="13">
        <f>YEAR(List_of_hundreds[[#This Row],[Match Date]])</f>
        <v>2015</v>
      </c>
      <c r="P132" s="11" t="s">
        <v>367</v>
      </c>
    </row>
    <row r="133" spans="1:16" x14ac:dyDescent="0.3">
      <c r="A133" s="11" t="s">
        <v>368</v>
      </c>
      <c r="B133" s="11" t="s">
        <v>39</v>
      </c>
      <c r="C133" s="11" t="str">
        <f>LEFT(List_of_hundreds[[#This Row],[Runs]],3)</f>
        <v>102</v>
      </c>
      <c r="D133" s="11">
        <f>IF(List_of_hundreds[[#This Row],[Runs]]=List_of_hundreds[[#This Row],[Runs_modified]],0,1)</f>
        <v>0</v>
      </c>
      <c r="E133" s="5">
        <v>84</v>
      </c>
      <c r="F133" s="5">
        <v>9</v>
      </c>
      <c r="G133" s="5">
        <v>5</v>
      </c>
      <c r="H133" s="5">
        <v>121.42</v>
      </c>
      <c r="I133" s="5">
        <f>IF(List_of_hundreds[[#This Row],[SR]]&gt;=100,1,0)</f>
        <v>1</v>
      </c>
      <c r="J133" s="5">
        <f>IF(List_of_hundreds[[#This Row],[SR]]&lt;100,1,0)</f>
        <v>0</v>
      </c>
      <c r="K133" s="11" t="s">
        <v>40</v>
      </c>
      <c r="L133" s="11" t="s">
        <v>289</v>
      </c>
      <c r="M133" s="11" t="s">
        <v>369</v>
      </c>
      <c r="N133" s="12">
        <v>42051</v>
      </c>
      <c r="O133" s="13">
        <f>YEAR(List_of_hundreds[[#This Row],[Match Date]])</f>
        <v>2015</v>
      </c>
      <c r="P133" s="11" t="s">
        <v>370</v>
      </c>
    </row>
    <row r="134" spans="1:16" x14ac:dyDescent="0.3">
      <c r="A134" s="11" t="s">
        <v>309</v>
      </c>
      <c r="B134" s="11" t="s">
        <v>99</v>
      </c>
      <c r="C134" s="11" t="str">
        <f>LEFT(List_of_hundreds[[#This Row],[Runs]],3)</f>
        <v>100</v>
      </c>
      <c r="D134" s="11">
        <f>IF(List_of_hundreds[[#This Row],[Runs]]=List_of_hundreds[[#This Row],[Runs_modified]],0,1)</f>
        <v>0</v>
      </c>
      <c r="E134" s="5">
        <v>120</v>
      </c>
      <c r="F134" s="5">
        <v>8</v>
      </c>
      <c r="G134" s="5">
        <v>1</v>
      </c>
      <c r="H134" s="5">
        <v>83.33</v>
      </c>
      <c r="I134" s="5">
        <f>IF(List_of_hundreds[[#This Row],[SR]]&gt;=100,1,0)</f>
        <v>0</v>
      </c>
      <c r="J134" s="5">
        <f>IF(List_of_hundreds[[#This Row],[SR]]&lt;100,1,0)</f>
        <v>1</v>
      </c>
      <c r="K134" s="11" t="s">
        <v>179</v>
      </c>
      <c r="L134" s="11" t="s">
        <v>371</v>
      </c>
      <c r="M134" s="11" t="s">
        <v>372</v>
      </c>
      <c r="N134" s="12">
        <v>42057</v>
      </c>
      <c r="O134" s="13">
        <f>YEAR(List_of_hundreds[[#This Row],[Match Date]])</f>
        <v>2015</v>
      </c>
      <c r="P134" s="11" t="s">
        <v>373</v>
      </c>
    </row>
    <row r="135" spans="1:16" x14ac:dyDescent="0.3">
      <c r="A135" s="11" t="s">
        <v>374</v>
      </c>
      <c r="B135" s="11" t="s">
        <v>13</v>
      </c>
      <c r="C135" s="11" t="str">
        <f>LEFT(List_of_hundreds[[#This Row],[Runs]],3)</f>
        <v>137</v>
      </c>
      <c r="D135" s="11">
        <f>IF(List_of_hundreds[[#This Row],[Runs]]=List_of_hundreds[[#This Row],[Runs_modified]],0,1)</f>
        <v>0</v>
      </c>
      <c r="E135" s="5">
        <v>146</v>
      </c>
      <c r="F135" s="5">
        <v>16</v>
      </c>
      <c r="G135" s="5">
        <v>2</v>
      </c>
      <c r="H135" s="5">
        <v>93.83</v>
      </c>
      <c r="I135" s="5">
        <f>IF(List_of_hundreds[[#This Row],[SR]]&gt;=100,1,0)</f>
        <v>0</v>
      </c>
      <c r="J135" s="5">
        <f>IF(List_of_hundreds[[#This Row],[SR]]&lt;100,1,0)</f>
        <v>1</v>
      </c>
      <c r="K135" s="11" t="s">
        <v>72</v>
      </c>
      <c r="L135" s="11" t="s">
        <v>163</v>
      </c>
      <c r="M135" s="11" t="s">
        <v>125</v>
      </c>
      <c r="N135" s="12">
        <v>42057</v>
      </c>
      <c r="O135" s="13">
        <f>YEAR(List_of_hundreds[[#This Row],[Match Date]])</f>
        <v>2015</v>
      </c>
      <c r="P135" s="11" t="s">
        <v>375</v>
      </c>
    </row>
    <row r="136" spans="1:16" x14ac:dyDescent="0.3">
      <c r="A136" s="11" t="s">
        <v>376</v>
      </c>
      <c r="B136" s="11" t="s">
        <v>377</v>
      </c>
      <c r="C136" s="11" t="str">
        <f>LEFT(List_of_hundreds[[#This Row],[Runs]],3)</f>
        <v>128</v>
      </c>
      <c r="D136" s="11">
        <f>IF(List_of_hundreds[[#This Row],[Runs]]=List_of_hundreds[[#This Row],[Runs_modified]],0,1)</f>
        <v>0</v>
      </c>
      <c r="E136" s="5">
        <v>107</v>
      </c>
      <c r="F136" s="5">
        <v>12</v>
      </c>
      <c r="G136" s="5">
        <v>5</v>
      </c>
      <c r="H136" s="5">
        <v>119.62</v>
      </c>
      <c r="I136" s="5">
        <f>IF(List_of_hundreds[[#This Row],[SR]]&gt;=100,1,0)</f>
        <v>1</v>
      </c>
      <c r="J136" s="5">
        <f>IF(List_of_hundreds[[#This Row],[SR]]&lt;100,1,0)</f>
        <v>0</v>
      </c>
      <c r="K136" s="11" t="s">
        <v>14</v>
      </c>
      <c r="L136" s="11" t="s">
        <v>261</v>
      </c>
      <c r="M136" s="11" t="s">
        <v>135</v>
      </c>
      <c r="N136" s="12">
        <v>42058</v>
      </c>
      <c r="O136" s="13">
        <f>YEAR(List_of_hundreds[[#This Row],[Match Date]])</f>
        <v>2015</v>
      </c>
      <c r="P136" s="11" t="s">
        <v>378</v>
      </c>
    </row>
    <row r="137" spans="1:16" x14ac:dyDescent="0.3">
      <c r="A137" s="11" t="s">
        <v>250</v>
      </c>
      <c r="B137" s="11" t="s">
        <v>379</v>
      </c>
      <c r="C137" s="11" t="str">
        <f>LEFT(List_of_hundreds[[#This Row],[Runs]],3)</f>
        <v>215</v>
      </c>
      <c r="D137" s="11">
        <f>IF(List_of_hundreds[[#This Row],[Runs]]=List_of_hundreds[[#This Row],[Runs_modified]],0,1)</f>
        <v>0</v>
      </c>
      <c r="E137" s="5">
        <v>147</v>
      </c>
      <c r="F137" s="5">
        <v>10</v>
      </c>
      <c r="G137" s="5">
        <v>16</v>
      </c>
      <c r="H137" s="5">
        <v>146.25</v>
      </c>
      <c r="I137" s="5">
        <f>IF(List_of_hundreds[[#This Row],[SR]]&gt;=100,1,0)</f>
        <v>1</v>
      </c>
      <c r="J137" s="5">
        <f>IF(List_of_hundreds[[#This Row],[SR]]&lt;100,1,0)</f>
        <v>0</v>
      </c>
      <c r="K137" s="11" t="s">
        <v>40</v>
      </c>
      <c r="L137" s="11" t="s">
        <v>60</v>
      </c>
      <c r="M137" s="11" t="s">
        <v>380</v>
      </c>
      <c r="N137" s="12">
        <v>42059</v>
      </c>
      <c r="O137" s="13">
        <f>YEAR(List_of_hundreds[[#This Row],[Match Date]])</f>
        <v>2015</v>
      </c>
      <c r="P137" s="11" t="s">
        <v>381</v>
      </c>
    </row>
    <row r="138" spans="1:16" x14ac:dyDescent="0.3">
      <c r="A138" s="11" t="s">
        <v>382</v>
      </c>
      <c r="B138" s="11" t="s">
        <v>383</v>
      </c>
      <c r="C138" s="11" t="str">
        <f>LEFT(List_of_hundreds[[#This Row],[Runs]],3)</f>
        <v>133</v>
      </c>
      <c r="D138" s="11">
        <f>IF(List_of_hundreds[[#This Row],[Runs]]=List_of_hundreds[[#This Row],[Runs_modified]],0,1)</f>
        <v>1</v>
      </c>
      <c r="E138" s="5">
        <v>156</v>
      </c>
      <c r="F138" s="5">
        <v>11</v>
      </c>
      <c r="G138" s="5">
        <v>3</v>
      </c>
      <c r="H138" s="5">
        <v>85.25</v>
      </c>
      <c r="I138" s="5">
        <f>IF(List_of_hundreds[[#This Row],[SR]]&gt;=100,1,0)</f>
        <v>0</v>
      </c>
      <c r="J138" s="5">
        <f>IF(List_of_hundreds[[#This Row],[SR]]&lt;100,1,0)</f>
        <v>1</v>
      </c>
      <c r="K138" s="11" t="s">
        <v>40</v>
      </c>
      <c r="L138" s="11" t="s">
        <v>60</v>
      </c>
      <c r="M138" s="11" t="s">
        <v>380</v>
      </c>
      <c r="N138" s="12">
        <v>42059</v>
      </c>
      <c r="O138" s="13">
        <f>YEAR(List_of_hundreds[[#This Row],[Match Date]])</f>
        <v>2015</v>
      </c>
      <c r="P138" s="11" t="s">
        <v>381</v>
      </c>
    </row>
    <row r="139" spans="1:16" x14ac:dyDescent="0.3">
      <c r="A139" s="11" t="s">
        <v>384</v>
      </c>
      <c r="B139" s="11" t="s">
        <v>174</v>
      </c>
      <c r="C139" s="11" t="str">
        <f>LEFT(List_of_hundreds[[#This Row],[Runs]],3)</f>
        <v>106</v>
      </c>
      <c r="D139" s="11">
        <f>IF(List_of_hundreds[[#This Row],[Runs]]=List_of_hundreds[[#This Row],[Runs_modified]],0,1)</f>
        <v>0</v>
      </c>
      <c r="E139" s="5">
        <v>83</v>
      </c>
      <c r="F139" s="5">
        <v>10</v>
      </c>
      <c r="G139" s="5">
        <v>1</v>
      </c>
      <c r="H139" s="5">
        <v>127.71</v>
      </c>
      <c r="I139" s="5">
        <f>IF(List_of_hundreds[[#This Row],[SR]]&gt;=100,1,0)</f>
        <v>1</v>
      </c>
      <c r="J139" s="5">
        <f>IF(List_of_hundreds[[#This Row],[SR]]&lt;100,1,0)</f>
        <v>0</v>
      </c>
      <c r="K139" s="11" t="s">
        <v>385</v>
      </c>
      <c r="L139" s="11" t="s">
        <v>289</v>
      </c>
      <c r="M139" s="11" t="s">
        <v>386</v>
      </c>
      <c r="N139" s="12">
        <v>42060</v>
      </c>
      <c r="O139" s="13">
        <f>YEAR(List_of_hundreds[[#This Row],[Match Date]])</f>
        <v>2015</v>
      </c>
      <c r="P139" s="11" t="s">
        <v>387</v>
      </c>
    </row>
    <row r="140" spans="1:16" x14ac:dyDescent="0.3">
      <c r="A140" s="11" t="s">
        <v>339</v>
      </c>
      <c r="B140" s="11" t="s">
        <v>388</v>
      </c>
      <c r="C140" s="11" t="str">
        <f>LEFT(List_of_hundreds[[#This Row],[Runs]],3)</f>
        <v>161</v>
      </c>
      <c r="D140" s="11">
        <f>IF(List_of_hundreds[[#This Row],[Runs]]=List_of_hundreds[[#This Row],[Runs_modified]],0,1)</f>
        <v>1</v>
      </c>
      <c r="E140" s="5">
        <v>146</v>
      </c>
      <c r="F140" s="5">
        <v>22</v>
      </c>
      <c r="G140" s="5">
        <v>0</v>
      </c>
      <c r="H140" s="5">
        <v>110.27</v>
      </c>
      <c r="I140" s="5">
        <f>IF(List_of_hundreds[[#This Row],[SR]]&gt;=100,1,0)</f>
        <v>1</v>
      </c>
      <c r="J140" s="5">
        <f>IF(List_of_hundreds[[#This Row],[SR]]&lt;100,1,0)</f>
        <v>0</v>
      </c>
      <c r="K140" s="11" t="s">
        <v>179</v>
      </c>
      <c r="L140" s="11" t="s">
        <v>279</v>
      </c>
      <c r="M140" s="11" t="s">
        <v>125</v>
      </c>
      <c r="N140" s="12">
        <v>42061</v>
      </c>
      <c r="O140" s="13">
        <f>YEAR(List_of_hundreds[[#This Row],[Match Date]])</f>
        <v>2015</v>
      </c>
      <c r="P140" s="11" t="s">
        <v>389</v>
      </c>
    </row>
    <row r="141" spans="1:16" x14ac:dyDescent="0.3">
      <c r="A141" s="11" t="s">
        <v>350</v>
      </c>
      <c r="B141" s="11" t="s">
        <v>59</v>
      </c>
      <c r="C141" s="11" t="str">
        <f>LEFT(List_of_hundreds[[#This Row],[Runs]],3)</f>
        <v>105</v>
      </c>
      <c r="D141" s="11">
        <f>IF(List_of_hundreds[[#This Row],[Runs]]=List_of_hundreds[[#This Row],[Runs_modified]],0,1)</f>
        <v>1</v>
      </c>
      <c r="E141" s="5">
        <v>76</v>
      </c>
      <c r="F141" s="5">
        <v>13</v>
      </c>
      <c r="G141" s="5">
        <v>1</v>
      </c>
      <c r="H141" s="5">
        <v>138.15</v>
      </c>
      <c r="I141" s="5">
        <f>IF(List_of_hundreds[[#This Row],[SR]]&gt;=100,1,0)</f>
        <v>1</v>
      </c>
      <c r="J141" s="5">
        <f>IF(List_of_hundreds[[#This Row],[SR]]&lt;100,1,0)</f>
        <v>0</v>
      </c>
      <c r="K141" s="11" t="s">
        <v>179</v>
      </c>
      <c r="L141" s="11" t="s">
        <v>279</v>
      </c>
      <c r="M141" s="11" t="s">
        <v>125</v>
      </c>
      <c r="N141" s="12">
        <v>42061</v>
      </c>
      <c r="O141" s="13">
        <f>YEAR(List_of_hundreds[[#This Row],[Match Date]])</f>
        <v>2015</v>
      </c>
      <c r="P141" s="11" t="s">
        <v>389</v>
      </c>
    </row>
    <row r="142" spans="1:16" x14ac:dyDescent="0.3">
      <c r="A142" s="11" t="s">
        <v>301</v>
      </c>
      <c r="B142" s="11" t="s">
        <v>390</v>
      </c>
      <c r="C142" s="11" t="str">
        <f>LEFT(List_of_hundreds[[#This Row],[Runs]],3)</f>
        <v>162</v>
      </c>
      <c r="D142" s="11">
        <f>IF(List_of_hundreds[[#This Row],[Runs]]=List_of_hundreds[[#This Row],[Runs_modified]],0,1)</f>
        <v>1</v>
      </c>
      <c r="E142" s="5">
        <v>66</v>
      </c>
      <c r="F142" s="5">
        <v>17</v>
      </c>
      <c r="G142" s="5">
        <v>8</v>
      </c>
      <c r="H142" s="5">
        <v>245.45</v>
      </c>
      <c r="I142" s="5">
        <f>IF(List_of_hundreds[[#This Row],[SR]]&gt;=100,1,0)</f>
        <v>1</v>
      </c>
      <c r="J142" s="5">
        <f>IF(List_of_hundreds[[#This Row],[SR]]&lt;100,1,0)</f>
        <v>0</v>
      </c>
      <c r="K142" s="11" t="s">
        <v>143</v>
      </c>
      <c r="L142" s="11" t="s">
        <v>124</v>
      </c>
      <c r="M142" s="11" t="s">
        <v>391</v>
      </c>
      <c r="N142" s="12">
        <v>42062</v>
      </c>
      <c r="O142" s="13">
        <f>YEAR(List_of_hundreds[[#This Row],[Match Date]])</f>
        <v>2015</v>
      </c>
      <c r="P142" s="11" t="s">
        <v>392</v>
      </c>
    </row>
    <row r="143" spans="1:16" x14ac:dyDescent="0.3">
      <c r="A143" s="11" t="s">
        <v>393</v>
      </c>
      <c r="B143" s="11" t="s">
        <v>242</v>
      </c>
      <c r="C143" s="11" t="str">
        <f>LEFT(List_of_hundreds[[#This Row],[Runs]],3)</f>
        <v>121</v>
      </c>
      <c r="D143" s="11">
        <f>IF(List_of_hundreds[[#This Row],[Runs]]=List_of_hundreds[[#This Row],[Runs_modified]],0,1)</f>
        <v>0</v>
      </c>
      <c r="E143" s="5">
        <v>108</v>
      </c>
      <c r="F143" s="5">
        <v>14</v>
      </c>
      <c r="G143" s="5">
        <v>2</v>
      </c>
      <c r="H143" s="5">
        <v>112.03</v>
      </c>
      <c r="I143" s="5">
        <f>IF(List_of_hundreds[[#This Row],[SR]]&gt;=100,1,0)</f>
        <v>1</v>
      </c>
      <c r="J143" s="5">
        <f>IF(List_of_hundreds[[#This Row],[SR]]&lt;100,1,0)</f>
        <v>0</v>
      </c>
      <c r="K143" s="11" t="s">
        <v>14</v>
      </c>
      <c r="L143" s="11" t="s">
        <v>32</v>
      </c>
      <c r="M143" s="11" t="s">
        <v>394</v>
      </c>
      <c r="N143" s="12">
        <v>42064</v>
      </c>
      <c r="O143" s="13">
        <f>YEAR(List_of_hundreds[[#This Row],[Match Date]])</f>
        <v>2015</v>
      </c>
      <c r="P143" s="11" t="s">
        <v>395</v>
      </c>
    </row>
    <row r="144" spans="1:16" x14ac:dyDescent="0.3">
      <c r="A144" s="11" t="s">
        <v>396</v>
      </c>
      <c r="B144" s="11" t="s">
        <v>397</v>
      </c>
      <c r="C144" s="11" t="str">
        <f>LEFT(List_of_hundreds[[#This Row],[Runs]],3)</f>
        <v>139</v>
      </c>
      <c r="D144" s="11">
        <f>IF(List_of_hundreds[[#This Row],[Runs]]=List_of_hundreds[[#This Row],[Runs_modified]],0,1)</f>
        <v>1</v>
      </c>
      <c r="E144" s="5">
        <v>143</v>
      </c>
      <c r="F144" s="5">
        <v>13</v>
      </c>
      <c r="G144" s="5">
        <v>2</v>
      </c>
      <c r="H144" s="5">
        <v>97.2</v>
      </c>
      <c r="I144" s="5">
        <f>IF(List_of_hundreds[[#This Row],[SR]]&gt;=100,1,0)</f>
        <v>0</v>
      </c>
      <c r="J144" s="5">
        <f>IF(List_of_hundreds[[#This Row],[SR]]&lt;100,1,0)</f>
        <v>1</v>
      </c>
      <c r="K144" s="11" t="s">
        <v>179</v>
      </c>
      <c r="L144" s="11" t="s">
        <v>48</v>
      </c>
      <c r="M144" s="11" t="s">
        <v>394</v>
      </c>
      <c r="N144" s="12">
        <v>42064</v>
      </c>
      <c r="O144" s="13">
        <f>YEAR(List_of_hundreds[[#This Row],[Match Date]])</f>
        <v>2015</v>
      </c>
      <c r="P144" s="11" t="s">
        <v>395</v>
      </c>
    </row>
    <row r="145" spans="1:16" x14ac:dyDescent="0.3">
      <c r="A145" s="11" t="s">
        <v>350</v>
      </c>
      <c r="B145" s="11" t="s">
        <v>398</v>
      </c>
      <c r="C145" s="11" t="str">
        <f>LEFT(List_of_hundreds[[#This Row],[Runs]],3)</f>
        <v>117</v>
      </c>
      <c r="D145" s="11">
        <f>IF(List_of_hundreds[[#This Row],[Runs]]=List_of_hundreds[[#This Row],[Runs_modified]],0,1)</f>
        <v>1</v>
      </c>
      <c r="E145" s="5">
        <v>86</v>
      </c>
      <c r="F145" s="5">
        <v>11</v>
      </c>
      <c r="G145" s="5">
        <v>2</v>
      </c>
      <c r="H145" s="5">
        <v>136.04</v>
      </c>
      <c r="I145" s="5">
        <f>IF(List_of_hundreds[[#This Row],[SR]]&gt;=100,1,0)</f>
        <v>1</v>
      </c>
      <c r="J145" s="5">
        <f>IF(List_of_hundreds[[#This Row],[SR]]&lt;100,1,0)</f>
        <v>0</v>
      </c>
      <c r="K145" s="11" t="s">
        <v>179</v>
      </c>
      <c r="L145" s="11" t="s">
        <v>48</v>
      </c>
      <c r="M145" s="11" t="s">
        <v>394</v>
      </c>
      <c r="N145" s="12">
        <v>42064</v>
      </c>
      <c r="O145" s="13">
        <f>YEAR(List_of_hundreds[[#This Row],[Match Date]])</f>
        <v>2015</v>
      </c>
      <c r="P145" s="11" t="s">
        <v>395</v>
      </c>
    </row>
    <row r="146" spans="1:16" x14ac:dyDescent="0.3">
      <c r="A146" s="11" t="s">
        <v>328</v>
      </c>
      <c r="B146" s="11" t="s">
        <v>399</v>
      </c>
      <c r="C146" s="11" t="str">
        <f>LEFT(List_of_hundreds[[#This Row],[Runs]],3)</f>
        <v>159</v>
      </c>
      <c r="D146" s="11">
        <f>IF(List_of_hundreds[[#This Row],[Runs]]=List_of_hundreds[[#This Row],[Runs_modified]],0,1)</f>
        <v>0</v>
      </c>
      <c r="E146" s="5">
        <v>128</v>
      </c>
      <c r="F146" s="5">
        <v>16</v>
      </c>
      <c r="G146" s="5">
        <v>4</v>
      </c>
      <c r="H146" s="5">
        <v>124.21</v>
      </c>
      <c r="I146" s="5">
        <f>IF(List_of_hundreds[[#This Row],[SR]]&gt;=100,1,0)</f>
        <v>1</v>
      </c>
      <c r="J146" s="5">
        <f>IF(List_of_hundreds[[#This Row],[SR]]&lt;100,1,0)</f>
        <v>0</v>
      </c>
      <c r="K146" s="11" t="s">
        <v>143</v>
      </c>
      <c r="L146" s="11" t="s">
        <v>289</v>
      </c>
      <c r="M146" s="11" t="s">
        <v>380</v>
      </c>
      <c r="N146" s="12">
        <v>42066</v>
      </c>
      <c r="O146" s="13">
        <f>YEAR(List_of_hundreds[[#This Row],[Match Date]])</f>
        <v>2015</v>
      </c>
      <c r="P146" s="11" t="s">
        <v>400</v>
      </c>
    </row>
    <row r="147" spans="1:16" x14ac:dyDescent="0.3">
      <c r="A147" s="11" t="s">
        <v>401</v>
      </c>
      <c r="B147" s="11" t="s">
        <v>278</v>
      </c>
      <c r="C147" s="11" t="str">
        <f>LEFT(List_of_hundreds[[#This Row],[Runs]],3)</f>
        <v>109</v>
      </c>
      <c r="D147" s="11">
        <f>IF(List_of_hundreds[[#This Row],[Runs]]=List_of_hundreds[[#This Row],[Runs_modified]],0,1)</f>
        <v>0</v>
      </c>
      <c r="E147" s="5">
        <v>109</v>
      </c>
      <c r="F147" s="5">
        <v>10</v>
      </c>
      <c r="G147" s="5">
        <v>1</v>
      </c>
      <c r="H147" s="5">
        <v>100</v>
      </c>
      <c r="I147" s="5">
        <f>IF(List_of_hundreds[[#This Row],[SR]]&gt;=100,1,0)</f>
        <v>1</v>
      </c>
      <c r="J147" s="5">
        <f>IF(List_of_hundreds[[#This Row],[SR]]&lt;100,1,0)</f>
        <v>0</v>
      </c>
      <c r="K147" s="11" t="s">
        <v>143</v>
      </c>
      <c r="L147" s="11" t="s">
        <v>289</v>
      </c>
      <c r="M147" s="11" t="s">
        <v>380</v>
      </c>
      <c r="N147" s="12">
        <v>42066</v>
      </c>
      <c r="O147" s="13">
        <f>YEAR(List_of_hundreds[[#This Row],[Match Date]])</f>
        <v>2015</v>
      </c>
      <c r="P147" s="11" t="s">
        <v>400</v>
      </c>
    </row>
    <row r="148" spans="1:16" x14ac:dyDescent="0.3">
      <c r="A148" s="11" t="s">
        <v>402</v>
      </c>
      <c r="B148" s="11" t="s">
        <v>403</v>
      </c>
      <c r="C148" s="11" t="str">
        <f>LEFT(List_of_hundreds[[#This Row],[Runs]],3)</f>
        <v>178</v>
      </c>
      <c r="D148" s="11">
        <f>IF(List_of_hundreds[[#This Row],[Runs]]=List_of_hundreds[[#This Row],[Runs_modified]],0,1)</f>
        <v>0</v>
      </c>
      <c r="E148" s="5">
        <v>133</v>
      </c>
      <c r="F148" s="5">
        <v>19</v>
      </c>
      <c r="G148" s="5">
        <v>5</v>
      </c>
      <c r="H148" s="5">
        <v>133.83000000000001</v>
      </c>
      <c r="I148" s="5">
        <f>IF(List_of_hundreds[[#This Row],[SR]]&gt;=100,1,0)</f>
        <v>1</v>
      </c>
      <c r="J148" s="5">
        <f>IF(List_of_hundreds[[#This Row],[SR]]&lt;100,1,0)</f>
        <v>0</v>
      </c>
      <c r="K148" s="11" t="s">
        <v>31</v>
      </c>
      <c r="L148" s="11" t="s">
        <v>371</v>
      </c>
      <c r="M148" s="11" t="s">
        <v>404</v>
      </c>
      <c r="N148" s="12">
        <v>42067</v>
      </c>
      <c r="O148" s="13">
        <f>YEAR(List_of_hundreds[[#This Row],[Match Date]])</f>
        <v>2015</v>
      </c>
      <c r="P148" s="11" t="s">
        <v>405</v>
      </c>
    </row>
    <row r="149" spans="1:16" x14ac:dyDescent="0.3">
      <c r="A149" s="11" t="s">
        <v>406</v>
      </c>
      <c r="B149" s="11" t="s">
        <v>407</v>
      </c>
      <c r="C149" s="11" t="str">
        <f>LEFT(List_of_hundreds[[#This Row],[Runs]],3)</f>
        <v>156</v>
      </c>
      <c r="D149" s="11">
        <f>IF(List_of_hundreds[[#This Row],[Runs]]=List_of_hundreds[[#This Row],[Runs_modified]],0,1)</f>
        <v>0</v>
      </c>
      <c r="E149" s="5">
        <v>134</v>
      </c>
      <c r="F149" s="5">
        <v>17</v>
      </c>
      <c r="G149" s="5">
        <v>4</v>
      </c>
      <c r="H149" s="5">
        <v>116.41</v>
      </c>
      <c r="I149" s="5">
        <f>IF(List_of_hundreds[[#This Row],[SR]]&gt;=100,1,0)</f>
        <v>1</v>
      </c>
      <c r="J149" s="5">
        <f>IF(List_of_hundreds[[#This Row],[SR]]&lt;100,1,0)</f>
        <v>0</v>
      </c>
      <c r="K149" s="11" t="s">
        <v>408</v>
      </c>
      <c r="L149" s="11" t="s">
        <v>279</v>
      </c>
      <c r="M149" s="11" t="s">
        <v>369</v>
      </c>
      <c r="N149" s="12">
        <v>42068</v>
      </c>
      <c r="O149" s="13">
        <f>YEAR(List_of_hundreds[[#This Row],[Match Date]])</f>
        <v>2015</v>
      </c>
      <c r="P149" s="11" t="s">
        <v>409</v>
      </c>
    </row>
    <row r="150" spans="1:16" x14ac:dyDescent="0.3">
      <c r="A150" s="11" t="s">
        <v>410</v>
      </c>
      <c r="B150" s="11" t="s">
        <v>411</v>
      </c>
      <c r="C150" s="11" t="str">
        <f>LEFT(List_of_hundreds[[#This Row],[Runs]],3)</f>
        <v>112</v>
      </c>
      <c r="D150" s="11">
        <f>IF(List_of_hundreds[[#This Row],[Runs]]=List_of_hundreds[[#This Row],[Runs_modified]],0,1)</f>
        <v>0</v>
      </c>
      <c r="E150" s="5">
        <v>103</v>
      </c>
      <c r="F150" s="5">
        <v>9</v>
      </c>
      <c r="G150" s="5">
        <v>3</v>
      </c>
      <c r="H150" s="5">
        <v>108.73</v>
      </c>
      <c r="I150" s="5">
        <f>IF(List_of_hundreds[[#This Row],[SR]]&gt;=100,1,0)</f>
        <v>1</v>
      </c>
      <c r="J150" s="5">
        <f>IF(List_of_hundreds[[#This Row],[SR]]&lt;100,1,0)</f>
        <v>0</v>
      </c>
      <c r="K150" s="11" t="s">
        <v>265</v>
      </c>
      <c r="L150" s="11" t="s">
        <v>60</v>
      </c>
      <c r="M150" s="11" t="s">
        <v>129</v>
      </c>
      <c r="N150" s="12">
        <v>42070</v>
      </c>
      <c r="O150" s="13">
        <f>YEAR(List_of_hundreds[[#This Row],[Match Date]])</f>
        <v>2015</v>
      </c>
      <c r="P150" s="11" t="s">
        <v>412</v>
      </c>
    </row>
    <row r="151" spans="1:16" x14ac:dyDescent="0.3">
      <c r="A151" s="11" t="s">
        <v>413</v>
      </c>
      <c r="B151" s="11" t="s">
        <v>242</v>
      </c>
      <c r="C151" s="11" t="str">
        <f>LEFT(List_of_hundreds[[#This Row],[Runs]],3)</f>
        <v>121</v>
      </c>
      <c r="D151" s="11">
        <f>IF(List_of_hundreds[[#This Row],[Runs]]=List_of_hundreds[[#This Row],[Runs_modified]],0,1)</f>
        <v>0</v>
      </c>
      <c r="E151" s="5">
        <v>91</v>
      </c>
      <c r="F151" s="5">
        <v>11</v>
      </c>
      <c r="G151" s="5">
        <v>4</v>
      </c>
      <c r="H151" s="5">
        <v>132.96</v>
      </c>
      <c r="I151" s="5">
        <f>IF(List_of_hundreds[[#This Row],[SR]]&gt;=100,1,0)</f>
        <v>1</v>
      </c>
      <c r="J151" s="5">
        <f>IF(List_of_hundreds[[#This Row],[SR]]&lt;100,1,0)</f>
        <v>0</v>
      </c>
      <c r="K151" s="11" t="s">
        <v>87</v>
      </c>
      <c r="L151" s="11" t="s">
        <v>289</v>
      </c>
      <c r="M151" s="11" t="s">
        <v>129</v>
      </c>
      <c r="N151" s="12">
        <v>42070</v>
      </c>
      <c r="O151" s="13">
        <f>YEAR(List_of_hundreds[[#This Row],[Match Date]])</f>
        <v>2015</v>
      </c>
      <c r="P151" s="11" t="s">
        <v>412</v>
      </c>
    </row>
    <row r="152" spans="1:16" x14ac:dyDescent="0.3">
      <c r="A152" s="11" t="s">
        <v>414</v>
      </c>
      <c r="B152" s="11" t="s">
        <v>39</v>
      </c>
      <c r="C152" s="11" t="str">
        <f>LEFT(List_of_hundreds[[#This Row],[Runs]],3)</f>
        <v>102</v>
      </c>
      <c r="D152" s="11">
        <f>IF(List_of_hundreds[[#This Row],[Runs]]=List_of_hundreds[[#This Row],[Runs_modified]],0,1)</f>
        <v>0</v>
      </c>
      <c r="E152" s="5">
        <v>53</v>
      </c>
      <c r="F152" s="5">
        <v>10</v>
      </c>
      <c r="G152" s="5">
        <v>4</v>
      </c>
      <c r="H152" s="5">
        <v>192.45</v>
      </c>
      <c r="I152" s="5">
        <f>IF(List_of_hundreds[[#This Row],[SR]]&gt;=100,1,0)</f>
        <v>1</v>
      </c>
      <c r="J152" s="5">
        <f>IF(List_of_hundreds[[#This Row],[SR]]&lt;100,1,0)</f>
        <v>0</v>
      </c>
      <c r="K152" s="11" t="s">
        <v>31</v>
      </c>
      <c r="L152" s="11" t="s">
        <v>32</v>
      </c>
      <c r="M152" s="11" t="s">
        <v>391</v>
      </c>
      <c r="N152" s="12">
        <v>42071</v>
      </c>
      <c r="O152" s="13">
        <f>YEAR(List_of_hundreds[[#This Row],[Match Date]])</f>
        <v>2015</v>
      </c>
      <c r="P152" s="11" t="s">
        <v>415</v>
      </c>
    </row>
    <row r="153" spans="1:16" x14ac:dyDescent="0.3">
      <c r="A153" s="11" t="s">
        <v>350</v>
      </c>
      <c r="B153" s="11" t="s">
        <v>198</v>
      </c>
      <c r="C153" s="11" t="str">
        <f>LEFT(List_of_hundreds[[#This Row],[Runs]],3)</f>
        <v>104</v>
      </c>
      <c r="D153" s="11">
        <f>IF(List_of_hundreds[[#This Row],[Runs]]=List_of_hundreds[[#This Row],[Runs_modified]],0,1)</f>
        <v>0</v>
      </c>
      <c r="E153" s="5">
        <v>107</v>
      </c>
      <c r="F153" s="5">
        <v>11</v>
      </c>
      <c r="G153" s="5">
        <v>0</v>
      </c>
      <c r="H153" s="5">
        <v>97.19</v>
      </c>
      <c r="I153" s="5">
        <f>IF(List_of_hundreds[[#This Row],[SR]]&gt;=100,1,0)</f>
        <v>0</v>
      </c>
      <c r="J153" s="5">
        <f>IF(List_of_hundreds[[#This Row],[SR]]&lt;100,1,0)</f>
        <v>1</v>
      </c>
      <c r="K153" s="11" t="s">
        <v>179</v>
      </c>
      <c r="L153" s="11" t="s">
        <v>41</v>
      </c>
      <c r="M153" s="11" t="s">
        <v>391</v>
      </c>
      <c r="N153" s="12">
        <v>42071</v>
      </c>
      <c r="O153" s="13">
        <f>YEAR(List_of_hundreds[[#This Row],[Match Date]])</f>
        <v>2015</v>
      </c>
      <c r="P153" s="11" t="s">
        <v>415</v>
      </c>
    </row>
    <row r="154" spans="1:16" x14ac:dyDescent="0.3">
      <c r="A154" s="11" t="s">
        <v>416</v>
      </c>
      <c r="B154" s="11" t="s">
        <v>79</v>
      </c>
      <c r="C154" s="11" t="str">
        <f>LEFT(List_of_hundreds[[#This Row],[Runs]],3)</f>
        <v>103</v>
      </c>
      <c r="D154" s="11">
        <f>IF(List_of_hundreds[[#This Row],[Runs]]=List_of_hundreds[[#This Row],[Runs_modified]],0,1)</f>
        <v>0</v>
      </c>
      <c r="E154" s="5">
        <v>138</v>
      </c>
      <c r="F154" s="5">
        <v>7</v>
      </c>
      <c r="G154" s="5">
        <v>2</v>
      </c>
      <c r="H154" s="5">
        <v>74.63</v>
      </c>
      <c r="I154" s="5">
        <f>IF(List_of_hundreds[[#This Row],[SR]]&gt;=100,1,0)</f>
        <v>0</v>
      </c>
      <c r="J154" s="5">
        <f>IF(List_of_hundreds[[#This Row],[SR]]&lt;100,1,0)</f>
        <v>1</v>
      </c>
      <c r="K154" s="11" t="s">
        <v>417</v>
      </c>
      <c r="L154" s="11" t="s">
        <v>48</v>
      </c>
      <c r="M154" s="11" t="s">
        <v>366</v>
      </c>
      <c r="N154" s="12">
        <v>42072</v>
      </c>
      <c r="O154" s="13">
        <f>YEAR(List_of_hundreds[[#This Row],[Match Date]])</f>
        <v>2015</v>
      </c>
      <c r="P154" s="11" t="s">
        <v>418</v>
      </c>
    </row>
    <row r="155" spans="1:16" x14ac:dyDescent="0.3">
      <c r="A155" s="11" t="s">
        <v>374</v>
      </c>
      <c r="B155" s="11" t="s">
        <v>99</v>
      </c>
      <c r="C155" s="11" t="str">
        <f>LEFT(List_of_hundreds[[#This Row],[Runs]],3)</f>
        <v>100</v>
      </c>
      <c r="D155" s="11">
        <f>IF(List_of_hundreds[[#This Row],[Runs]]=List_of_hundreds[[#This Row],[Runs_modified]],0,1)</f>
        <v>0</v>
      </c>
      <c r="E155" s="5">
        <v>85</v>
      </c>
      <c r="F155" s="5">
        <v>11</v>
      </c>
      <c r="G155" s="5">
        <v>5</v>
      </c>
      <c r="H155" s="5">
        <v>117.64</v>
      </c>
      <c r="I155" s="5">
        <f>IF(List_of_hundreds[[#This Row],[SR]]&gt;=100,1,0)</f>
        <v>1</v>
      </c>
      <c r="J155" s="5">
        <f>IF(List_of_hundreds[[#This Row],[SR]]&lt;100,1,0)</f>
        <v>0</v>
      </c>
      <c r="K155" s="11" t="s">
        <v>72</v>
      </c>
      <c r="L155" s="11" t="s">
        <v>289</v>
      </c>
      <c r="M155" s="11" t="s">
        <v>363</v>
      </c>
      <c r="N155" s="12">
        <v>42073</v>
      </c>
      <c r="O155" s="13">
        <f>YEAR(List_of_hundreds[[#This Row],[Match Date]])</f>
        <v>2015</v>
      </c>
      <c r="P155" s="11" t="s">
        <v>419</v>
      </c>
    </row>
    <row r="156" spans="1:16" x14ac:dyDescent="0.3">
      <c r="A156" s="11" t="s">
        <v>339</v>
      </c>
      <c r="B156" s="11" t="s">
        <v>198</v>
      </c>
      <c r="C156" s="11" t="str">
        <f>LEFT(List_of_hundreds[[#This Row],[Runs]],3)</f>
        <v>104</v>
      </c>
      <c r="D156" s="11">
        <f>IF(List_of_hundreds[[#This Row],[Runs]]=List_of_hundreds[[#This Row],[Runs_modified]],0,1)</f>
        <v>0</v>
      </c>
      <c r="E156" s="5">
        <v>99</v>
      </c>
      <c r="F156" s="5">
        <v>10</v>
      </c>
      <c r="G156" s="5">
        <v>1</v>
      </c>
      <c r="H156" s="5">
        <v>105.05</v>
      </c>
      <c r="I156" s="5">
        <f>IF(List_of_hundreds[[#This Row],[SR]]&gt;=100,1,0)</f>
        <v>1</v>
      </c>
      <c r="J156" s="5">
        <f>IF(List_of_hundreds[[#This Row],[SR]]&lt;100,1,0)</f>
        <v>0</v>
      </c>
      <c r="K156" s="11" t="s">
        <v>179</v>
      </c>
      <c r="L156" s="11" t="s">
        <v>261</v>
      </c>
      <c r="M156" s="11" t="s">
        <v>129</v>
      </c>
      <c r="N156" s="12">
        <v>42074</v>
      </c>
      <c r="O156" s="13">
        <f>YEAR(List_of_hundreds[[#This Row],[Match Date]])</f>
        <v>2015</v>
      </c>
      <c r="P156" s="11" t="s">
        <v>420</v>
      </c>
    </row>
    <row r="157" spans="1:16" x14ac:dyDescent="0.3">
      <c r="A157" s="11" t="s">
        <v>350</v>
      </c>
      <c r="B157" s="11" t="s">
        <v>247</v>
      </c>
      <c r="C157" s="11" t="str">
        <f>LEFT(List_of_hundreds[[#This Row],[Runs]],3)</f>
        <v>124</v>
      </c>
      <c r="D157" s="11">
        <f>IF(List_of_hundreds[[#This Row],[Runs]]=List_of_hundreds[[#This Row],[Runs_modified]],0,1)</f>
        <v>0</v>
      </c>
      <c r="E157" s="5">
        <v>95</v>
      </c>
      <c r="F157" s="5">
        <v>13</v>
      </c>
      <c r="G157" s="5">
        <v>4</v>
      </c>
      <c r="H157" s="5">
        <v>130.52000000000001</v>
      </c>
      <c r="I157" s="5">
        <f>IF(List_of_hundreds[[#This Row],[SR]]&gt;=100,1,0)</f>
        <v>1</v>
      </c>
      <c r="J157" s="5">
        <f>IF(List_of_hundreds[[#This Row],[SR]]&lt;100,1,0)</f>
        <v>0</v>
      </c>
      <c r="K157" s="11" t="s">
        <v>179</v>
      </c>
      <c r="L157" s="11" t="s">
        <v>261</v>
      </c>
      <c r="M157" s="11" t="s">
        <v>129</v>
      </c>
      <c r="N157" s="12">
        <v>42074</v>
      </c>
      <c r="O157" s="13">
        <f>YEAR(List_of_hundreds[[#This Row],[Match Date]])</f>
        <v>2015</v>
      </c>
      <c r="P157" s="11" t="s">
        <v>420</v>
      </c>
    </row>
    <row r="158" spans="1:16" x14ac:dyDescent="0.3">
      <c r="A158" s="11" t="s">
        <v>416</v>
      </c>
      <c r="B158" s="11" t="s">
        <v>269</v>
      </c>
      <c r="C158" s="11" t="str">
        <f>LEFT(List_of_hundreds[[#This Row],[Runs]],3)</f>
        <v>128</v>
      </c>
      <c r="D158" s="11">
        <f>IF(List_of_hundreds[[#This Row],[Runs]]=List_of_hundreds[[#This Row],[Runs_modified]],0,1)</f>
        <v>1</v>
      </c>
      <c r="E158" s="5">
        <v>123</v>
      </c>
      <c r="F158" s="5">
        <v>12</v>
      </c>
      <c r="G158" s="5">
        <v>3</v>
      </c>
      <c r="H158" s="5">
        <v>104.06</v>
      </c>
      <c r="I158" s="5">
        <f>IF(List_of_hundreds[[#This Row],[SR]]&gt;=100,1,0)</f>
        <v>1</v>
      </c>
      <c r="J158" s="5">
        <f>IF(List_of_hundreds[[#This Row],[SR]]&lt;100,1,0)</f>
        <v>0</v>
      </c>
      <c r="K158" s="11" t="s">
        <v>417</v>
      </c>
      <c r="L158" s="11" t="s">
        <v>26</v>
      </c>
      <c r="M158" s="11" t="s">
        <v>363</v>
      </c>
      <c r="N158" s="12">
        <v>42076</v>
      </c>
      <c r="O158" s="13">
        <f>YEAR(List_of_hundreds[[#This Row],[Match Date]])</f>
        <v>2015</v>
      </c>
      <c r="P158" s="11" t="s">
        <v>421</v>
      </c>
    </row>
    <row r="159" spans="1:16" x14ac:dyDescent="0.3">
      <c r="A159" s="11" t="s">
        <v>422</v>
      </c>
      <c r="B159" s="11" t="s">
        <v>91</v>
      </c>
      <c r="C159" s="11" t="str">
        <f>LEFT(List_of_hundreds[[#This Row],[Runs]],3)</f>
        <v>105</v>
      </c>
      <c r="D159" s="11">
        <f>IF(List_of_hundreds[[#This Row],[Runs]]=List_of_hundreds[[#This Row],[Runs_modified]],0,1)</f>
        <v>0</v>
      </c>
      <c r="E159" s="5">
        <v>100</v>
      </c>
      <c r="F159" s="5">
        <v>11</v>
      </c>
      <c r="G159" s="5">
        <v>2</v>
      </c>
      <c r="H159" s="5">
        <v>105</v>
      </c>
      <c r="I159" s="5">
        <f>IF(List_of_hundreds[[#This Row],[SR]]&gt;=100,1,0)</f>
        <v>1</v>
      </c>
      <c r="J159" s="5">
        <f>IF(List_of_hundreds[[#This Row],[SR]]&lt;100,1,0)</f>
        <v>0</v>
      </c>
      <c r="K159" s="11" t="s">
        <v>20</v>
      </c>
      <c r="L159" s="11" t="s">
        <v>279</v>
      </c>
      <c r="M159" s="11" t="s">
        <v>363</v>
      </c>
      <c r="N159" s="12">
        <v>42076</v>
      </c>
      <c r="O159" s="13">
        <f>YEAR(List_of_hundreds[[#This Row],[Match Date]])</f>
        <v>2015</v>
      </c>
      <c r="P159" s="11" t="s">
        <v>421</v>
      </c>
    </row>
    <row r="160" spans="1:16" x14ac:dyDescent="0.3">
      <c r="A160" s="11" t="s">
        <v>413</v>
      </c>
      <c r="B160" s="11" t="s">
        <v>423</v>
      </c>
      <c r="C160" s="11" t="str">
        <f>LEFT(List_of_hundreds[[#This Row],[Runs]],3)</f>
        <v>138</v>
      </c>
      <c r="D160" s="11">
        <f>IF(List_of_hundreds[[#This Row],[Runs]]=List_of_hundreds[[#This Row],[Runs_modified]],0,1)</f>
        <v>0</v>
      </c>
      <c r="E160" s="5">
        <v>110</v>
      </c>
      <c r="F160" s="5">
        <v>15</v>
      </c>
      <c r="G160" s="5">
        <v>5</v>
      </c>
      <c r="H160" s="5">
        <v>125.45</v>
      </c>
      <c r="I160" s="5">
        <f>IF(List_of_hundreds[[#This Row],[SR]]&gt;=100,1,0)</f>
        <v>1</v>
      </c>
      <c r="J160" s="5">
        <f>IF(List_of_hundreds[[#This Row],[SR]]&lt;100,1,0)</f>
        <v>0</v>
      </c>
      <c r="K160" s="11" t="s">
        <v>87</v>
      </c>
      <c r="L160" s="11" t="s">
        <v>15</v>
      </c>
      <c r="M160" s="11" t="s">
        <v>117</v>
      </c>
      <c r="N160" s="12">
        <v>42077</v>
      </c>
      <c r="O160" s="13">
        <f>YEAR(List_of_hundreds[[#This Row],[Match Date]])</f>
        <v>2015</v>
      </c>
      <c r="P160" s="11" t="s">
        <v>424</v>
      </c>
    </row>
    <row r="161" spans="1:16" x14ac:dyDescent="0.3">
      <c r="A161" s="11" t="s">
        <v>425</v>
      </c>
      <c r="B161" s="11" t="s">
        <v>426</v>
      </c>
      <c r="C161" s="11" t="str">
        <f>LEFT(List_of_hundreds[[#This Row],[Runs]],3)</f>
        <v>110</v>
      </c>
      <c r="D161" s="11">
        <f>IF(List_of_hundreds[[#This Row],[Runs]]=List_of_hundreds[[#This Row],[Runs_modified]],0,1)</f>
        <v>1</v>
      </c>
      <c r="E161" s="5">
        <v>104</v>
      </c>
      <c r="F161" s="5">
        <v>9</v>
      </c>
      <c r="G161" s="5">
        <v>4</v>
      </c>
      <c r="H161" s="5">
        <v>105.76</v>
      </c>
      <c r="I161" s="5">
        <f>IF(List_of_hundreds[[#This Row],[SR]]&gt;=100,1,0)</f>
        <v>1</v>
      </c>
      <c r="J161" s="5">
        <f>IF(List_of_hundreds[[#This Row],[SR]]&lt;100,1,0)</f>
        <v>0</v>
      </c>
      <c r="K161" s="11" t="s">
        <v>72</v>
      </c>
      <c r="L161" s="11" t="s">
        <v>60</v>
      </c>
      <c r="M161" s="11" t="s">
        <v>117</v>
      </c>
      <c r="N161" s="12">
        <v>42077</v>
      </c>
      <c r="O161" s="13">
        <f>YEAR(List_of_hundreds[[#This Row],[Match Date]])</f>
        <v>2015</v>
      </c>
      <c r="P161" s="11" t="s">
        <v>424</v>
      </c>
    </row>
    <row r="162" spans="1:16" x14ac:dyDescent="0.3">
      <c r="A162" s="11" t="s">
        <v>427</v>
      </c>
      <c r="B162" s="11" t="s">
        <v>342</v>
      </c>
      <c r="C162" s="11" t="str">
        <f>LEFT(List_of_hundreds[[#This Row],[Runs]],3)</f>
        <v>107</v>
      </c>
      <c r="D162" s="11">
        <f>IF(List_of_hundreds[[#This Row],[Runs]]=List_of_hundreds[[#This Row],[Runs_modified]],0,1)</f>
        <v>0</v>
      </c>
      <c r="E162" s="5">
        <v>131</v>
      </c>
      <c r="F162" s="5">
        <v>11</v>
      </c>
      <c r="G162" s="5">
        <v>1</v>
      </c>
      <c r="H162" s="5">
        <v>81.67</v>
      </c>
      <c r="I162" s="5">
        <f>IF(List_of_hundreds[[#This Row],[SR]]&gt;=100,1,0)</f>
        <v>0</v>
      </c>
      <c r="J162" s="5">
        <f>IF(List_of_hundreds[[#This Row],[SR]]&lt;100,1,0)</f>
        <v>1</v>
      </c>
      <c r="K162" s="11" t="s">
        <v>265</v>
      </c>
      <c r="L162" s="11" t="s">
        <v>106</v>
      </c>
      <c r="M162" s="11" t="s">
        <v>366</v>
      </c>
      <c r="N162" s="12">
        <v>42078</v>
      </c>
      <c r="O162" s="13">
        <f>YEAR(List_of_hundreds[[#This Row],[Match Date]])</f>
        <v>2015</v>
      </c>
      <c r="P162" s="11" t="s">
        <v>428</v>
      </c>
    </row>
    <row r="163" spans="1:16" x14ac:dyDescent="0.3">
      <c r="A163" s="11" t="s">
        <v>429</v>
      </c>
      <c r="B163" s="11" t="s">
        <v>430</v>
      </c>
      <c r="C163" s="11" t="str">
        <f>LEFT(List_of_hundreds[[#This Row],[Runs]],3)</f>
        <v>101</v>
      </c>
      <c r="D163" s="11">
        <f>IF(List_of_hundreds[[#This Row],[Runs]]=List_of_hundreds[[#This Row],[Runs_modified]],0,1)</f>
        <v>1</v>
      </c>
      <c r="E163" s="5">
        <v>124</v>
      </c>
      <c r="F163" s="5">
        <v>6</v>
      </c>
      <c r="G163" s="5">
        <v>0</v>
      </c>
      <c r="H163" s="5">
        <v>81.45</v>
      </c>
      <c r="I163" s="5">
        <f>IF(List_of_hundreds[[#This Row],[SR]]&gt;=100,1,0)</f>
        <v>0</v>
      </c>
      <c r="J163" s="5">
        <f>IF(List_of_hundreds[[#This Row],[SR]]&lt;100,1,0)</f>
        <v>1</v>
      </c>
      <c r="K163" s="11" t="s">
        <v>67</v>
      </c>
      <c r="L163" s="11" t="s">
        <v>289</v>
      </c>
      <c r="M163" s="11" t="s">
        <v>366</v>
      </c>
      <c r="N163" s="12">
        <v>42078</v>
      </c>
      <c r="O163" s="13">
        <f>YEAR(List_of_hundreds[[#This Row],[Match Date]])</f>
        <v>2015</v>
      </c>
      <c r="P163" s="11" t="s">
        <v>428</v>
      </c>
    </row>
    <row r="164" spans="1:16" x14ac:dyDescent="0.3">
      <c r="A164" s="11" t="s">
        <v>431</v>
      </c>
      <c r="B164" s="11" t="s">
        <v>13</v>
      </c>
      <c r="C164" s="11" t="str">
        <f>LEFT(List_of_hundreds[[#This Row],[Runs]],3)</f>
        <v>137</v>
      </c>
      <c r="D164" s="11">
        <f>IF(List_of_hundreds[[#This Row],[Runs]]=List_of_hundreds[[#This Row],[Runs_modified]],0,1)</f>
        <v>0</v>
      </c>
      <c r="E164" s="5">
        <v>126</v>
      </c>
      <c r="F164" s="5">
        <v>14</v>
      </c>
      <c r="G164" s="5">
        <v>3</v>
      </c>
      <c r="H164" s="5">
        <v>108.73</v>
      </c>
      <c r="I164" s="5">
        <f>IF(List_of_hundreds[[#This Row],[SR]]&gt;=100,1,0)</f>
        <v>1</v>
      </c>
      <c r="J164" s="5">
        <f>IF(List_of_hundreds[[#This Row],[SR]]&lt;100,1,0)</f>
        <v>0</v>
      </c>
      <c r="K164" s="11" t="s">
        <v>72</v>
      </c>
      <c r="L164" s="11" t="s">
        <v>279</v>
      </c>
      <c r="M164" s="11" t="s">
        <v>125</v>
      </c>
      <c r="N164" s="12">
        <v>42082</v>
      </c>
      <c r="O164" s="13">
        <f>YEAR(List_of_hundreds[[#This Row],[Match Date]])</f>
        <v>2015</v>
      </c>
      <c r="P164" s="11" t="s">
        <v>432</v>
      </c>
    </row>
    <row r="165" spans="1:16" x14ac:dyDescent="0.3">
      <c r="A165" s="11" t="s">
        <v>422</v>
      </c>
      <c r="B165" s="11" t="s">
        <v>433</v>
      </c>
      <c r="C165" s="11" t="str">
        <f>LEFT(List_of_hundreds[[#This Row],[Runs]],3)</f>
        <v>237</v>
      </c>
      <c r="D165" s="11">
        <f>IF(List_of_hundreds[[#This Row],[Runs]]=List_of_hundreds[[#This Row],[Runs_modified]],0,1)</f>
        <v>1</v>
      </c>
      <c r="E165" s="5">
        <v>163</v>
      </c>
      <c r="F165" s="5">
        <v>24</v>
      </c>
      <c r="G165" s="5">
        <v>11</v>
      </c>
      <c r="H165" s="5">
        <v>145.38999999999999</v>
      </c>
      <c r="I165" s="5">
        <f>IF(List_of_hundreds[[#This Row],[SR]]&gt;=100,1,0)</f>
        <v>1</v>
      </c>
      <c r="J165" s="5">
        <f>IF(List_of_hundreds[[#This Row],[SR]]&lt;100,1,0)</f>
        <v>0</v>
      </c>
      <c r="K165" s="11" t="s">
        <v>20</v>
      </c>
      <c r="L165" s="11" t="s">
        <v>124</v>
      </c>
      <c r="M165" s="11" t="s">
        <v>394</v>
      </c>
      <c r="N165" s="12">
        <v>42084</v>
      </c>
      <c r="O165" s="13">
        <f>YEAR(List_of_hundreds[[#This Row],[Match Date]])</f>
        <v>2015</v>
      </c>
      <c r="P165" s="11" t="s">
        <v>434</v>
      </c>
    </row>
    <row r="166" spans="1:16" x14ac:dyDescent="0.3">
      <c r="A166" s="11" t="s">
        <v>435</v>
      </c>
      <c r="B166" s="11" t="s">
        <v>91</v>
      </c>
      <c r="C166" s="11" t="str">
        <f>LEFT(List_of_hundreds[[#This Row],[Runs]],3)</f>
        <v>105</v>
      </c>
      <c r="D166" s="11">
        <f>IF(List_of_hundreds[[#This Row],[Runs]]=List_of_hundreds[[#This Row],[Runs_modified]],0,1)</f>
        <v>0</v>
      </c>
      <c r="E166" s="5">
        <v>93</v>
      </c>
      <c r="F166" s="5">
        <v>11</v>
      </c>
      <c r="G166" s="5">
        <v>2</v>
      </c>
      <c r="H166" s="5">
        <v>112.9</v>
      </c>
      <c r="I166" s="5">
        <f>IF(List_of_hundreds[[#This Row],[SR]]&gt;=100,1,0)</f>
        <v>1</v>
      </c>
      <c r="J166" s="5">
        <f>IF(List_of_hundreds[[#This Row],[SR]]&lt;100,1,0)</f>
        <v>0</v>
      </c>
      <c r="K166" s="11" t="s">
        <v>31</v>
      </c>
      <c r="L166" s="11" t="s">
        <v>15</v>
      </c>
      <c r="M166" s="11" t="s">
        <v>391</v>
      </c>
      <c r="N166" s="12">
        <v>42089</v>
      </c>
      <c r="O166" s="13">
        <f>YEAR(List_of_hundreds[[#This Row],[Match Date]])</f>
        <v>2015</v>
      </c>
      <c r="P166" s="11" t="s">
        <v>436</v>
      </c>
    </row>
    <row r="167" spans="1:16" x14ac:dyDescent="0.3">
      <c r="A167" s="11" t="s">
        <v>393</v>
      </c>
      <c r="B167" s="11" t="s">
        <v>342</v>
      </c>
      <c r="C167" s="11" t="str">
        <f>LEFT(List_of_hundreds[[#This Row],[Runs]],3)</f>
        <v>107</v>
      </c>
      <c r="D167" s="11">
        <f>IF(List_of_hundreds[[#This Row],[Runs]]=List_of_hundreds[[#This Row],[Runs_modified]],0,1)</f>
        <v>0</v>
      </c>
      <c r="E167" s="5">
        <v>104</v>
      </c>
      <c r="F167" s="5">
        <v>10</v>
      </c>
      <c r="G167" s="5">
        <v>1</v>
      </c>
      <c r="H167" s="5">
        <v>102.88</v>
      </c>
      <c r="I167" s="5">
        <f>IF(List_of_hundreds[[#This Row],[SR]]&gt;=100,1,0)</f>
        <v>1</v>
      </c>
      <c r="J167" s="5">
        <f>IF(List_of_hundreds[[#This Row],[SR]]&lt;100,1,0)</f>
        <v>0</v>
      </c>
      <c r="K167" s="11" t="s">
        <v>14</v>
      </c>
      <c r="L167" s="11" t="s">
        <v>106</v>
      </c>
      <c r="M167" s="11" t="s">
        <v>27</v>
      </c>
      <c r="N167" s="12">
        <v>43619</v>
      </c>
      <c r="O167" s="13">
        <f>YEAR(List_of_hundreds[[#This Row],[Match Date]])</f>
        <v>2019</v>
      </c>
      <c r="P167" s="11" t="s">
        <v>437</v>
      </c>
    </row>
    <row r="168" spans="1:16" x14ac:dyDescent="0.3">
      <c r="A168" s="11" t="s">
        <v>438</v>
      </c>
      <c r="B168" s="11" t="s">
        <v>79</v>
      </c>
      <c r="C168" s="11" t="str">
        <f>LEFT(List_of_hundreds[[#This Row],[Runs]],3)</f>
        <v>103</v>
      </c>
      <c r="D168" s="11">
        <f>IF(List_of_hundreds[[#This Row],[Runs]]=List_of_hundreds[[#This Row],[Runs_modified]],0,1)</f>
        <v>0</v>
      </c>
      <c r="E168" s="5">
        <v>76</v>
      </c>
      <c r="F168" s="5">
        <v>9</v>
      </c>
      <c r="G168" s="5">
        <v>2</v>
      </c>
      <c r="H168" s="5">
        <v>135.52000000000001</v>
      </c>
      <c r="I168" s="5">
        <f>IF(List_of_hundreds[[#This Row],[SR]]&gt;=100,1,0)</f>
        <v>1</v>
      </c>
      <c r="J168" s="5">
        <f>IF(List_of_hundreds[[#This Row],[SR]]&lt;100,1,0)</f>
        <v>0</v>
      </c>
      <c r="K168" s="11" t="s">
        <v>14</v>
      </c>
      <c r="L168" s="11" t="s">
        <v>106</v>
      </c>
      <c r="M168" s="11" t="s">
        <v>27</v>
      </c>
      <c r="N168" s="12">
        <v>43619</v>
      </c>
      <c r="O168" s="13">
        <f>YEAR(List_of_hundreds[[#This Row],[Match Date]])</f>
        <v>2019</v>
      </c>
      <c r="P168" s="11" t="s">
        <v>437</v>
      </c>
    </row>
    <row r="169" spans="1:16" x14ac:dyDescent="0.3">
      <c r="A169" s="11" t="s">
        <v>431</v>
      </c>
      <c r="B169" s="11" t="s">
        <v>439</v>
      </c>
      <c r="C169" s="11" t="str">
        <f>LEFT(List_of_hundreds[[#This Row],[Runs]],3)</f>
        <v>122</v>
      </c>
      <c r="D169" s="11">
        <f>IF(List_of_hundreds[[#This Row],[Runs]]=List_of_hundreds[[#This Row],[Runs_modified]],0,1)</f>
        <v>1</v>
      </c>
      <c r="E169" s="5">
        <v>144</v>
      </c>
      <c r="F169" s="5">
        <v>13</v>
      </c>
      <c r="G169" s="5">
        <v>2</v>
      </c>
      <c r="H169" s="5">
        <v>84.72</v>
      </c>
      <c r="I169" s="5">
        <f>IF(List_of_hundreds[[#This Row],[SR]]&gt;=100,1,0)</f>
        <v>0</v>
      </c>
      <c r="J169" s="5">
        <f>IF(List_of_hundreds[[#This Row],[SR]]&lt;100,1,0)</f>
        <v>1</v>
      </c>
      <c r="K169" s="11" t="s">
        <v>72</v>
      </c>
      <c r="L169" s="11" t="s">
        <v>163</v>
      </c>
      <c r="M169" s="11" t="s">
        <v>440</v>
      </c>
      <c r="N169" s="12">
        <v>43621</v>
      </c>
      <c r="O169" s="13">
        <f>YEAR(List_of_hundreds[[#This Row],[Match Date]])</f>
        <v>2019</v>
      </c>
      <c r="P169" s="11" t="s">
        <v>441</v>
      </c>
    </row>
    <row r="170" spans="1:16" x14ac:dyDescent="0.3">
      <c r="A170" s="11" t="s">
        <v>442</v>
      </c>
      <c r="B170" s="11" t="s">
        <v>443</v>
      </c>
      <c r="C170" s="11" t="str">
        <f>LEFT(List_of_hundreds[[#This Row],[Runs]],3)</f>
        <v>153</v>
      </c>
      <c r="D170" s="11">
        <f>IF(List_of_hundreds[[#This Row],[Runs]]=List_of_hundreds[[#This Row],[Runs_modified]],0,1)</f>
        <v>0</v>
      </c>
      <c r="E170" s="5">
        <v>121</v>
      </c>
      <c r="F170" s="5">
        <v>14</v>
      </c>
      <c r="G170" s="5">
        <v>5</v>
      </c>
      <c r="H170" s="5">
        <v>126.44</v>
      </c>
      <c r="I170" s="5">
        <f>IF(List_of_hundreds[[#This Row],[SR]]&gt;=100,1,0)</f>
        <v>1</v>
      </c>
      <c r="J170" s="5">
        <f>IF(List_of_hundreds[[#This Row],[SR]]&lt;100,1,0)</f>
        <v>0</v>
      </c>
      <c r="K170" s="11" t="s">
        <v>14</v>
      </c>
      <c r="L170" s="11" t="s">
        <v>279</v>
      </c>
      <c r="M170" s="11" t="s">
        <v>444</v>
      </c>
      <c r="N170" s="12">
        <v>43624</v>
      </c>
      <c r="O170" s="13">
        <f>YEAR(List_of_hundreds[[#This Row],[Match Date]])</f>
        <v>2019</v>
      </c>
      <c r="P170" s="11" t="s">
        <v>445</v>
      </c>
    </row>
    <row r="171" spans="1:16" x14ac:dyDescent="0.3">
      <c r="A171" s="11" t="s">
        <v>446</v>
      </c>
      <c r="B171" s="11" t="s">
        <v>242</v>
      </c>
      <c r="C171" s="11" t="str">
        <f>LEFT(List_of_hundreds[[#This Row],[Runs]],3)</f>
        <v>121</v>
      </c>
      <c r="D171" s="11">
        <f>IF(List_of_hundreds[[#This Row],[Runs]]=List_of_hundreds[[#This Row],[Runs_modified]],0,1)</f>
        <v>0</v>
      </c>
      <c r="E171" s="5">
        <v>119</v>
      </c>
      <c r="F171" s="5">
        <v>12</v>
      </c>
      <c r="G171" s="5">
        <v>1</v>
      </c>
      <c r="H171" s="5">
        <v>101.68</v>
      </c>
      <c r="I171" s="5">
        <f>IF(List_of_hundreds[[#This Row],[SR]]&gt;=100,1,0)</f>
        <v>1</v>
      </c>
      <c r="J171" s="5">
        <f>IF(List_of_hundreds[[#This Row],[SR]]&lt;100,1,0)</f>
        <v>0</v>
      </c>
      <c r="K171" s="11" t="s">
        <v>417</v>
      </c>
      <c r="L171" s="11" t="s">
        <v>48</v>
      </c>
      <c r="M171" s="11" t="s">
        <v>444</v>
      </c>
      <c r="N171" s="12">
        <v>43624</v>
      </c>
      <c r="O171" s="13">
        <f>YEAR(List_of_hundreds[[#This Row],[Match Date]])</f>
        <v>2019</v>
      </c>
      <c r="P171" s="11" t="s">
        <v>445</v>
      </c>
    </row>
    <row r="172" spans="1:16" x14ac:dyDescent="0.3">
      <c r="A172" s="11" t="s">
        <v>374</v>
      </c>
      <c r="B172" s="11" t="s">
        <v>447</v>
      </c>
      <c r="C172" s="11" t="str">
        <f>LEFT(List_of_hundreds[[#This Row],[Runs]],3)</f>
        <v>117</v>
      </c>
      <c r="D172" s="11">
        <f>IF(List_of_hundreds[[#This Row],[Runs]]=List_of_hundreds[[#This Row],[Runs_modified]],0,1)</f>
        <v>0</v>
      </c>
      <c r="E172" s="5">
        <v>109</v>
      </c>
      <c r="F172" s="5">
        <v>16</v>
      </c>
      <c r="G172" s="5">
        <v>0</v>
      </c>
      <c r="H172" s="5">
        <v>107.33</v>
      </c>
      <c r="I172" s="5">
        <f>IF(List_of_hundreds[[#This Row],[SR]]&gt;=100,1,0)</f>
        <v>1</v>
      </c>
      <c r="J172" s="5">
        <f>IF(List_of_hundreds[[#This Row],[SR]]&lt;100,1,0)</f>
        <v>0</v>
      </c>
      <c r="K172" s="11" t="s">
        <v>72</v>
      </c>
      <c r="L172" s="11" t="s">
        <v>41</v>
      </c>
      <c r="M172" s="11" t="s">
        <v>33</v>
      </c>
      <c r="N172" s="12">
        <v>43625</v>
      </c>
      <c r="O172" s="13">
        <f>YEAR(List_of_hundreds[[#This Row],[Match Date]])</f>
        <v>2019</v>
      </c>
      <c r="P172" s="11" t="s">
        <v>448</v>
      </c>
    </row>
    <row r="173" spans="1:16" x14ac:dyDescent="0.3">
      <c r="A173" s="11" t="s">
        <v>402</v>
      </c>
      <c r="B173" s="11" t="s">
        <v>342</v>
      </c>
      <c r="C173" s="11" t="str">
        <f>LEFT(List_of_hundreds[[#This Row],[Runs]],3)</f>
        <v>107</v>
      </c>
      <c r="D173" s="11">
        <f>IF(List_of_hundreds[[#This Row],[Runs]]=List_of_hundreds[[#This Row],[Runs_modified]],0,1)</f>
        <v>0</v>
      </c>
      <c r="E173" s="5">
        <v>111</v>
      </c>
      <c r="F173" s="5">
        <v>11</v>
      </c>
      <c r="G173" s="5">
        <v>1</v>
      </c>
      <c r="H173" s="5">
        <v>96.39</v>
      </c>
      <c r="I173" s="5">
        <f>IF(List_of_hundreds[[#This Row],[SR]]&gt;=100,1,0)</f>
        <v>0</v>
      </c>
      <c r="J173" s="5">
        <f>IF(List_of_hundreds[[#This Row],[SR]]&lt;100,1,0)</f>
        <v>1</v>
      </c>
      <c r="K173" s="11" t="s">
        <v>31</v>
      </c>
      <c r="L173" s="11" t="s">
        <v>106</v>
      </c>
      <c r="M173" s="11" t="s">
        <v>54</v>
      </c>
      <c r="N173" s="12">
        <v>43628</v>
      </c>
      <c r="O173" s="13">
        <f>YEAR(List_of_hundreds[[#This Row],[Match Date]])</f>
        <v>2019</v>
      </c>
      <c r="P173" s="11" t="s">
        <v>449</v>
      </c>
    </row>
    <row r="174" spans="1:16" x14ac:dyDescent="0.3">
      <c r="A174" s="11" t="s">
        <v>393</v>
      </c>
      <c r="B174" s="11" t="s">
        <v>116</v>
      </c>
      <c r="C174" s="11" t="str">
        <f>LEFT(List_of_hundreds[[#This Row],[Runs]],3)</f>
        <v>100</v>
      </c>
      <c r="D174" s="11">
        <f>IF(List_of_hundreds[[#This Row],[Runs]]=List_of_hundreds[[#This Row],[Runs_modified]],0,1)</f>
        <v>1</v>
      </c>
      <c r="E174" s="5">
        <v>94</v>
      </c>
      <c r="F174" s="5">
        <v>11</v>
      </c>
      <c r="G174" s="5">
        <v>0</v>
      </c>
      <c r="H174" s="5">
        <v>106.38</v>
      </c>
      <c r="I174" s="5">
        <f>IF(List_of_hundreds[[#This Row],[SR]]&gt;=100,1,0)</f>
        <v>1</v>
      </c>
      <c r="J174" s="5">
        <f>IF(List_of_hundreds[[#This Row],[SR]]&lt;100,1,0)</f>
        <v>0</v>
      </c>
      <c r="K174" s="11" t="s">
        <v>14</v>
      </c>
      <c r="L174" s="11" t="s">
        <v>124</v>
      </c>
      <c r="M174" s="11" t="s">
        <v>440</v>
      </c>
      <c r="N174" s="12">
        <v>43630</v>
      </c>
      <c r="O174" s="13">
        <f>YEAR(List_of_hundreds[[#This Row],[Match Date]])</f>
        <v>2019</v>
      </c>
      <c r="P174" s="11" t="s">
        <v>450</v>
      </c>
    </row>
    <row r="175" spans="1:16" x14ac:dyDescent="0.3">
      <c r="A175" s="11" t="s">
        <v>359</v>
      </c>
      <c r="B175" s="11" t="s">
        <v>443</v>
      </c>
      <c r="C175" s="11" t="str">
        <f>LEFT(List_of_hundreds[[#This Row],[Runs]],3)</f>
        <v>153</v>
      </c>
      <c r="D175" s="11">
        <f>IF(List_of_hundreds[[#This Row],[Runs]]=List_of_hundreds[[#This Row],[Runs_modified]],0,1)</f>
        <v>0</v>
      </c>
      <c r="E175" s="5">
        <v>132</v>
      </c>
      <c r="F175" s="5">
        <v>15</v>
      </c>
      <c r="G175" s="5">
        <v>5</v>
      </c>
      <c r="H175" s="5">
        <v>115.9</v>
      </c>
      <c r="I175" s="5">
        <f>IF(List_of_hundreds[[#This Row],[SR]]&gt;=100,1,0)</f>
        <v>1</v>
      </c>
      <c r="J175" s="5">
        <f>IF(List_of_hundreds[[#This Row],[SR]]&lt;100,1,0)</f>
        <v>0</v>
      </c>
      <c r="K175" s="11" t="s">
        <v>31</v>
      </c>
      <c r="L175" s="11" t="s">
        <v>32</v>
      </c>
      <c r="M175" s="11" t="s">
        <v>33</v>
      </c>
      <c r="N175" s="12">
        <v>43631</v>
      </c>
      <c r="O175" s="13">
        <f>YEAR(List_of_hundreds[[#This Row],[Match Date]])</f>
        <v>2019</v>
      </c>
      <c r="P175" s="11" t="s">
        <v>451</v>
      </c>
    </row>
    <row r="176" spans="1:16" x14ac:dyDescent="0.3">
      <c r="A176" s="11" t="s">
        <v>431</v>
      </c>
      <c r="B176" s="11" t="s">
        <v>452</v>
      </c>
      <c r="C176" s="11" t="str">
        <f>LEFT(List_of_hundreds[[#This Row],[Runs]],3)</f>
        <v>140</v>
      </c>
      <c r="D176" s="11">
        <f>IF(List_of_hundreds[[#This Row],[Runs]]=List_of_hundreds[[#This Row],[Runs_modified]],0,1)</f>
        <v>0</v>
      </c>
      <c r="E176" s="5">
        <v>113</v>
      </c>
      <c r="F176" s="5">
        <v>14</v>
      </c>
      <c r="G176" s="5">
        <v>3</v>
      </c>
      <c r="H176" s="5">
        <v>123.89</v>
      </c>
      <c r="I176" s="5">
        <f>IF(List_of_hundreds[[#This Row],[SR]]&gt;=100,1,0)</f>
        <v>1</v>
      </c>
      <c r="J176" s="5">
        <f>IF(List_of_hundreds[[#This Row],[SR]]&lt;100,1,0)</f>
        <v>0</v>
      </c>
      <c r="K176" s="11" t="s">
        <v>72</v>
      </c>
      <c r="L176" s="11" t="s">
        <v>106</v>
      </c>
      <c r="M176" s="11" t="s">
        <v>36</v>
      </c>
      <c r="N176" s="12">
        <v>43632</v>
      </c>
      <c r="O176" s="13">
        <f>YEAR(List_of_hundreds[[#This Row],[Match Date]])</f>
        <v>2019</v>
      </c>
      <c r="P176" s="11" t="s">
        <v>453</v>
      </c>
    </row>
    <row r="177" spans="1:16" x14ac:dyDescent="0.3">
      <c r="A177" s="11" t="s">
        <v>446</v>
      </c>
      <c r="B177" s="11" t="s">
        <v>454</v>
      </c>
      <c r="C177" s="11" t="str">
        <f>LEFT(List_of_hundreds[[#This Row],[Runs]],3)</f>
        <v>124</v>
      </c>
      <c r="D177" s="11">
        <f>IF(List_of_hundreds[[#This Row],[Runs]]=List_of_hundreds[[#This Row],[Runs_modified]],0,1)</f>
        <v>1</v>
      </c>
      <c r="E177" s="5">
        <v>99</v>
      </c>
      <c r="F177" s="5">
        <v>16</v>
      </c>
      <c r="G177" s="5">
        <v>0</v>
      </c>
      <c r="H177" s="5">
        <v>125.25</v>
      </c>
      <c r="I177" s="5">
        <f>IF(List_of_hundreds[[#This Row],[SR]]&gt;=100,1,0)</f>
        <v>1</v>
      </c>
      <c r="J177" s="5">
        <f>IF(List_of_hundreds[[#This Row],[SR]]&lt;100,1,0)</f>
        <v>0</v>
      </c>
      <c r="K177" s="11" t="s">
        <v>417</v>
      </c>
      <c r="L177" s="11" t="s">
        <v>124</v>
      </c>
      <c r="M177" s="11" t="s">
        <v>54</v>
      </c>
      <c r="N177" s="12">
        <v>43633</v>
      </c>
      <c r="O177" s="13">
        <f>YEAR(List_of_hundreds[[#This Row],[Match Date]])</f>
        <v>2019</v>
      </c>
      <c r="P177" s="11" t="s">
        <v>455</v>
      </c>
    </row>
    <row r="178" spans="1:16" x14ac:dyDescent="0.3">
      <c r="A178" s="11" t="s">
        <v>456</v>
      </c>
      <c r="B178" s="11" t="s">
        <v>457</v>
      </c>
      <c r="C178" s="11" t="str">
        <f>LEFT(List_of_hundreds[[#This Row],[Runs]],3)</f>
        <v>148</v>
      </c>
      <c r="D178" s="11">
        <f>IF(List_of_hundreds[[#This Row],[Runs]]=List_of_hundreds[[#This Row],[Runs_modified]],0,1)</f>
        <v>0</v>
      </c>
      <c r="E178" s="5">
        <v>71</v>
      </c>
      <c r="F178" s="5">
        <v>4</v>
      </c>
      <c r="G178" s="5">
        <v>17</v>
      </c>
      <c r="H178" s="5">
        <v>208.45</v>
      </c>
      <c r="I178" s="5">
        <f>IF(List_of_hundreds[[#This Row],[SR]]&gt;=100,1,0)</f>
        <v>1</v>
      </c>
      <c r="J178" s="5">
        <f>IF(List_of_hundreds[[#This Row],[SR]]&lt;100,1,0)</f>
        <v>0</v>
      </c>
      <c r="K178" s="11" t="s">
        <v>14</v>
      </c>
      <c r="L178" s="11" t="s">
        <v>371</v>
      </c>
      <c r="M178" s="11" t="s">
        <v>36</v>
      </c>
      <c r="N178" s="12">
        <v>43634</v>
      </c>
      <c r="O178" s="13">
        <f>YEAR(List_of_hundreds[[#This Row],[Match Date]])</f>
        <v>2019</v>
      </c>
      <c r="P178" s="11" t="s">
        <v>458</v>
      </c>
    </row>
    <row r="179" spans="1:16" x14ac:dyDescent="0.3">
      <c r="A179" s="11" t="s">
        <v>459</v>
      </c>
      <c r="B179" s="11" t="s">
        <v>44</v>
      </c>
      <c r="C179" s="11" t="str">
        <f>LEFT(List_of_hundreds[[#This Row],[Runs]],3)</f>
        <v>106</v>
      </c>
      <c r="D179" s="11">
        <f>IF(List_of_hundreds[[#This Row],[Runs]]=List_of_hundreds[[#This Row],[Runs_modified]],0,1)</f>
        <v>1</v>
      </c>
      <c r="E179" s="5">
        <v>138</v>
      </c>
      <c r="F179" s="5">
        <v>9</v>
      </c>
      <c r="G179" s="5">
        <v>1</v>
      </c>
      <c r="H179" s="5">
        <v>76.81</v>
      </c>
      <c r="I179" s="5">
        <f>IF(List_of_hundreds[[#This Row],[SR]]&gt;=100,1,0)</f>
        <v>0</v>
      </c>
      <c r="J179" s="5">
        <f>IF(List_of_hundreds[[#This Row],[SR]]&lt;100,1,0)</f>
        <v>1</v>
      </c>
      <c r="K179" s="11" t="s">
        <v>20</v>
      </c>
      <c r="L179" s="11" t="s">
        <v>163</v>
      </c>
      <c r="M179" s="11" t="s">
        <v>22</v>
      </c>
      <c r="N179" s="12">
        <v>43635</v>
      </c>
      <c r="O179" s="13">
        <f>YEAR(List_of_hundreds[[#This Row],[Match Date]])</f>
        <v>2019</v>
      </c>
      <c r="P179" s="11" t="s">
        <v>460</v>
      </c>
    </row>
    <row r="180" spans="1:16" x14ac:dyDescent="0.3">
      <c r="A180" s="11" t="s">
        <v>402</v>
      </c>
      <c r="B180" s="11" t="s">
        <v>461</v>
      </c>
      <c r="C180" s="11" t="str">
        <f>LEFT(List_of_hundreds[[#This Row],[Runs]],3)</f>
        <v>166</v>
      </c>
      <c r="D180" s="11">
        <f>IF(List_of_hundreds[[#This Row],[Runs]]=List_of_hundreds[[#This Row],[Runs_modified]],0,1)</f>
        <v>0</v>
      </c>
      <c r="E180" s="5">
        <v>147</v>
      </c>
      <c r="F180" s="5">
        <v>14</v>
      </c>
      <c r="G180" s="5">
        <v>5</v>
      </c>
      <c r="H180" s="5">
        <v>112.92</v>
      </c>
      <c r="I180" s="5">
        <f>IF(List_of_hundreds[[#This Row],[SR]]&gt;=100,1,0)</f>
        <v>1</v>
      </c>
      <c r="J180" s="5">
        <f>IF(List_of_hundreds[[#This Row],[SR]]&lt;100,1,0)</f>
        <v>0</v>
      </c>
      <c r="K180" s="11" t="s">
        <v>31</v>
      </c>
      <c r="L180" s="11" t="s">
        <v>279</v>
      </c>
      <c r="M180" s="11" t="s">
        <v>27</v>
      </c>
      <c r="N180" s="12">
        <v>43636</v>
      </c>
      <c r="O180" s="13">
        <f>YEAR(List_of_hundreds[[#This Row],[Match Date]])</f>
        <v>2019</v>
      </c>
      <c r="P180" s="11" t="s">
        <v>462</v>
      </c>
    </row>
    <row r="181" spans="1:16" x14ac:dyDescent="0.3">
      <c r="A181" s="11" t="s">
        <v>463</v>
      </c>
      <c r="B181" s="11" t="s">
        <v>66</v>
      </c>
      <c r="C181" s="11" t="str">
        <f>LEFT(List_of_hundreds[[#This Row],[Runs]],3)</f>
        <v>102</v>
      </c>
      <c r="D181" s="11">
        <f>IF(List_of_hundreds[[#This Row],[Runs]]=List_of_hundreds[[#This Row],[Runs_modified]],0,1)</f>
        <v>1</v>
      </c>
      <c r="E181" s="5">
        <v>97</v>
      </c>
      <c r="F181" s="5">
        <v>9</v>
      </c>
      <c r="G181" s="5">
        <v>1</v>
      </c>
      <c r="H181" s="5">
        <v>105.15</v>
      </c>
      <c r="I181" s="5">
        <f>IF(List_of_hundreds[[#This Row],[SR]]&gt;=100,1,0)</f>
        <v>1</v>
      </c>
      <c r="J181" s="5">
        <f>IF(List_of_hundreds[[#This Row],[SR]]&lt;100,1,0)</f>
        <v>0</v>
      </c>
      <c r="K181" s="11" t="s">
        <v>417</v>
      </c>
      <c r="L181" s="11" t="s">
        <v>41</v>
      </c>
      <c r="M181" s="11" t="s">
        <v>27</v>
      </c>
      <c r="N181" s="12">
        <v>43636</v>
      </c>
      <c r="O181" s="13">
        <f>YEAR(List_of_hundreds[[#This Row],[Match Date]])</f>
        <v>2019</v>
      </c>
      <c r="P181" s="11" t="s">
        <v>462</v>
      </c>
    </row>
    <row r="182" spans="1:16" x14ac:dyDescent="0.3">
      <c r="A182" s="11" t="s">
        <v>459</v>
      </c>
      <c r="B182" s="11" t="s">
        <v>457</v>
      </c>
      <c r="C182" s="11" t="str">
        <f>LEFT(List_of_hundreds[[#This Row],[Runs]],3)</f>
        <v>148</v>
      </c>
      <c r="D182" s="11">
        <f>IF(List_of_hundreds[[#This Row],[Runs]]=List_of_hundreds[[#This Row],[Runs_modified]],0,1)</f>
        <v>0</v>
      </c>
      <c r="E182" s="5">
        <v>154</v>
      </c>
      <c r="F182" s="5">
        <v>14</v>
      </c>
      <c r="G182" s="5">
        <v>1</v>
      </c>
      <c r="H182" s="5">
        <v>96.1</v>
      </c>
      <c r="I182" s="5">
        <f>IF(List_of_hundreds[[#This Row],[SR]]&gt;=100,1,0)</f>
        <v>0</v>
      </c>
      <c r="J182" s="5">
        <f>IF(List_of_hundreds[[#This Row],[SR]]&lt;100,1,0)</f>
        <v>1</v>
      </c>
      <c r="K182" s="11" t="s">
        <v>20</v>
      </c>
      <c r="L182" s="11" t="s">
        <v>124</v>
      </c>
      <c r="M182" s="11" t="s">
        <v>36</v>
      </c>
      <c r="N182" s="12">
        <v>43638</v>
      </c>
      <c r="O182" s="13">
        <f>YEAR(List_of_hundreds[[#This Row],[Match Date]])</f>
        <v>2019</v>
      </c>
      <c r="P182" s="11" t="s">
        <v>464</v>
      </c>
    </row>
    <row r="183" spans="1:16" x14ac:dyDescent="0.3">
      <c r="A183" s="11" t="s">
        <v>465</v>
      </c>
      <c r="B183" s="11" t="s">
        <v>30</v>
      </c>
      <c r="C183" s="11" t="str">
        <f>LEFT(List_of_hundreds[[#This Row],[Runs]],3)</f>
        <v>101</v>
      </c>
      <c r="D183" s="11">
        <f>IF(List_of_hundreds[[#This Row],[Runs]]=List_of_hundreds[[#This Row],[Runs_modified]],0,1)</f>
        <v>0</v>
      </c>
      <c r="E183" s="5">
        <v>82</v>
      </c>
      <c r="F183" s="5">
        <v>9</v>
      </c>
      <c r="G183" s="5">
        <v>5</v>
      </c>
      <c r="H183" s="5">
        <v>123.17</v>
      </c>
      <c r="I183" s="5">
        <f>IF(List_of_hundreds[[#This Row],[SR]]&gt;=100,1,0)</f>
        <v>1</v>
      </c>
      <c r="J183" s="5">
        <f>IF(List_of_hundreds[[#This Row],[SR]]&lt;100,1,0)</f>
        <v>0</v>
      </c>
      <c r="K183" s="11" t="s">
        <v>40</v>
      </c>
      <c r="L183" s="11" t="s">
        <v>26</v>
      </c>
      <c r="M183" s="11" t="s">
        <v>36</v>
      </c>
      <c r="N183" s="12">
        <v>43638</v>
      </c>
      <c r="O183" s="13">
        <f>YEAR(List_of_hundreds[[#This Row],[Match Date]])</f>
        <v>2019</v>
      </c>
      <c r="P183" s="11" t="s">
        <v>464</v>
      </c>
    </row>
    <row r="184" spans="1:16" x14ac:dyDescent="0.3">
      <c r="A184" s="11" t="s">
        <v>359</v>
      </c>
      <c r="B184" s="11" t="s">
        <v>99</v>
      </c>
      <c r="C184" s="11" t="str">
        <f>LEFT(List_of_hundreds[[#This Row],[Runs]],3)</f>
        <v>100</v>
      </c>
      <c r="D184" s="11">
        <f>IF(List_of_hundreds[[#This Row],[Runs]]=List_of_hundreds[[#This Row],[Runs_modified]],0,1)</f>
        <v>0</v>
      </c>
      <c r="E184" s="5">
        <v>116</v>
      </c>
      <c r="F184" s="5">
        <v>11</v>
      </c>
      <c r="G184" s="5">
        <v>2</v>
      </c>
      <c r="H184" s="5">
        <v>86.2</v>
      </c>
      <c r="I184" s="5">
        <f>IF(List_of_hundreds[[#This Row],[SR]]&gt;=100,1,0)</f>
        <v>0</v>
      </c>
      <c r="J184" s="5">
        <f>IF(List_of_hundreds[[#This Row],[SR]]&lt;100,1,0)</f>
        <v>1</v>
      </c>
      <c r="K184" s="11" t="s">
        <v>31</v>
      </c>
      <c r="L184" s="11" t="s">
        <v>48</v>
      </c>
      <c r="M184" s="11" t="s">
        <v>16</v>
      </c>
      <c r="N184" s="12">
        <v>43641</v>
      </c>
      <c r="O184" s="13">
        <f>YEAR(List_of_hundreds[[#This Row],[Match Date]])</f>
        <v>2019</v>
      </c>
      <c r="P184" s="11" t="s">
        <v>466</v>
      </c>
    </row>
    <row r="185" spans="1:16" x14ac:dyDescent="0.3">
      <c r="A185" s="11" t="s">
        <v>467</v>
      </c>
      <c r="B185" s="11" t="s">
        <v>430</v>
      </c>
      <c r="C185" s="11" t="str">
        <f>LEFT(List_of_hundreds[[#This Row],[Runs]],3)</f>
        <v>101</v>
      </c>
      <c r="D185" s="11">
        <f>IF(List_of_hundreds[[#This Row],[Runs]]=List_of_hundreds[[#This Row],[Runs_modified]],0,1)</f>
        <v>1</v>
      </c>
      <c r="E185" s="5">
        <v>127</v>
      </c>
      <c r="F185" s="5">
        <v>11</v>
      </c>
      <c r="G185" s="5">
        <v>0</v>
      </c>
      <c r="H185" s="5">
        <v>79.52</v>
      </c>
      <c r="I185" s="5">
        <f>IF(List_of_hundreds[[#This Row],[SR]]&gt;=100,1,0)</f>
        <v>0</v>
      </c>
      <c r="J185" s="5">
        <f>IF(List_of_hundreds[[#This Row],[SR]]&lt;100,1,0)</f>
        <v>1</v>
      </c>
      <c r="K185" s="11" t="s">
        <v>67</v>
      </c>
      <c r="L185" s="11" t="s">
        <v>26</v>
      </c>
      <c r="M185" s="11" t="s">
        <v>22</v>
      </c>
      <c r="N185" s="12">
        <v>43642</v>
      </c>
      <c r="O185" s="13">
        <f>YEAR(List_of_hundreds[[#This Row],[Match Date]])</f>
        <v>2019</v>
      </c>
      <c r="P185" s="11" t="s">
        <v>468</v>
      </c>
    </row>
    <row r="186" spans="1:16" x14ac:dyDescent="0.3">
      <c r="A186" s="11" t="s">
        <v>469</v>
      </c>
      <c r="B186" s="11" t="s">
        <v>162</v>
      </c>
      <c r="C186" s="11" t="str">
        <f>LEFT(List_of_hundreds[[#This Row],[Runs]],3)</f>
        <v>111</v>
      </c>
      <c r="D186" s="11">
        <f>IF(List_of_hundreds[[#This Row],[Runs]]=List_of_hundreds[[#This Row],[Runs_modified]],0,1)</f>
        <v>0</v>
      </c>
      <c r="E186" s="5">
        <v>109</v>
      </c>
      <c r="F186" s="5">
        <v>10</v>
      </c>
      <c r="G186" s="5">
        <v>6</v>
      </c>
      <c r="H186" s="5">
        <v>101.83</v>
      </c>
      <c r="I186" s="5">
        <f>IF(List_of_hundreds[[#This Row],[SR]]&gt;=100,1,0)</f>
        <v>1</v>
      </c>
      <c r="J186" s="5">
        <f>IF(List_of_hundreds[[#This Row],[SR]]&lt;100,1,0)</f>
        <v>0</v>
      </c>
      <c r="K186" s="11" t="s">
        <v>14</v>
      </c>
      <c r="L186" s="11" t="s">
        <v>15</v>
      </c>
      <c r="M186" s="11" t="s">
        <v>22</v>
      </c>
      <c r="N186" s="12">
        <v>43646</v>
      </c>
      <c r="O186" s="13">
        <f>YEAR(List_of_hundreds[[#This Row],[Match Date]])</f>
        <v>2019</v>
      </c>
      <c r="P186" s="11" t="s">
        <v>470</v>
      </c>
    </row>
    <row r="187" spans="1:16" x14ac:dyDescent="0.3">
      <c r="A187" s="11" t="s">
        <v>431</v>
      </c>
      <c r="B187" s="11" t="s">
        <v>39</v>
      </c>
      <c r="C187" s="11" t="str">
        <f>LEFT(List_of_hundreds[[#This Row],[Runs]],3)</f>
        <v>102</v>
      </c>
      <c r="D187" s="11">
        <f>IF(List_of_hundreds[[#This Row],[Runs]]=List_of_hundreds[[#This Row],[Runs_modified]],0,1)</f>
        <v>0</v>
      </c>
      <c r="E187" s="5">
        <v>109</v>
      </c>
      <c r="F187" s="5">
        <v>15</v>
      </c>
      <c r="G187" s="5">
        <v>0</v>
      </c>
      <c r="H187" s="5">
        <v>93.57</v>
      </c>
      <c r="I187" s="5">
        <f>IF(List_of_hundreds[[#This Row],[SR]]&gt;=100,1,0)</f>
        <v>0</v>
      </c>
      <c r="J187" s="5">
        <f>IF(List_of_hundreds[[#This Row],[SR]]&lt;100,1,0)</f>
        <v>1</v>
      </c>
      <c r="K187" s="11" t="s">
        <v>72</v>
      </c>
      <c r="L187" s="11" t="s">
        <v>48</v>
      </c>
      <c r="M187" s="11" t="s">
        <v>22</v>
      </c>
      <c r="N187" s="12">
        <v>43646</v>
      </c>
      <c r="O187" s="13">
        <f>YEAR(List_of_hundreds[[#This Row],[Match Date]])</f>
        <v>2019</v>
      </c>
      <c r="P187" s="11" t="s">
        <v>470</v>
      </c>
    </row>
    <row r="188" spans="1:16" x14ac:dyDescent="0.3">
      <c r="A188" s="11" t="s">
        <v>471</v>
      </c>
      <c r="B188" s="11" t="s">
        <v>198</v>
      </c>
      <c r="C188" s="11" t="str">
        <f>LEFT(List_of_hundreds[[#This Row],[Runs]],3)</f>
        <v>104</v>
      </c>
      <c r="D188" s="11">
        <f>IF(List_of_hundreds[[#This Row],[Runs]]=List_of_hundreds[[#This Row],[Runs_modified]],0,1)</f>
        <v>0</v>
      </c>
      <c r="E188" s="5">
        <v>103</v>
      </c>
      <c r="F188" s="5">
        <v>9</v>
      </c>
      <c r="G188" s="5">
        <v>2</v>
      </c>
      <c r="H188" s="5">
        <v>100.97</v>
      </c>
      <c r="I188" s="5">
        <f>IF(List_of_hundreds[[#This Row],[SR]]&gt;=100,1,0)</f>
        <v>1</v>
      </c>
      <c r="J188" s="5">
        <f>IF(List_of_hundreds[[#This Row],[SR]]&lt;100,1,0)</f>
        <v>0</v>
      </c>
      <c r="K188" s="11" t="s">
        <v>179</v>
      </c>
      <c r="L188" s="11" t="s">
        <v>124</v>
      </c>
      <c r="M188" s="11" t="s">
        <v>472</v>
      </c>
      <c r="N188" s="12">
        <v>43647</v>
      </c>
      <c r="O188" s="13">
        <f>YEAR(List_of_hundreds[[#This Row],[Match Date]])</f>
        <v>2019</v>
      </c>
      <c r="P188" s="11" t="s">
        <v>473</v>
      </c>
    </row>
    <row r="189" spans="1:16" x14ac:dyDescent="0.3">
      <c r="A189" s="11" t="s">
        <v>474</v>
      </c>
      <c r="B189" s="11" t="s">
        <v>475</v>
      </c>
      <c r="C189" s="11" t="str">
        <f>LEFT(List_of_hundreds[[#This Row],[Runs]],3)</f>
        <v>118</v>
      </c>
      <c r="D189" s="11">
        <f>IF(List_of_hundreds[[#This Row],[Runs]]=List_of_hundreds[[#This Row],[Runs_modified]],0,1)</f>
        <v>0</v>
      </c>
      <c r="E189" s="5">
        <v>103</v>
      </c>
      <c r="F189" s="5">
        <v>11</v>
      </c>
      <c r="G189" s="5">
        <v>4</v>
      </c>
      <c r="H189" s="5">
        <v>114.56</v>
      </c>
      <c r="I189" s="5">
        <f>IF(List_of_hundreds[[#This Row],[SR]]&gt;=100,1,0)</f>
        <v>1</v>
      </c>
      <c r="J189" s="5">
        <f>IF(List_of_hundreds[[#This Row],[SR]]&lt;100,1,0)</f>
        <v>0</v>
      </c>
      <c r="K189" s="11" t="s">
        <v>40</v>
      </c>
      <c r="L189" s="11" t="s">
        <v>32</v>
      </c>
      <c r="M189" s="11" t="s">
        <v>472</v>
      </c>
      <c r="N189" s="12">
        <v>43647</v>
      </c>
      <c r="O189" s="13">
        <f>YEAR(List_of_hundreds[[#This Row],[Match Date]])</f>
        <v>2019</v>
      </c>
      <c r="P189" s="11" t="s">
        <v>473</v>
      </c>
    </row>
    <row r="190" spans="1:16" x14ac:dyDescent="0.3">
      <c r="A190" s="11" t="s">
        <v>431</v>
      </c>
      <c r="B190" s="11" t="s">
        <v>198</v>
      </c>
      <c r="C190" s="11" t="str">
        <f>LEFT(List_of_hundreds[[#This Row],[Runs]],3)</f>
        <v>104</v>
      </c>
      <c r="D190" s="11">
        <f>IF(List_of_hundreds[[#This Row],[Runs]]=List_of_hundreds[[#This Row],[Runs_modified]],0,1)</f>
        <v>0</v>
      </c>
      <c r="E190" s="5">
        <v>92</v>
      </c>
      <c r="F190" s="5">
        <v>7</v>
      </c>
      <c r="G190" s="5">
        <v>5</v>
      </c>
      <c r="H190" s="5">
        <v>113.04</v>
      </c>
      <c r="I190" s="5">
        <f>IF(List_of_hundreds[[#This Row],[SR]]&gt;=100,1,0)</f>
        <v>1</v>
      </c>
      <c r="J190" s="5">
        <f>IF(List_of_hundreds[[#This Row],[SR]]&lt;100,1,0)</f>
        <v>0</v>
      </c>
      <c r="K190" s="11" t="s">
        <v>72</v>
      </c>
      <c r="L190" s="11" t="s">
        <v>279</v>
      </c>
      <c r="M190" s="11" t="s">
        <v>22</v>
      </c>
      <c r="N190" s="12">
        <v>43648</v>
      </c>
      <c r="O190" s="13">
        <f>YEAR(List_of_hundreds[[#This Row],[Match Date]])</f>
        <v>2019</v>
      </c>
      <c r="P190" s="11" t="s">
        <v>476</v>
      </c>
    </row>
    <row r="191" spans="1:16" x14ac:dyDescent="0.3">
      <c r="A191" s="11" t="s">
        <v>469</v>
      </c>
      <c r="B191" s="11" t="s">
        <v>174</v>
      </c>
      <c r="C191" s="11" t="str">
        <f>LEFT(List_of_hundreds[[#This Row],[Runs]],3)</f>
        <v>106</v>
      </c>
      <c r="D191" s="11">
        <f>IF(List_of_hundreds[[#This Row],[Runs]]=List_of_hundreds[[#This Row],[Runs_modified]],0,1)</f>
        <v>0</v>
      </c>
      <c r="E191" s="5">
        <v>99</v>
      </c>
      <c r="F191" s="5">
        <v>15</v>
      </c>
      <c r="G191" s="5">
        <v>1</v>
      </c>
      <c r="H191" s="5">
        <v>107.07</v>
      </c>
      <c r="I191" s="5">
        <f>IF(List_of_hundreds[[#This Row],[SR]]&gt;=100,1,0)</f>
        <v>1</v>
      </c>
      <c r="J191" s="5">
        <f>IF(List_of_hundreds[[#This Row],[SR]]&lt;100,1,0)</f>
        <v>0</v>
      </c>
      <c r="K191" s="11" t="s">
        <v>14</v>
      </c>
      <c r="L191" s="11" t="s">
        <v>26</v>
      </c>
      <c r="M191" s="11" t="s">
        <v>472</v>
      </c>
      <c r="N191" s="12">
        <v>43649</v>
      </c>
      <c r="O191" s="13">
        <f>YEAR(List_of_hundreds[[#This Row],[Match Date]])</f>
        <v>2019</v>
      </c>
      <c r="P191" s="11" t="s">
        <v>477</v>
      </c>
    </row>
    <row r="192" spans="1:16" x14ac:dyDescent="0.3">
      <c r="A192" s="11" t="s">
        <v>478</v>
      </c>
      <c r="B192" s="11" t="s">
        <v>99</v>
      </c>
      <c r="C192" s="11" t="str">
        <f>LEFT(List_of_hundreds[[#This Row],[Runs]],3)</f>
        <v>100</v>
      </c>
      <c r="D192" s="11">
        <f>IF(List_of_hundreds[[#This Row],[Runs]]=List_of_hundreds[[#This Row],[Runs_modified]],0,1)</f>
        <v>0</v>
      </c>
      <c r="E192" s="5">
        <v>100</v>
      </c>
      <c r="F192" s="5">
        <v>7</v>
      </c>
      <c r="G192" s="5">
        <v>0</v>
      </c>
      <c r="H192" s="5">
        <v>100</v>
      </c>
      <c r="I192" s="5">
        <f>IF(List_of_hundreds[[#This Row],[SR]]&gt;=100,1,0)</f>
        <v>1</v>
      </c>
      <c r="J192" s="5">
        <f>IF(List_of_hundreds[[#This Row],[SR]]&lt;100,1,0)</f>
        <v>0</v>
      </c>
      <c r="K192" s="11" t="s">
        <v>67</v>
      </c>
      <c r="L192" s="11" t="s">
        <v>279</v>
      </c>
      <c r="M192" s="11" t="s">
        <v>16</v>
      </c>
      <c r="N192" s="12">
        <v>43651</v>
      </c>
      <c r="O192" s="13">
        <f>YEAR(List_of_hundreds[[#This Row],[Match Date]])</f>
        <v>2019</v>
      </c>
      <c r="P192" s="11" t="s">
        <v>479</v>
      </c>
    </row>
    <row r="193" spans="1:16" x14ac:dyDescent="0.3">
      <c r="A193" s="11" t="s">
        <v>480</v>
      </c>
      <c r="B193" s="11" t="s">
        <v>96</v>
      </c>
      <c r="C193" s="11" t="str">
        <f>LEFT(List_of_hundreds[[#This Row],[Runs]],3)</f>
        <v>113</v>
      </c>
      <c r="D193" s="11">
        <f>IF(List_of_hundreds[[#This Row],[Runs]]=List_of_hundreds[[#This Row],[Runs_modified]],0,1)</f>
        <v>0</v>
      </c>
      <c r="E193" s="5">
        <v>128</v>
      </c>
      <c r="F193" s="5">
        <v>10</v>
      </c>
      <c r="G193" s="5">
        <v>2</v>
      </c>
      <c r="H193" s="5">
        <v>88.28</v>
      </c>
      <c r="I193" s="5">
        <f>IF(List_of_hundreds[[#This Row],[SR]]&gt;=100,1,0)</f>
        <v>0</v>
      </c>
      <c r="J193" s="5">
        <f>IF(List_of_hundreds[[#This Row],[SR]]&lt;100,1,0)</f>
        <v>1</v>
      </c>
      <c r="K193" s="11" t="s">
        <v>179</v>
      </c>
      <c r="L193" s="11" t="s">
        <v>15</v>
      </c>
      <c r="M193" s="11" t="s">
        <v>68</v>
      </c>
      <c r="N193" s="12">
        <v>43652</v>
      </c>
      <c r="O193" s="13">
        <f>YEAR(List_of_hundreds[[#This Row],[Match Date]])</f>
        <v>2019</v>
      </c>
      <c r="P193" s="11" t="s">
        <v>481</v>
      </c>
    </row>
    <row r="194" spans="1:16" x14ac:dyDescent="0.3">
      <c r="A194" s="11" t="s">
        <v>482</v>
      </c>
      <c r="B194" s="11" t="s">
        <v>162</v>
      </c>
      <c r="C194" s="11" t="str">
        <f>LEFT(List_of_hundreds[[#This Row],[Runs]],3)</f>
        <v>111</v>
      </c>
      <c r="D194" s="11">
        <f>IF(List_of_hundreds[[#This Row],[Runs]]=List_of_hundreds[[#This Row],[Runs_modified]],0,1)</f>
        <v>0</v>
      </c>
      <c r="E194" s="5">
        <v>118</v>
      </c>
      <c r="F194" s="5">
        <v>11</v>
      </c>
      <c r="G194" s="5">
        <v>1</v>
      </c>
      <c r="H194" s="5">
        <v>94.06</v>
      </c>
      <c r="I194" s="5">
        <f>IF(List_of_hundreds[[#This Row],[SR]]&gt;=100,1,0)</f>
        <v>0</v>
      </c>
      <c r="J194" s="5">
        <f>IF(List_of_hundreds[[#This Row],[SR]]&lt;100,1,0)</f>
        <v>1</v>
      </c>
      <c r="K194" s="11" t="s">
        <v>72</v>
      </c>
      <c r="L194" s="11" t="s">
        <v>32</v>
      </c>
      <c r="M194" s="11" t="s">
        <v>68</v>
      </c>
      <c r="N194" s="12">
        <v>43652</v>
      </c>
      <c r="O194" s="13">
        <f>YEAR(List_of_hundreds[[#This Row],[Match Date]])</f>
        <v>2019</v>
      </c>
      <c r="P194" s="11" t="s">
        <v>481</v>
      </c>
    </row>
    <row r="195" spans="1:16" x14ac:dyDescent="0.3">
      <c r="A195" s="11" t="s">
        <v>431</v>
      </c>
      <c r="B195" s="11" t="s">
        <v>79</v>
      </c>
      <c r="C195" s="11" t="str">
        <f>LEFT(List_of_hundreds[[#This Row],[Runs]],3)</f>
        <v>103</v>
      </c>
      <c r="D195" s="11">
        <f>IF(List_of_hundreds[[#This Row],[Runs]]=List_of_hundreds[[#This Row],[Runs_modified]],0,1)</f>
        <v>0</v>
      </c>
      <c r="E195" s="5">
        <v>94</v>
      </c>
      <c r="F195" s="5">
        <v>14</v>
      </c>
      <c r="G195" s="5">
        <v>2</v>
      </c>
      <c r="H195" s="5">
        <v>109.57</v>
      </c>
      <c r="I195" s="5">
        <f>IF(List_of_hundreds[[#This Row],[SR]]&gt;=100,1,0)</f>
        <v>1</v>
      </c>
      <c r="J195" s="5">
        <f>IF(List_of_hundreds[[#This Row],[SR]]&lt;100,1,0)</f>
        <v>0</v>
      </c>
      <c r="K195" s="11" t="s">
        <v>72</v>
      </c>
      <c r="L195" s="11" t="s">
        <v>32</v>
      </c>
      <c r="M195" s="11" t="s">
        <v>68</v>
      </c>
      <c r="N195" s="12">
        <v>43652</v>
      </c>
      <c r="O195" s="13">
        <f>YEAR(List_of_hundreds[[#This Row],[Match Date]])</f>
        <v>2019</v>
      </c>
      <c r="P195" s="11" t="s">
        <v>481</v>
      </c>
    </row>
    <row r="196" spans="1:16" x14ac:dyDescent="0.3">
      <c r="A196" s="11" t="s">
        <v>401</v>
      </c>
      <c r="B196" s="11" t="s">
        <v>99</v>
      </c>
      <c r="C196" s="11" t="str">
        <f>LEFT(List_of_hundreds[[#This Row],[Runs]],3)</f>
        <v>100</v>
      </c>
      <c r="D196" s="11">
        <f>IF(List_of_hundreds[[#This Row],[Runs]]=List_of_hundreds[[#This Row],[Runs_modified]],0,1)</f>
        <v>0</v>
      </c>
      <c r="E196" s="5">
        <v>94</v>
      </c>
      <c r="F196" s="5">
        <v>7</v>
      </c>
      <c r="G196" s="5">
        <v>2</v>
      </c>
      <c r="H196" s="5">
        <v>106.38</v>
      </c>
      <c r="I196" s="5">
        <f>IF(List_of_hundreds[[#This Row],[SR]]&gt;=100,1,0)</f>
        <v>1</v>
      </c>
      <c r="J196" s="5">
        <f>IF(List_of_hundreds[[#This Row],[SR]]&lt;100,1,0)</f>
        <v>0</v>
      </c>
      <c r="K196" s="11" t="s">
        <v>143</v>
      </c>
      <c r="L196" s="11" t="s">
        <v>41</v>
      </c>
      <c r="M196" s="11" t="s">
        <v>36</v>
      </c>
      <c r="N196" s="12">
        <v>43652</v>
      </c>
      <c r="O196" s="13">
        <f>YEAR(List_of_hundreds[[#This Row],[Match Date]])</f>
        <v>2019</v>
      </c>
      <c r="P196" s="11" t="s">
        <v>483</v>
      </c>
    </row>
    <row r="197" spans="1:16" x14ac:dyDescent="0.3">
      <c r="A197" s="11" t="s">
        <v>402</v>
      </c>
      <c r="B197" s="11" t="s">
        <v>484</v>
      </c>
      <c r="C197" s="11" t="str">
        <f>LEFT(List_of_hundreds[[#This Row],[Runs]],3)</f>
        <v>122</v>
      </c>
      <c r="D197" s="11">
        <f>IF(List_of_hundreds[[#This Row],[Runs]]=List_of_hundreds[[#This Row],[Runs_modified]],0,1)</f>
        <v>0</v>
      </c>
      <c r="E197" s="5">
        <v>117</v>
      </c>
      <c r="F197" s="5">
        <v>15</v>
      </c>
      <c r="G197" s="5">
        <v>2</v>
      </c>
      <c r="H197" s="5">
        <v>104.27</v>
      </c>
      <c r="I197" s="5">
        <f>IF(List_of_hundreds[[#This Row],[SR]]&gt;=100,1,0)</f>
        <v>1</v>
      </c>
      <c r="J197" s="5">
        <f>IF(List_of_hundreds[[#This Row],[SR]]&lt;100,1,0)</f>
        <v>0</v>
      </c>
      <c r="K197" s="11" t="s">
        <v>31</v>
      </c>
      <c r="L197" s="11" t="s">
        <v>163</v>
      </c>
      <c r="M197" s="11" t="s">
        <v>36</v>
      </c>
      <c r="N197" s="12">
        <v>43652</v>
      </c>
      <c r="O197" s="13">
        <f>YEAR(List_of_hundreds[[#This Row],[Match Date]])</f>
        <v>2019</v>
      </c>
      <c r="P197" s="11" t="s">
        <v>483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96972-2EF4-44B9-90E7-994E2FB1A51D}">
  <dimension ref="A1:C118"/>
  <sheetViews>
    <sheetView showGridLines="0" workbookViewId="0">
      <selection activeCell="B1" sqref="B1"/>
    </sheetView>
  </sheetViews>
  <sheetFormatPr defaultRowHeight="14.4" x14ac:dyDescent="0.3"/>
  <cols>
    <col min="1" max="1" width="17.44140625" bestFit="1" customWidth="1"/>
    <col min="2" max="2" width="14.109375" bestFit="1" customWidth="1"/>
    <col min="3" max="3" width="11.5546875" style="10" bestFit="1" customWidth="1"/>
  </cols>
  <sheetData>
    <row r="1" spans="1:3" x14ac:dyDescent="0.3">
      <c r="A1" s="6" t="s">
        <v>0</v>
      </c>
      <c r="B1" s="6" t="s">
        <v>491</v>
      </c>
      <c r="C1" s="8" t="s">
        <v>492</v>
      </c>
    </row>
    <row r="2" spans="1:3" x14ac:dyDescent="0.3">
      <c r="A2" s="5" t="s">
        <v>147</v>
      </c>
      <c r="B2" s="5">
        <v>6</v>
      </c>
      <c r="C2" s="9" t="str">
        <f>VLOOKUP(A2,List_of_hundreds__2[[Player]:[Team]],8,0)</f>
        <v>India</v>
      </c>
    </row>
    <row r="3" spans="1:3" x14ac:dyDescent="0.3">
      <c r="A3" s="5" t="s">
        <v>431</v>
      </c>
      <c r="B3" s="5">
        <v>6</v>
      </c>
      <c r="C3" s="9" t="str">
        <f>VLOOKUP(A3,List_of_hundreds__2[[Player]:[Team]],8,0)</f>
        <v>India</v>
      </c>
    </row>
    <row r="4" spans="1:3" x14ac:dyDescent="0.3">
      <c r="A4" s="5" t="s">
        <v>167</v>
      </c>
      <c r="B4" s="5">
        <v>5</v>
      </c>
      <c r="C4" s="9" t="str">
        <f>VLOOKUP(A4,List_of_hundreds__2[[Player]:[Team]],8,0)</f>
        <v>Australia</v>
      </c>
    </row>
    <row r="5" spans="1:3" x14ac:dyDescent="0.3">
      <c r="A5" s="5" t="s">
        <v>350</v>
      </c>
      <c r="B5" s="5">
        <v>5</v>
      </c>
      <c r="C5" s="9" t="str">
        <f>VLOOKUP(A5,List_of_hundreds__2[[Player]:[Team]],8,0)</f>
        <v>Sri Lanka</v>
      </c>
    </row>
    <row r="6" spans="1:3" x14ac:dyDescent="0.3">
      <c r="A6" s="5" t="s">
        <v>309</v>
      </c>
      <c r="B6" s="5">
        <v>4</v>
      </c>
      <c r="C6" s="9" t="str">
        <f>VLOOKUP(A6,List_of_hundreds__2[[Player]:[Team]],8,0)</f>
        <v>Sri Lanka</v>
      </c>
    </row>
    <row r="7" spans="1:3" x14ac:dyDescent="0.3">
      <c r="A7" s="5" t="s">
        <v>193</v>
      </c>
      <c r="B7" s="5">
        <v>4</v>
      </c>
      <c r="C7" s="9" t="str">
        <f>VLOOKUP(A7,List_of_hundreds__2[[Player]:[Team]],8,0)</f>
        <v>India</v>
      </c>
    </row>
    <row r="8" spans="1:3" x14ac:dyDescent="0.3">
      <c r="A8" s="5" t="s">
        <v>157</v>
      </c>
      <c r="B8" s="5">
        <v>4</v>
      </c>
      <c r="C8" s="9" t="str">
        <f>VLOOKUP(A8,List_of_hundreds__2[[Player]:[Team]],8,0)</f>
        <v>Australia</v>
      </c>
    </row>
    <row r="9" spans="1:3" x14ac:dyDescent="0.3">
      <c r="A9" s="5" t="s">
        <v>301</v>
      </c>
      <c r="B9" s="5">
        <v>4</v>
      </c>
      <c r="C9" s="9" t="str">
        <f>VLOOKUP(A9,List_of_hundreds__2[[Player]:[Team]],8,0)</f>
        <v>South Africa</v>
      </c>
    </row>
    <row r="10" spans="1:3" x14ac:dyDescent="0.3">
      <c r="A10" s="5" t="s">
        <v>402</v>
      </c>
      <c r="B10" s="5">
        <v>4</v>
      </c>
      <c r="C10" s="9" t="str">
        <f>VLOOKUP(A10,List_of_hundreds__2[[Player]:[Team]],8,0)</f>
        <v>Australia</v>
      </c>
    </row>
    <row r="11" spans="1:3" x14ac:dyDescent="0.3">
      <c r="A11" s="5" t="s">
        <v>339</v>
      </c>
      <c r="B11" s="5">
        <v>4</v>
      </c>
      <c r="C11" s="9" t="str">
        <f>VLOOKUP(A11,List_of_hundreds__2[[Player]:[Team]],8,0)</f>
        <v>Sri Lanka</v>
      </c>
    </row>
    <row r="12" spans="1:3" x14ac:dyDescent="0.3">
      <c r="A12" s="5" t="s">
        <v>374</v>
      </c>
      <c r="B12" s="5">
        <v>3</v>
      </c>
      <c r="C12" s="9" t="str">
        <f>VLOOKUP(A12,List_of_hundreds__2[[Player]:[Team]],8,0)</f>
        <v>India</v>
      </c>
    </row>
    <row r="13" spans="1:3" x14ac:dyDescent="0.3">
      <c r="A13" s="5" t="s">
        <v>291</v>
      </c>
      <c r="B13" s="5">
        <v>3</v>
      </c>
      <c r="C13" s="9" t="str">
        <f>VLOOKUP(A13,List_of_hundreds__2[[Player]:[Team]],8,0)</f>
        <v>Australia</v>
      </c>
    </row>
    <row r="14" spans="1:3" x14ac:dyDescent="0.3">
      <c r="A14" s="5" t="s">
        <v>202</v>
      </c>
      <c r="B14" s="5">
        <v>3</v>
      </c>
      <c r="C14" s="9" t="str">
        <f>VLOOKUP(A14,List_of_hundreds__2[[Player]:[Team]],8,0)</f>
        <v>Pakistan</v>
      </c>
    </row>
    <row r="15" spans="1:3" x14ac:dyDescent="0.3">
      <c r="A15" s="5" t="s">
        <v>359</v>
      </c>
      <c r="B15" s="5">
        <v>3</v>
      </c>
      <c r="C15" s="9" t="str">
        <f>VLOOKUP(A15,List_of_hundreds__2[[Player]:[Team]],8,0)</f>
        <v>Australia</v>
      </c>
    </row>
    <row r="16" spans="1:3" x14ac:dyDescent="0.3">
      <c r="A16" s="5" t="s">
        <v>95</v>
      </c>
      <c r="B16" s="5">
        <v>3</v>
      </c>
      <c r="C16" s="9" t="str">
        <f>VLOOKUP(A16,List_of_hundreds__2[[Player]:[Team]],8,0)</f>
        <v>Pakistan</v>
      </c>
    </row>
    <row r="17" spans="1:3" x14ac:dyDescent="0.3">
      <c r="A17" s="5" t="s">
        <v>46</v>
      </c>
      <c r="B17" s="5">
        <v>3</v>
      </c>
      <c r="C17" s="9" t="str">
        <f>VLOOKUP(A17,List_of_hundreds__2[[Player]:[Team]],8,0)</f>
        <v>West Indies</v>
      </c>
    </row>
    <row r="18" spans="1:3" x14ac:dyDescent="0.3">
      <c r="A18" s="5" t="s">
        <v>393</v>
      </c>
      <c r="B18" s="5">
        <v>3</v>
      </c>
      <c r="C18" s="9" t="str">
        <f>VLOOKUP(A18,List_of_hundreds__2[[Player]:[Team]],8,0)</f>
        <v>England</v>
      </c>
    </row>
    <row r="19" spans="1:3" x14ac:dyDescent="0.3">
      <c r="A19" s="5" t="s">
        <v>218</v>
      </c>
      <c r="B19" s="5">
        <v>3</v>
      </c>
      <c r="C19" s="9" t="str">
        <f>VLOOKUP(A19,List_of_hundreds__2[[Player]:[Team]],8,0)</f>
        <v>Sri Lanka</v>
      </c>
    </row>
    <row r="20" spans="1:3" x14ac:dyDescent="0.3">
      <c r="A20" s="5" t="s">
        <v>82</v>
      </c>
      <c r="B20" s="5">
        <v>2</v>
      </c>
      <c r="C20" s="9" t="str">
        <f>VLOOKUP(A20,List_of_hundreds__2[[Player]:[Team]],8,0)</f>
        <v>Australia</v>
      </c>
    </row>
    <row r="21" spans="1:3" x14ac:dyDescent="0.3">
      <c r="A21" s="5" t="s">
        <v>246</v>
      </c>
      <c r="B21" s="5">
        <v>2</v>
      </c>
      <c r="C21" s="9" t="str">
        <f>VLOOKUP(A21,List_of_hundreds__2[[Player]:[Team]],8,0)</f>
        <v>Sri Lanka</v>
      </c>
    </row>
    <row r="22" spans="1:3" x14ac:dyDescent="0.3">
      <c r="A22" s="5" t="s">
        <v>422</v>
      </c>
      <c r="B22" s="5">
        <v>2</v>
      </c>
      <c r="C22" s="9" t="str">
        <f>VLOOKUP(A22,List_of_hundreds__2[[Player]:[Team]],8,0)</f>
        <v>New Zealand</v>
      </c>
    </row>
    <row r="23" spans="1:3" x14ac:dyDescent="0.3">
      <c r="A23" s="5" t="s">
        <v>119</v>
      </c>
      <c r="B23" s="5">
        <v>2</v>
      </c>
      <c r="C23" s="9" t="str">
        <f>VLOOKUP(A23,List_of_hundreds__2[[Player]:[Team]],8,0)</f>
        <v>Australia</v>
      </c>
    </row>
    <row r="24" spans="1:3" x14ac:dyDescent="0.3">
      <c r="A24" s="5" t="s">
        <v>177</v>
      </c>
      <c r="B24" s="5">
        <v>2</v>
      </c>
      <c r="C24" s="9" t="str">
        <f>VLOOKUP(A24,List_of_hundreds__2[[Player]:[Team]],8,0)</f>
        <v>Sri Lanka</v>
      </c>
    </row>
    <row r="25" spans="1:3" x14ac:dyDescent="0.3">
      <c r="A25" s="5" t="s">
        <v>182</v>
      </c>
      <c r="B25" s="5">
        <v>2</v>
      </c>
      <c r="C25" s="9" t="str">
        <f>VLOOKUP(A25,List_of_hundreds__2[[Player]:[Team]],8,0)</f>
        <v>West Indies</v>
      </c>
    </row>
    <row r="26" spans="1:3" x14ac:dyDescent="0.3">
      <c r="A26" s="5" t="s">
        <v>204</v>
      </c>
      <c r="B26" s="5">
        <v>2</v>
      </c>
      <c r="C26" s="9" t="str">
        <f>VLOOKUP(A26,List_of_hundreds__2[[Player]:[Team]],8,0)</f>
        <v>South Africa</v>
      </c>
    </row>
    <row r="27" spans="1:3" x14ac:dyDescent="0.3">
      <c r="A27" s="5" t="s">
        <v>469</v>
      </c>
      <c r="B27" s="5">
        <v>2</v>
      </c>
      <c r="C27" s="9" t="str">
        <f>VLOOKUP(A27,List_of_hundreds__2[[Player]:[Team]],8,0)</f>
        <v>England</v>
      </c>
    </row>
    <row r="28" spans="1:3" x14ac:dyDescent="0.3">
      <c r="A28" s="5" t="s">
        <v>18</v>
      </c>
      <c r="B28" s="5">
        <v>2</v>
      </c>
      <c r="C28" s="9" t="str">
        <f>VLOOKUP(A28,List_of_hundreds__2[[Player]:[Team]],8,0)</f>
        <v>New Zealand</v>
      </c>
    </row>
    <row r="29" spans="1:3" x14ac:dyDescent="0.3">
      <c r="A29" s="5" t="s">
        <v>401</v>
      </c>
      <c r="B29" s="5">
        <v>2</v>
      </c>
      <c r="C29" s="9" t="str">
        <f>VLOOKUP(A29,List_of_hundreds__2[[Player]:[Team]],8,0)</f>
        <v>South Africa</v>
      </c>
    </row>
    <row r="30" spans="1:3" x14ac:dyDescent="0.3">
      <c r="A30" s="5" t="s">
        <v>138</v>
      </c>
      <c r="B30" s="5">
        <v>2</v>
      </c>
      <c r="C30" s="9" t="str">
        <f>VLOOKUP(A30,List_of_hundreds__2[[Player]:[Team]],8,0)</f>
        <v>New Zealand</v>
      </c>
    </row>
    <row r="31" spans="1:3" x14ac:dyDescent="0.3">
      <c r="A31" s="5" t="s">
        <v>222</v>
      </c>
      <c r="B31" s="5">
        <v>2</v>
      </c>
      <c r="C31" s="9" t="str">
        <f>VLOOKUP(A31,List_of_hundreds__2[[Player]:[Team]],8,0)</f>
        <v>New Zealand</v>
      </c>
    </row>
    <row r="32" spans="1:3" x14ac:dyDescent="0.3">
      <c r="A32" s="5" t="s">
        <v>189</v>
      </c>
      <c r="B32" s="5">
        <v>2</v>
      </c>
      <c r="C32" s="9" t="str">
        <f>VLOOKUP(A32,List_of_hundreds__2[[Player]:[Team]],8,0)</f>
        <v>India</v>
      </c>
    </row>
    <row r="33" spans="1:3" x14ac:dyDescent="0.3">
      <c r="A33" s="5" t="s">
        <v>446</v>
      </c>
      <c r="B33" s="5">
        <v>2</v>
      </c>
      <c r="C33" s="9" t="str">
        <f>VLOOKUP(A33,List_of_hundreds__2[[Player]:[Team]],8,0)</f>
        <v>Bangladesh</v>
      </c>
    </row>
    <row r="34" spans="1:3" x14ac:dyDescent="0.3">
      <c r="A34" s="5" t="s">
        <v>320</v>
      </c>
      <c r="B34" s="5">
        <v>2</v>
      </c>
      <c r="C34" s="9" t="str">
        <f>VLOOKUP(A34,List_of_hundreds__2[[Player]:[Team]],8,0)</f>
        <v>Netherlands</v>
      </c>
    </row>
    <row r="35" spans="1:3" x14ac:dyDescent="0.3">
      <c r="A35" s="5" t="s">
        <v>250</v>
      </c>
      <c r="B35" s="5">
        <v>2</v>
      </c>
      <c r="C35" s="9" t="str">
        <f>VLOOKUP(A35,List_of_hundreds__2[[Player]:[Team]],8,0)</f>
        <v>West Indies</v>
      </c>
    </row>
    <row r="36" spans="1:3" x14ac:dyDescent="0.3">
      <c r="A36" s="5" t="s">
        <v>328</v>
      </c>
      <c r="B36" s="5">
        <v>2</v>
      </c>
      <c r="C36" s="9" t="str">
        <f>VLOOKUP(A36,List_of_hundreds__2[[Player]:[Team]],8,0)</f>
        <v>South Africa</v>
      </c>
    </row>
    <row r="37" spans="1:3" x14ac:dyDescent="0.3">
      <c r="A37" s="5" t="s">
        <v>413</v>
      </c>
      <c r="B37" s="5">
        <v>2</v>
      </c>
      <c r="C37" s="9" t="str">
        <f>VLOOKUP(A37,List_of_hundreds__2[[Player]:[Team]],8,0)</f>
        <v>Zimbabwe</v>
      </c>
    </row>
    <row r="38" spans="1:3" x14ac:dyDescent="0.3">
      <c r="A38" s="5" t="s">
        <v>43</v>
      </c>
      <c r="B38" s="5">
        <v>2</v>
      </c>
      <c r="C38" s="9" t="str">
        <f>VLOOKUP(A38,List_of_hundreds__2[[Player]:[Team]],8,0)</f>
        <v>West Indies</v>
      </c>
    </row>
    <row r="39" spans="1:3" x14ac:dyDescent="0.3">
      <c r="A39" s="5" t="s">
        <v>317</v>
      </c>
      <c r="B39" s="5">
        <v>2</v>
      </c>
      <c r="C39" s="9" t="str">
        <f>VLOOKUP(A39,List_of_hundreds__2[[Player]:[Team]],8,0)</f>
        <v>India</v>
      </c>
    </row>
    <row r="40" spans="1:3" x14ac:dyDescent="0.3">
      <c r="A40" s="5" t="s">
        <v>230</v>
      </c>
      <c r="B40" s="5">
        <v>2</v>
      </c>
      <c r="C40" s="9" t="str">
        <f>VLOOKUP(A40,List_of_hundreds__2[[Player]:[Team]],8,0)</f>
        <v>New Zealand</v>
      </c>
    </row>
    <row r="41" spans="1:3" x14ac:dyDescent="0.3">
      <c r="A41" s="5" t="s">
        <v>459</v>
      </c>
      <c r="B41" s="5">
        <v>2</v>
      </c>
      <c r="C41" s="9" t="str">
        <f>VLOOKUP(A41,List_of_hundreds__2[[Player]:[Team]],8,0)</f>
        <v>New Zealand</v>
      </c>
    </row>
    <row r="42" spans="1:3" x14ac:dyDescent="0.3">
      <c r="A42" s="5" t="s">
        <v>416</v>
      </c>
      <c r="B42" s="5">
        <v>2</v>
      </c>
      <c r="C42" s="9" t="str">
        <f>VLOOKUP(A42,List_of_hundreds__2[[Player]:[Team]],8,0)</f>
        <v>Bangladesh</v>
      </c>
    </row>
    <row r="43" spans="1:3" x14ac:dyDescent="0.3">
      <c r="A43" s="5" t="s">
        <v>127</v>
      </c>
      <c r="B43" s="5">
        <v>2</v>
      </c>
      <c r="C43" s="9" t="str">
        <f>VLOOKUP(A43,List_of_hundreds__2[[Player]:[Team]],8,0)</f>
        <v>Pakistan</v>
      </c>
    </row>
    <row r="44" spans="1:3" x14ac:dyDescent="0.3">
      <c r="A44" s="5" t="s">
        <v>274</v>
      </c>
      <c r="B44" s="5">
        <v>2</v>
      </c>
      <c r="C44" s="9" t="str">
        <f>VLOOKUP(A44,List_of_hundreds__2[[Player]:[Team]],8,0)</f>
        <v>India</v>
      </c>
    </row>
    <row r="45" spans="1:3" x14ac:dyDescent="0.3">
      <c r="A45" s="5" t="s">
        <v>299</v>
      </c>
      <c r="B45" s="5">
        <v>2</v>
      </c>
      <c r="C45" s="9" t="str">
        <f>VLOOKUP(A45,List_of_hundreds__2[[Player]:[Team]],8,0)</f>
        <v>England</v>
      </c>
    </row>
    <row r="46" spans="1:3" x14ac:dyDescent="0.3">
      <c r="A46" s="5" t="s">
        <v>336</v>
      </c>
      <c r="B46" s="5">
        <v>2</v>
      </c>
      <c r="C46" s="9" t="str">
        <f>VLOOKUP(A46,List_of_hundreds__2[[Player]:[Team]],8,0)</f>
        <v>Sri Lanka</v>
      </c>
    </row>
    <row r="47" spans="1:3" x14ac:dyDescent="0.3">
      <c r="A47" s="5" t="s">
        <v>213</v>
      </c>
      <c r="B47" s="5">
        <v>1</v>
      </c>
      <c r="C47" s="9" t="str">
        <f>VLOOKUP(A47,List_of_hundreds__2[[Player]:[Team]],8,0)</f>
        <v>Zimbabwe</v>
      </c>
    </row>
    <row r="48" spans="1:3" x14ac:dyDescent="0.3">
      <c r="A48" s="5" t="s">
        <v>141</v>
      </c>
      <c r="B48" s="5">
        <v>1</v>
      </c>
      <c r="C48" s="9" t="str">
        <f>VLOOKUP(A48,List_of_hundreds__2[[Player]:[Team]],8,0)</f>
        <v>South Africa</v>
      </c>
    </row>
    <row r="49" spans="1:3" x14ac:dyDescent="0.3">
      <c r="A49" s="5" t="s">
        <v>131</v>
      </c>
      <c r="B49" s="5">
        <v>1</v>
      </c>
      <c r="C49" s="9" t="str">
        <f>VLOOKUP(A49,List_of_hundreds__2[[Player]:[Team]],8,0)</f>
        <v>West Indies</v>
      </c>
    </row>
    <row r="50" spans="1:3" x14ac:dyDescent="0.3">
      <c r="A50" s="5" t="s">
        <v>281</v>
      </c>
      <c r="B50" s="5">
        <v>1</v>
      </c>
      <c r="C50" s="9" t="str">
        <f>VLOOKUP(A50,List_of_hundreds__2[[Player]:[Team]],8,0)</f>
        <v>Pakistan</v>
      </c>
    </row>
    <row r="51" spans="1:3" x14ac:dyDescent="0.3">
      <c r="A51" s="5" t="s">
        <v>425</v>
      </c>
      <c r="B51" s="5">
        <v>1</v>
      </c>
      <c r="C51" s="9" t="str">
        <f>VLOOKUP(A51,List_of_hundreds__2[[Player]:[Team]],8,0)</f>
        <v>India</v>
      </c>
    </row>
    <row r="52" spans="1:3" x14ac:dyDescent="0.3">
      <c r="A52" s="5" t="s">
        <v>50</v>
      </c>
      <c r="B52" s="5">
        <v>1</v>
      </c>
      <c r="C52" s="9" t="str">
        <f>VLOOKUP(A52,List_of_hundreds__2[[Player]:[Team]],8,0)</f>
        <v>England</v>
      </c>
    </row>
    <row r="53" spans="1:3" x14ac:dyDescent="0.3">
      <c r="A53" s="5" t="s">
        <v>200</v>
      </c>
      <c r="B53" s="5">
        <v>1</v>
      </c>
      <c r="C53" s="9" t="str">
        <f>VLOOKUP(A53,List_of_hundreds__2[[Player]:[Team]],8,0)</f>
        <v>Zimbabwe</v>
      </c>
    </row>
    <row r="54" spans="1:3" x14ac:dyDescent="0.3">
      <c r="A54" s="5" t="s">
        <v>78</v>
      </c>
      <c r="B54" s="5">
        <v>1</v>
      </c>
      <c r="C54" s="9" t="str">
        <f>VLOOKUP(A54,List_of_hundreds__2[[Player]:[Team]],8,0)</f>
        <v>Pakistan</v>
      </c>
    </row>
    <row r="55" spans="1:3" x14ac:dyDescent="0.3">
      <c r="A55" s="5" t="s">
        <v>196</v>
      </c>
      <c r="B55" s="5">
        <v>1</v>
      </c>
      <c r="C55" s="9" t="str">
        <f>VLOOKUP(A55,List_of_hundreds__2[[Player]:[Team]],8,0)</f>
        <v>India</v>
      </c>
    </row>
    <row r="56" spans="1:3" x14ac:dyDescent="0.3">
      <c r="A56" s="5" t="s">
        <v>438</v>
      </c>
      <c r="B56" s="5">
        <v>1</v>
      </c>
      <c r="C56" s="9" t="str">
        <f>VLOOKUP(A56,List_of_hundreds__2[[Player]:[Team]],8,0)</f>
        <v>England</v>
      </c>
    </row>
    <row r="57" spans="1:3" x14ac:dyDescent="0.3">
      <c r="A57" s="5" t="s">
        <v>152</v>
      </c>
      <c r="B57" s="5">
        <v>1</v>
      </c>
      <c r="C57" s="9" t="str">
        <f>VLOOKUP(A57,List_of_hundreds__2[[Player]:[Team]],8,0)</f>
        <v>England</v>
      </c>
    </row>
    <row r="58" spans="1:3" x14ac:dyDescent="0.3">
      <c r="A58" s="5" t="s">
        <v>38</v>
      </c>
      <c r="B58" s="5">
        <v>1</v>
      </c>
      <c r="C58" s="9" t="str">
        <f>VLOOKUP(A58,List_of_hundreds__2[[Player]:[Team]],8,0)</f>
        <v>West Indies</v>
      </c>
    </row>
    <row r="59" spans="1:3" x14ac:dyDescent="0.3">
      <c r="A59" s="5" t="s">
        <v>29</v>
      </c>
      <c r="B59" s="5">
        <v>1</v>
      </c>
      <c r="C59" s="9" t="str">
        <f>VLOOKUP(A59,List_of_hundreds__2[[Player]:[Team]],8,0)</f>
        <v>Australia</v>
      </c>
    </row>
    <row r="60" spans="1:3" x14ac:dyDescent="0.3">
      <c r="A60" s="5" t="s">
        <v>241</v>
      </c>
      <c r="B60" s="5">
        <v>1</v>
      </c>
      <c r="C60" s="9" t="str">
        <f>VLOOKUP(A60,List_of_hundreds__2[[Player]:[Team]],8,0)</f>
        <v>Netherlands</v>
      </c>
    </row>
    <row r="61" spans="1:3" x14ac:dyDescent="0.3">
      <c r="A61" s="5" t="s">
        <v>471</v>
      </c>
      <c r="B61" s="5">
        <v>1</v>
      </c>
      <c r="C61" s="9" t="str">
        <f>VLOOKUP(A61,List_of_hundreds__2[[Player]:[Team]],8,0)</f>
        <v>Sri Lanka</v>
      </c>
    </row>
    <row r="62" spans="1:3" x14ac:dyDescent="0.3">
      <c r="A62" s="5" t="s">
        <v>268</v>
      </c>
      <c r="B62" s="5">
        <v>1</v>
      </c>
      <c r="C62" s="9" t="str">
        <f>VLOOKUP(A62,List_of_hundreds__2[[Player]:[Team]],8,0)</f>
        <v>South Africa</v>
      </c>
    </row>
    <row r="63" spans="1:3" x14ac:dyDescent="0.3">
      <c r="A63" s="5" t="s">
        <v>341</v>
      </c>
      <c r="B63" s="5">
        <v>1</v>
      </c>
      <c r="C63" s="9" t="str">
        <f>VLOOKUP(A63,List_of_hundreds__2[[Player]:[Team]],8,0)</f>
        <v>West Indies</v>
      </c>
    </row>
    <row r="64" spans="1:3" x14ac:dyDescent="0.3">
      <c r="A64" s="5" t="s">
        <v>442</v>
      </c>
      <c r="B64" s="5">
        <v>1</v>
      </c>
      <c r="C64" s="9" t="str">
        <f>VLOOKUP(A64,List_of_hundreds__2[[Player]:[Team]],8,0)</f>
        <v>England</v>
      </c>
    </row>
    <row r="65" spans="1:3" x14ac:dyDescent="0.3">
      <c r="A65" s="5" t="s">
        <v>456</v>
      </c>
      <c r="B65" s="5">
        <v>1</v>
      </c>
      <c r="C65" s="9" t="str">
        <f>VLOOKUP(A65,List_of_hundreds__2[[Player]:[Team]],8,0)</f>
        <v>England</v>
      </c>
    </row>
    <row r="66" spans="1:3" x14ac:dyDescent="0.3">
      <c r="A66" s="5" t="s">
        <v>465</v>
      </c>
      <c r="B66" s="5">
        <v>1</v>
      </c>
      <c r="C66" s="9" t="str">
        <f>VLOOKUP(A66,List_of_hundreds__2[[Player]:[Team]],8,0)</f>
        <v>West Indies</v>
      </c>
    </row>
    <row r="67" spans="1:3" x14ac:dyDescent="0.3">
      <c r="A67" s="5" t="s">
        <v>224</v>
      </c>
      <c r="B67" s="5">
        <v>1</v>
      </c>
      <c r="C67" s="9" t="str">
        <f>VLOOKUP(A67,List_of_hundreds__2[[Player]:[Team]],8,0)</f>
        <v>Australia</v>
      </c>
    </row>
    <row r="68" spans="1:3" x14ac:dyDescent="0.3">
      <c r="A68" s="5" t="s">
        <v>232</v>
      </c>
      <c r="B68" s="5">
        <v>1</v>
      </c>
      <c r="C68" s="9" t="str">
        <f>VLOOKUP(A68,List_of_hundreds__2[[Player]:[Team]],8,0)</f>
        <v>Canada</v>
      </c>
    </row>
    <row r="69" spans="1:3" x14ac:dyDescent="0.3">
      <c r="A69" s="5" t="s">
        <v>98</v>
      </c>
      <c r="B69" s="5">
        <v>1</v>
      </c>
      <c r="C69" s="9" t="str">
        <f>VLOOKUP(A69,List_of_hundreds__2[[Player]:[Team]],8,0)</f>
        <v>Pakistan</v>
      </c>
    </row>
    <row r="70" spans="1:3" x14ac:dyDescent="0.3">
      <c r="A70" s="5" t="s">
        <v>264</v>
      </c>
      <c r="B70" s="5">
        <v>1</v>
      </c>
      <c r="C70" s="9" t="str">
        <f>VLOOKUP(A70,List_of_hundreds__2[[Player]:[Team]],8,0)</f>
        <v>Ireland</v>
      </c>
    </row>
    <row r="71" spans="1:3" x14ac:dyDescent="0.3">
      <c r="A71" s="5" t="s">
        <v>384</v>
      </c>
      <c r="B71" s="5">
        <v>1</v>
      </c>
      <c r="C71" s="9" t="str">
        <f>VLOOKUP(A71,List_of_hundreds__2[[Player]:[Team]],8,0)</f>
        <v>U.A.E.</v>
      </c>
    </row>
    <row r="72" spans="1:3" x14ac:dyDescent="0.3">
      <c r="A72" s="5" t="s">
        <v>365</v>
      </c>
      <c r="B72" s="5">
        <v>1</v>
      </c>
      <c r="C72" s="9" t="str">
        <f>VLOOKUP(A72,List_of_hundreds__2[[Player]:[Team]],8,0)</f>
        <v>South Africa</v>
      </c>
    </row>
    <row r="73" spans="1:3" x14ac:dyDescent="0.3">
      <c r="A73" s="5" t="s">
        <v>480</v>
      </c>
      <c r="B73" s="5">
        <v>1</v>
      </c>
      <c r="C73" s="9" t="str">
        <f>VLOOKUP(A73,List_of_hundreds__2[[Player]:[Team]],8,0)</f>
        <v>Sri Lanka</v>
      </c>
    </row>
    <row r="74" spans="1:3" x14ac:dyDescent="0.3">
      <c r="A74" s="5" t="s">
        <v>427</v>
      </c>
      <c r="B74" s="5">
        <v>1</v>
      </c>
      <c r="C74" s="9" t="str">
        <f>VLOOKUP(A74,List_of_hundreds__2[[Player]:[Team]],8,0)</f>
        <v>Ireland</v>
      </c>
    </row>
    <row r="75" spans="1:3" x14ac:dyDescent="0.3">
      <c r="A75" s="5" t="s">
        <v>396</v>
      </c>
      <c r="B75" s="5">
        <v>1</v>
      </c>
      <c r="C75" s="9" t="str">
        <f>VLOOKUP(A75,List_of_hundreds__2[[Player]:[Team]],8,0)</f>
        <v>Sri Lanka</v>
      </c>
    </row>
    <row r="76" spans="1:3" x14ac:dyDescent="0.3">
      <c r="A76" s="5" t="s">
        <v>352</v>
      </c>
      <c r="B76" s="5">
        <v>1</v>
      </c>
      <c r="C76" s="9" t="str">
        <f>VLOOKUP(A76,List_of_hundreds__2[[Player]:[Team]],8,0)</f>
        <v>India</v>
      </c>
    </row>
    <row r="77" spans="1:3" x14ac:dyDescent="0.3">
      <c r="A77" s="5" t="s">
        <v>478</v>
      </c>
      <c r="B77" s="5">
        <v>1</v>
      </c>
      <c r="C77" s="9" t="str">
        <f>VLOOKUP(A77,List_of_hundreds__2[[Player]:[Team]],8,0)</f>
        <v>Pakistan</v>
      </c>
    </row>
    <row r="78" spans="1:3" x14ac:dyDescent="0.3">
      <c r="A78" s="5" t="s">
        <v>184</v>
      </c>
      <c r="B78" s="5">
        <v>1</v>
      </c>
      <c r="C78" s="9" t="str">
        <f>VLOOKUP(A78,List_of_hundreds__2[[Player]:[Team]],8,0)</f>
        <v>New Zealand</v>
      </c>
    </row>
    <row r="79" spans="1:3" x14ac:dyDescent="0.3">
      <c r="A79" s="5" t="s">
        <v>474</v>
      </c>
      <c r="B79" s="5">
        <v>1</v>
      </c>
      <c r="C79" s="9" t="str">
        <f>VLOOKUP(A79,List_of_hundreds__2[[Player]:[Team]],8,0)</f>
        <v>West Indies</v>
      </c>
    </row>
    <row r="80" spans="1:3" x14ac:dyDescent="0.3">
      <c r="A80" s="5" t="s">
        <v>245</v>
      </c>
      <c r="B80" s="5">
        <v>1</v>
      </c>
      <c r="C80" s="9" t="str">
        <f>VLOOKUP(A80,List_of_hundreds__2[[Player]:[Team]],8,0)</f>
        <v>Netherlands</v>
      </c>
    </row>
    <row r="81" spans="1:3" x14ac:dyDescent="0.3">
      <c r="A81" s="5" t="s">
        <v>345</v>
      </c>
      <c r="B81" s="5">
        <v>1</v>
      </c>
      <c r="C81" s="9" t="str">
        <f>VLOOKUP(A81,List_of_hundreds__2[[Player]:[Team]],8,0)</f>
        <v>New Zealand</v>
      </c>
    </row>
    <row r="82" spans="1:3" x14ac:dyDescent="0.3">
      <c r="A82" s="5" t="s">
        <v>482</v>
      </c>
      <c r="B82" s="5">
        <v>1</v>
      </c>
      <c r="C82" s="9" t="str">
        <f>VLOOKUP(A82,List_of_hundreds__2[[Player]:[Team]],8,0)</f>
        <v>India</v>
      </c>
    </row>
    <row r="83" spans="1:3" x14ac:dyDescent="0.3">
      <c r="A83" s="5" t="s">
        <v>349</v>
      </c>
      <c r="B83" s="5">
        <v>1</v>
      </c>
      <c r="C83" s="9" t="str">
        <f>VLOOKUP(A83,List_of_hundreds__2[[Player]:[Team]],8,0)</f>
        <v>Ireland</v>
      </c>
    </row>
    <row r="84" spans="1:3" x14ac:dyDescent="0.3">
      <c r="A84" s="5" t="s">
        <v>362</v>
      </c>
      <c r="B84" s="5">
        <v>1</v>
      </c>
      <c r="C84" s="9" t="str">
        <f>VLOOKUP(A84,List_of_hundreds__2[[Player]:[Team]],8,0)</f>
        <v>South Africa</v>
      </c>
    </row>
    <row r="85" spans="1:3" x14ac:dyDescent="0.3">
      <c r="A85" s="5" t="s">
        <v>410</v>
      </c>
      <c r="B85" s="5">
        <v>1</v>
      </c>
      <c r="C85" s="9" t="str">
        <f>VLOOKUP(A85,List_of_hundreds__2[[Player]:[Team]],8,0)</f>
        <v>Ireland</v>
      </c>
    </row>
    <row r="86" spans="1:3" x14ac:dyDescent="0.3">
      <c r="A86" s="5" t="s">
        <v>325</v>
      </c>
      <c r="B86" s="5">
        <v>1</v>
      </c>
      <c r="C86" s="9" t="str">
        <f>VLOOKUP(A86,List_of_hundreds__2[[Player]:[Team]],8,0)</f>
        <v>England</v>
      </c>
    </row>
    <row r="87" spans="1:3" x14ac:dyDescent="0.3">
      <c r="A87" s="5" t="s">
        <v>105</v>
      </c>
      <c r="B87" s="5">
        <v>1</v>
      </c>
      <c r="C87" s="9" t="str">
        <f>VLOOKUP(A87,List_of_hundreds__2[[Player]:[Team]],8,0)</f>
        <v>West Indies</v>
      </c>
    </row>
    <row r="88" spans="1:3" x14ac:dyDescent="0.3">
      <c r="A88" s="5" t="s">
        <v>24</v>
      </c>
      <c r="B88" s="5">
        <v>1</v>
      </c>
      <c r="C88" s="9" t="str">
        <f>VLOOKUP(A88,List_of_hundreds__2[[Player]:[Team]],8,0)</f>
        <v>England</v>
      </c>
    </row>
    <row r="89" spans="1:3" x14ac:dyDescent="0.3">
      <c r="A89" s="5" t="s">
        <v>170</v>
      </c>
      <c r="B89" s="5">
        <v>1</v>
      </c>
      <c r="C89" s="9" t="str">
        <f>VLOOKUP(A89,List_of_hundreds__2[[Player]:[Team]],8,0)</f>
        <v>South Africa</v>
      </c>
    </row>
    <row r="90" spans="1:3" x14ac:dyDescent="0.3">
      <c r="A90" s="5" t="s">
        <v>284</v>
      </c>
      <c r="B90" s="5">
        <v>1</v>
      </c>
      <c r="C90" s="9" t="str">
        <f>VLOOKUP(A90,List_of_hundreds__2[[Player]:[Team]],8,0)</f>
        <v>New Zealand</v>
      </c>
    </row>
    <row r="91" spans="1:3" x14ac:dyDescent="0.3">
      <c r="A91" s="5" t="s">
        <v>288</v>
      </c>
      <c r="B91" s="5">
        <v>1</v>
      </c>
      <c r="C91" s="9" t="str">
        <f>VLOOKUP(A91,List_of_hundreds__2[[Player]:[Team]],8,0)</f>
        <v>West Indies</v>
      </c>
    </row>
    <row r="92" spans="1:3" x14ac:dyDescent="0.3">
      <c r="A92" s="5" t="s">
        <v>368</v>
      </c>
      <c r="B92" s="5">
        <v>1</v>
      </c>
      <c r="C92" s="9" t="str">
        <f>VLOOKUP(A92,List_of_hundreds__2[[Player]:[Team]],8,0)</f>
        <v>West Indies</v>
      </c>
    </row>
    <row r="93" spans="1:3" x14ac:dyDescent="0.3">
      <c r="A93" s="5" t="s">
        <v>111</v>
      </c>
      <c r="B93" s="5">
        <v>1</v>
      </c>
      <c r="C93" s="9" t="str">
        <f>VLOOKUP(A93,List_of_hundreds__2[[Player]:[Team]],8,0)</f>
        <v>England</v>
      </c>
    </row>
    <row r="94" spans="1:3" x14ac:dyDescent="0.3">
      <c r="A94" s="5" t="s">
        <v>332</v>
      </c>
      <c r="B94" s="5">
        <v>1</v>
      </c>
      <c r="C94" s="9" t="str">
        <f>VLOOKUP(A94,List_of_hundreds__2[[Player]:[Team]],8,0)</f>
        <v>New Zealand</v>
      </c>
    </row>
    <row r="95" spans="1:3" x14ac:dyDescent="0.3">
      <c r="A95" s="5" t="s">
        <v>429</v>
      </c>
      <c r="B95" s="5">
        <v>1</v>
      </c>
      <c r="C95" s="9" t="str">
        <f>VLOOKUP(A95,List_of_hundreds__2[[Player]:[Team]],8,0)</f>
        <v>Pakistan</v>
      </c>
    </row>
    <row r="96" spans="1:3" x14ac:dyDescent="0.3">
      <c r="A96" s="5" t="s">
        <v>467</v>
      </c>
      <c r="B96" s="5">
        <v>1</v>
      </c>
      <c r="C96" s="9" t="str">
        <f>VLOOKUP(A96,List_of_hundreds__2[[Player]:[Team]],8,0)</f>
        <v>Pakistan</v>
      </c>
    </row>
    <row r="97" spans="1:3" x14ac:dyDescent="0.3">
      <c r="A97" s="5" t="s">
        <v>414</v>
      </c>
      <c r="B97" s="5">
        <v>1</v>
      </c>
      <c r="C97" s="9" t="str">
        <f>VLOOKUP(A97,List_of_hundreds__2[[Player]:[Team]],8,0)</f>
        <v>Australia</v>
      </c>
    </row>
    <row r="98" spans="1:3" x14ac:dyDescent="0.3">
      <c r="A98" s="5" t="s">
        <v>115</v>
      </c>
      <c r="B98" s="5">
        <v>1</v>
      </c>
      <c r="C98" s="9" t="str">
        <f>VLOOKUP(A98,List_of_hundreds__2[[Player]:[Team]],8,0)</f>
        <v>New Zealand</v>
      </c>
    </row>
    <row r="99" spans="1:3" x14ac:dyDescent="0.3">
      <c r="A99" s="5" t="s">
        <v>271</v>
      </c>
      <c r="B99" s="5">
        <v>1</v>
      </c>
      <c r="C99" s="9" t="str">
        <f>VLOOKUP(A99,List_of_hundreds__2[[Player]:[Team]],8,0)</f>
        <v>Australia</v>
      </c>
    </row>
    <row r="100" spans="1:3" x14ac:dyDescent="0.3">
      <c r="A100" s="5" t="s">
        <v>52</v>
      </c>
      <c r="B100" s="5">
        <v>1</v>
      </c>
      <c r="C100" s="9" t="str">
        <f>VLOOKUP(A100,List_of_hundreds__2[[Player]:[Team]],8,0)</f>
        <v>England</v>
      </c>
    </row>
    <row r="101" spans="1:3" x14ac:dyDescent="0.3">
      <c r="A101" s="5" t="s">
        <v>108</v>
      </c>
      <c r="B101" s="5">
        <v>1</v>
      </c>
      <c r="C101" s="9" t="str">
        <f>VLOOKUP(A101,List_of_hundreds__2[[Player]:[Team]],8,0)</f>
        <v>India</v>
      </c>
    </row>
    <row r="102" spans="1:3" x14ac:dyDescent="0.3">
      <c r="A102" s="5" t="s">
        <v>12</v>
      </c>
      <c r="B102" s="5">
        <v>1</v>
      </c>
      <c r="C102" s="9" t="str">
        <f>VLOOKUP(A102,List_of_hundreds__2[[Player]:[Team]],8,0)</f>
        <v>England</v>
      </c>
    </row>
    <row r="103" spans="1:3" x14ac:dyDescent="0.3">
      <c r="A103" s="5" t="s">
        <v>435</v>
      </c>
      <c r="B103" s="5">
        <v>1</v>
      </c>
      <c r="C103" s="9" t="str">
        <f>VLOOKUP(A103,List_of_hundreds__2[[Player]:[Team]],8,0)</f>
        <v>Australia</v>
      </c>
    </row>
    <row r="104" spans="1:3" x14ac:dyDescent="0.3">
      <c r="A104" s="5" t="s">
        <v>90</v>
      </c>
      <c r="B104" s="5">
        <v>1</v>
      </c>
      <c r="C104" s="9" t="str">
        <f>VLOOKUP(A104,List_of_hundreds__2[[Player]:[Team]],8,0)</f>
        <v>West Indies</v>
      </c>
    </row>
    <row r="105" spans="1:3" x14ac:dyDescent="0.3">
      <c r="A105" s="5" t="s">
        <v>206</v>
      </c>
      <c r="B105" s="5">
        <v>1</v>
      </c>
      <c r="C105" s="9" t="str">
        <f>VLOOKUP(A105,List_of_hundreds__2[[Player]:[Team]],8,0)</f>
        <v>Australia</v>
      </c>
    </row>
    <row r="106" spans="1:3" x14ac:dyDescent="0.3">
      <c r="A106" s="5" t="s">
        <v>376</v>
      </c>
      <c r="B106" s="5">
        <v>1</v>
      </c>
      <c r="C106" s="9" t="str">
        <f>VLOOKUP(A106,List_of_hundreds__2[[Player]:[Team]],8,0)</f>
        <v>England</v>
      </c>
    </row>
    <row r="107" spans="1:3" x14ac:dyDescent="0.3">
      <c r="A107" s="5" t="s">
        <v>56</v>
      </c>
      <c r="B107" s="5">
        <v>1</v>
      </c>
      <c r="C107" s="9" t="str">
        <f>VLOOKUP(A107,List_of_hundreds__2[[Player]:[Team]],8,0)</f>
        <v>Australia</v>
      </c>
    </row>
    <row r="108" spans="1:3" x14ac:dyDescent="0.3">
      <c r="A108" s="5" t="s">
        <v>382</v>
      </c>
      <c r="B108" s="5">
        <v>1</v>
      </c>
      <c r="C108" s="9" t="str">
        <f>VLOOKUP(A108,List_of_hundreds__2[[Player]:[Team]],8,0)</f>
        <v>West Indies</v>
      </c>
    </row>
    <row r="109" spans="1:3" x14ac:dyDescent="0.3">
      <c r="A109" s="5" t="s">
        <v>311</v>
      </c>
      <c r="B109" s="5">
        <v>1</v>
      </c>
      <c r="C109" s="9" t="str">
        <f>VLOOKUP(A109,List_of_hundreds__2[[Player]:[Team]],8,0)</f>
        <v>Australia</v>
      </c>
    </row>
    <row r="110" spans="1:3" x14ac:dyDescent="0.3">
      <c r="A110" s="5" t="s">
        <v>85</v>
      </c>
      <c r="B110" s="5">
        <v>1</v>
      </c>
      <c r="C110" s="9" t="str">
        <f>VLOOKUP(A110,List_of_hundreds__2[[Player]:[Team]],8,0)</f>
        <v>Zimbabwe</v>
      </c>
    </row>
    <row r="111" spans="1:3" x14ac:dyDescent="0.3">
      <c r="A111" s="5" t="s">
        <v>173</v>
      </c>
      <c r="B111" s="5">
        <v>1</v>
      </c>
      <c r="C111" s="9" t="str">
        <f>VLOOKUP(A111,List_of_hundreds__2[[Player]:[Team]],8,0)</f>
        <v>India</v>
      </c>
    </row>
    <row r="112" spans="1:3" x14ac:dyDescent="0.3">
      <c r="A112" s="5" t="s">
        <v>463</v>
      </c>
      <c r="B112" s="5">
        <v>1</v>
      </c>
      <c r="C112" s="9" t="str">
        <f>VLOOKUP(A112,List_of_hundreds__2[[Player]:[Team]],8,0)</f>
        <v>Bangladesh</v>
      </c>
    </row>
    <row r="113" spans="1:3" x14ac:dyDescent="0.3">
      <c r="A113" s="5" t="s">
        <v>65</v>
      </c>
      <c r="B113" s="5">
        <v>1</v>
      </c>
      <c r="C113" s="9" t="str">
        <f>VLOOKUP(A113,List_of_hundreds__2[[Player]:[Team]],8,0)</f>
        <v>Pakistan</v>
      </c>
    </row>
    <row r="114" spans="1:3" x14ac:dyDescent="0.3">
      <c r="A114" s="5" t="s">
        <v>70</v>
      </c>
      <c r="B114" s="5">
        <v>1</v>
      </c>
      <c r="C114" s="9" t="str">
        <f>VLOOKUP(A114,List_of_hundreds__2[[Player]:[Team]],8,0)</f>
        <v>India</v>
      </c>
    </row>
    <row r="115" spans="1:3" x14ac:dyDescent="0.3">
      <c r="A115" s="5" t="s">
        <v>120</v>
      </c>
      <c r="B115" s="5">
        <v>1</v>
      </c>
      <c r="C115" s="9" t="str">
        <f>VLOOKUP(A115,List_of_hundreds__2[[Player]:[Team]],8,0)</f>
        <v>Zimbabwe</v>
      </c>
    </row>
    <row r="116" spans="1:3" x14ac:dyDescent="0.3">
      <c r="A116" s="5" t="s">
        <v>75</v>
      </c>
      <c r="B116" s="5">
        <v>1</v>
      </c>
      <c r="C116" s="9" t="str">
        <f>VLOOKUP(A116,List_of_hundreds__2[[Player]:[Team]],8,0)</f>
        <v>Pakistan</v>
      </c>
    </row>
    <row r="117" spans="1:3" x14ac:dyDescent="0.3">
      <c r="A117" s="5" t="s">
        <v>406</v>
      </c>
      <c r="B117" s="5">
        <v>1</v>
      </c>
      <c r="C117" s="9" t="str">
        <f>VLOOKUP(A117,List_of_hundreds__2[[Player]:[Team]],8,0)</f>
        <v>Scotland</v>
      </c>
    </row>
    <row r="118" spans="1:3" x14ac:dyDescent="0.3">
      <c r="A118" s="5" t="s">
        <v>326</v>
      </c>
      <c r="B118" s="5">
        <v>1</v>
      </c>
      <c r="C118" s="9" t="str">
        <f>VLOOKUP(A118,List_of_hundreds__2[[Player]:[Team]],8,0)</f>
        <v>Ireland</v>
      </c>
    </row>
  </sheetData>
  <conditionalFormatting sqref="B1:B1048576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{5CDBFBE1-7ADD-47CC-91BD-EB6763127177}</x14:id>
        </ext>
      </extLst>
    </cfRule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CDBFBE1-7ADD-47CC-91BD-EB6763127177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B1:B1048576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A5756-47E9-4D1A-B7A7-916BB7F55D13}">
  <dimension ref="B3:N18"/>
  <sheetViews>
    <sheetView showGridLines="0" zoomScale="130" zoomScaleNormal="130" workbookViewId="0">
      <selection activeCell="B4" sqref="B4"/>
    </sheetView>
  </sheetViews>
  <sheetFormatPr defaultRowHeight="14.4" x14ac:dyDescent="0.3"/>
  <cols>
    <col min="2" max="2" width="17.44140625" bestFit="1" customWidth="1"/>
    <col min="3" max="14" width="5" bestFit="1" customWidth="1"/>
  </cols>
  <sheetData>
    <row r="3" spans="2:14" x14ac:dyDescent="0.3">
      <c r="B3" s="8" t="s">
        <v>0</v>
      </c>
      <c r="C3" s="8">
        <v>1975</v>
      </c>
      <c r="D3" s="8">
        <v>1979</v>
      </c>
      <c r="E3" s="8">
        <v>1983</v>
      </c>
      <c r="F3" s="8">
        <v>1987</v>
      </c>
      <c r="G3" s="8">
        <v>1992</v>
      </c>
      <c r="H3" s="8">
        <v>1996</v>
      </c>
      <c r="I3" s="8">
        <v>1999</v>
      </c>
      <c r="J3" s="8">
        <v>2003</v>
      </c>
      <c r="K3" s="8">
        <v>2007</v>
      </c>
      <c r="L3" s="8">
        <v>2011</v>
      </c>
      <c r="M3" s="8">
        <v>2015</v>
      </c>
      <c r="N3" s="8">
        <v>2019</v>
      </c>
    </row>
    <row r="4" spans="2:14" x14ac:dyDescent="0.3">
      <c r="B4" s="9" t="s">
        <v>147</v>
      </c>
      <c r="C4" s="9"/>
      <c r="D4" s="9"/>
      <c r="E4" s="9"/>
      <c r="F4" s="9"/>
      <c r="G4" s="9"/>
      <c r="H4" s="9">
        <v>2</v>
      </c>
      <c r="I4" s="9">
        <v>1</v>
      </c>
      <c r="J4" s="9">
        <v>1</v>
      </c>
      <c r="K4" s="9"/>
      <c r="L4" s="9">
        <v>2</v>
      </c>
      <c r="M4" s="9"/>
      <c r="N4" s="9"/>
    </row>
    <row r="5" spans="2:14" x14ac:dyDescent="0.3">
      <c r="B5" s="9" t="s">
        <v>431</v>
      </c>
      <c r="C5" s="9"/>
      <c r="D5" s="9"/>
      <c r="E5" s="9"/>
      <c r="F5" s="9"/>
      <c r="G5" s="9"/>
      <c r="H5" s="9"/>
      <c r="I5" s="9"/>
      <c r="J5" s="9"/>
      <c r="K5" s="9"/>
      <c r="L5" s="9"/>
      <c r="M5" s="9">
        <v>1</v>
      </c>
      <c r="N5" s="9">
        <v>5</v>
      </c>
    </row>
    <row r="6" spans="2:14" x14ac:dyDescent="0.3">
      <c r="B6" s="9" t="s">
        <v>167</v>
      </c>
      <c r="C6" s="9"/>
      <c r="D6" s="9"/>
      <c r="E6" s="9"/>
      <c r="F6" s="9"/>
      <c r="G6" s="9"/>
      <c r="H6" s="9">
        <v>1</v>
      </c>
      <c r="I6" s="9"/>
      <c r="J6" s="9">
        <v>2</v>
      </c>
      <c r="K6" s="9">
        <v>1</v>
      </c>
      <c r="L6" s="9">
        <v>1</v>
      </c>
      <c r="M6" s="9"/>
      <c r="N6" s="9"/>
    </row>
    <row r="7" spans="2:14" x14ac:dyDescent="0.3">
      <c r="B7" s="9" t="s">
        <v>350</v>
      </c>
      <c r="C7" s="9"/>
      <c r="D7" s="9"/>
      <c r="E7" s="9"/>
      <c r="F7" s="9"/>
      <c r="G7" s="9"/>
      <c r="H7" s="9"/>
      <c r="I7" s="9"/>
      <c r="J7" s="9"/>
      <c r="K7" s="9"/>
      <c r="L7" s="9">
        <v>1</v>
      </c>
      <c r="M7" s="9">
        <v>4</v>
      </c>
      <c r="N7" s="9"/>
    </row>
    <row r="8" spans="2:14" x14ac:dyDescent="0.3">
      <c r="B8" s="9" t="s">
        <v>309</v>
      </c>
      <c r="C8" s="9"/>
      <c r="D8" s="9"/>
      <c r="E8" s="9"/>
      <c r="F8" s="9"/>
      <c r="G8" s="9"/>
      <c r="H8" s="9"/>
      <c r="I8" s="9"/>
      <c r="J8" s="9"/>
      <c r="K8" s="9">
        <v>1</v>
      </c>
      <c r="L8" s="9">
        <v>2</v>
      </c>
      <c r="M8" s="9">
        <v>1</v>
      </c>
      <c r="N8" s="9"/>
    </row>
    <row r="9" spans="2:14" x14ac:dyDescent="0.3">
      <c r="B9" s="9" t="s">
        <v>193</v>
      </c>
      <c r="C9" s="9"/>
      <c r="D9" s="9"/>
      <c r="E9" s="9"/>
      <c r="F9" s="9"/>
      <c r="G9" s="9"/>
      <c r="H9" s="9"/>
      <c r="I9" s="9">
        <v>1</v>
      </c>
      <c r="J9" s="9">
        <v>3</v>
      </c>
      <c r="K9" s="9"/>
      <c r="L9" s="9"/>
      <c r="M9" s="9"/>
      <c r="N9" s="9"/>
    </row>
    <row r="10" spans="2:14" x14ac:dyDescent="0.3">
      <c r="B10" s="9" t="s">
        <v>157</v>
      </c>
      <c r="C10" s="9"/>
      <c r="D10" s="9"/>
      <c r="E10" s="9"/>
      <c r="F10" s="9"/>
      <c r="G10" s="9"/>
      <c r="H10" s="9">
        <v>3</v>
      </c>
      <c r="I10" s="9">
        <v>1</v>
      </c>
      <c r="J10" s="9"/>
      <c r="K10" s="9"/>
      <c r="L10" s="9"/>
      <c r="M10" s="9"/>
      <c r="N10" s="9"/>
    </row>
    <row r="11" spans="2:14" x14ac:dyDescent="0.3">
      <c r="B11" s="9" t="s">
        <v>301</v>
      </c>
      <c r="C11" s="9"/>
      <c r="D11" s="9"/>
      <c r="E11" s="9"/>
      <c r="F11" s="9"/>
      <c r="G11" s="9"/>
      <c r="H11" s="9"/>
      <c r="I11" s="9"/>
      <c r="J11" s="9"/>
      <c r="K11" s="9">
        <v>1</v>
      </c>
      <c r="L11" s="9">
        <v>2</v>
      </c>
      <c r="M11" s="9">
        <v>1</v>
      </c>
      <c r="N11" s="9"/>
    </row>
    <row r="12" spans="2:14" x14ac:dyDescent="0.3">
      <c r="B12" s="9" t="s">
        <v>402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>
        <v>1</v>
      </c>
      <c r="N12" s="9">
        <v>3</v>
      </c>
    </row>
    <row r="13" spans="2:14" x14ac:dyDescent="0.3">
      <c r="B13" s="9" t="s">
        <v>339</v>
      </c>
      <c r="C13" s="9"/>
      <c r="D13" s="9"/>
      <c r="E13" s="9"/>
      <c r="F13" s="9"/>
      <c r="G13" s="9"/>
      <c r="H13" s="9"/>
      <c r="I13" s="9"/>
      <c r="J13" s="9"/>
      <c r="K13" s="9"/>
      <c r="L13" s="9">
        <v>2</v>
      </c>
      <c r="M13" s="9">
        <v>2</v>
      </c>
      <c r="N13" s="9"/>
    </row>
    <row r="14" spans="2:14" x14ac:dyDescent="0.3">
      <c r="B14" s="9" t="s">
        <v>374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>
        <v>2</v>
      </c>
      <c r="N14" s="9">
        <v>1</v>
      </c>
    </row>
    <row r="15" spans="2:14" x14ac:dyDescent="0.3">
      <c r="B15" s="9" t="s">
        <v>291</v>
      </c>
      <c r="C15" s="9"/>
      <c r="D15" s="9"/>
      <c r="E15" s="9"/>
      <c r="F15" s="9"/>
      <c r="G15" s="9"/>
      <c r="H15" s="9"/>
      <c r="I15" s="9"/>
      <c r="J15" s="9"/>
      <c r="K15" s="9">
        <v>3</v>
      </c>
      <c r="L15" s="9"/>
      <c r="M15" s="9"/>
      <c r="N15" s="9"/>
    </row>
    <row r="16" spans="2:14" x14ac:dyDescent="0.3">
      <c r="B16" s="9" t="s">
        <v>202</v>
      </c>
      <c r="C16" s="9"/>
      <c r="D16" s="9"/>
      <c r="E16" s="9"/>
      <c r="F16" s="9"/>
      <c r="G16" s="9"/>
      <c r="H16" s="9"/>
      <c r="I16" s="9">
        <v>2</v>
      </c>
      <c r="J16" s="9">
        <v>1</v>
      </c>
      <c r="K16" s="9"/>
      <c r="L16" s="9"/>
      <c r="M16" s="9"/>
      <c r="N16" s="9"/>
    </row>
    <row r="17" spans="2:14" x14ac:dyDescent="0.3">
      <c r="B17" s="9" t="s">
        <v>359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>
        <v>1</v>
      </c>
      <c r="N17" s="9">
        <v>2</v>
      </c>
    </row>
    <row r="18" spans="2:14" x14ac:dyDescent="0.3">
      <c r="B18" s="9" t="s">
        <v>95</v>
      </c>
      <c r="C18" s="9"/>
      <c r="D18" s="9"/>
      <c r="E18" s="9"/>
      <c r="F18" s="9">
        <v>1</v>
      </c>
      <c r="G18" s="9">
        <v>2</v>
      </c>
      <c r="H18" s="9"/>
      <c r="I18" s="9"/>
      <c r="J18" s="9"/>
      <c r="K18" s="9"/>
      <c r="L18" s="9"/>
      <c r="M18" s="9"/>
      <c r="N18" s="9"/>
    </row>
  </sheetData>
  <conditionalFormatting sqref="C4:N18">
    <cfRule type="colorScale" priority="1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FA6E-EDA6-4D8C-94C0-7AB55FA019B9}">
  <dimension ref="A1:B16"/>
  <sheetViews>
    <sheetView showGridLines="0" workbookViewId="0">
      <selection activeCell="E12" sqref="E12"/>
    </sheetView>
  </sheetViews>
  <sheetFormatPr defaultRowHeight="14.4" x14ac:dyDescent="0.3"/>
  <cols>
    <col min="1" max="1" width="12.5546875" bestFit="1" customWidth="1"/>
    <col min="2" max="2" width="15.44140625" bestFit="1" customWidth="1"/>
  </cols>
  <sheetData>
    <row r="1" spans="1:2" x14ac:dyDescent="0.3">
      <c r="A1" s="6" t="s">
        <v>492</v>
      </c>
      <c r="B1" s="6" t="s">
        <v>493</v>
      </c>
    </row>
    <row r="2" spans="1:2" x14ac:dyDescent="0.3">
      <c r="A2" s="5" t="s">
        <v>72</v>
      </c>
      <c r="B2" s="5">
        <v>32</v>
      </c>
    </row>
    <row r="3" spans="1:2" x14ac:dyDescent="0.3">
      <c r="A3" s="5" t="s">
        <v>31</v>
      </c>
      <c r="B3" s="5">
        <v>31</v>
      </c>
    </row>
    <row r="4" spans="1:2" x14ac:dyDescent="0.3">
      <c r="A4" s="5" t="s">
        <v>179</v>
      </c>
      <c r="B4" s="5">
        <v>25</v>
      </c>
    </row>
    <row r="5" spans="1:2" x14ac:dyDescent="0.3">
      <c r="A5" s="5" t="s">
        <v>40</v>
      </c>
      <c r="B5" s="5">
        <v>19</v>
      </c>
    </row>
    <row r="6" spans="1:2" x14ac:dyDescent="0.3">
      <c r="A6" s="5" t="s">
        <v>14</v>
      </c>
      <c r="B6" s="5">
        <v>18</v>
      </c>
    </row>
    <row r="7" spans="1:2" x14ac:dyDescent="0.3">
      <c r="A7" s="5" t="s">
        <v>20</v>
      </c>
      <c r="B7" s="5">
        <v>17</v>
      </c>
    </row>
    <row r="8" spans="1:2" x14ac:dyDescent="0.3">
      <c r="A8" s="5" t="s">
        <v>67</v>
      </c>
      <c r="B8" s="5">
        <v>16</v>
      </c>
    </row>
    <row r="9" spans="1:2" x14ac:dyDescent="0.3">
      <c r="A9" s="5" t="s">
        <v>143</v>
      </c>
      <c r="B9" s="5">
        <v>15</v>
      </c>
    </row>
    <row r="10" spans="1:2" x14ac:dyDescent="0.3">
      <c r="A10" s="5" t="s">
        <v>87</v>
      </c>
      <c r="B10" s="5">
        <v>6</v>
      </c>
    </row>
    <row r="11" spans="1:2" x14ac:dyDescent="0.3">
      <c r="A11" s="5" t="s">
        <v>417</v>
      </c>
      <c r="B11" s="5">
        <v>5</v>
      </c>
    </row>
    <row r="12" spans="1:2" x14ac:dyDescent="0.3">
      <c r="A12" s="5" t="s">
        <v>265</v>
      </c>
      <c r="B12" s="5">
        <v>5</v>
      </c>
    </row>
    <row r="13" spans="1:2" x14ac:dyDescent="0.3">
      <c r="A13" s="5" t="s">
        <v>243</v>
      </c>
      <c r="B13" s="5">
        <v>4</v>
      </c>
    </row>
    <row r="14" spans="1:2" x14ac:dyDescent="0.3">
      <c r="A14" s="5" t="s">
        <v>408</v>
      </c>
      <c r="B14" s="5">
        <v>1</v>
      </c>
    </row>
    <row r="15" spans="1:2" x14ac:dyDescent="0.3">
      <c r="A15" s="5" t="s">
        <v>385</v>
      </c>
      <c r="B15" s="5">
        <v>1</v>
      </c>
    </row>
    <row r="16" spans="1:2" x14ac:dyDescent="0.3">
      <c r="A16" s="5" t="s">
        <v>233</v>
      </c>
      <c r="B16" s="5">
        <v>1</v>
      </c>
    </row>
  </sheetData>
  <conditionalFormatting sqref="B2:B1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{ACFAEEA3-2278-4C06-95C0-BC6F9FAB815F}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CFAEEA3-2278-4C06-95C0-BC6F9FAB815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B2:B16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53231-CE3E-437E-B7B5-49E727E66D0A}">
  <dimension ref="A1:B13"/>
  <sheetViews>
    <sheetView showGridLines="0" tabSelected="1" workbookViewId="0">
      <selection activeCell="D16" sqref="D16"/>
    </sheetView>
  </sheetViews>
  <sheetFormatPr defaultRowHeight="14.4" x14ac:dyDescent="0.3"/>
  <cols>
    <col min="1" max="1" width="12.5546875" bestFit="1" customWidth="1"/>
    <col min="2" max="2" width="14.109375" bestFit="1" customWidth="1"/>
    <col min="3" max="13" width="5" bestFit="1" customWidth="1"/>
    <col min="14" max="14" width="10.77734375" bestFit="1" customWidth="1"/>
  </cols>
  <sheetData>
    <row r="1" spans="1:2" x14ac:dyDescent="0.3">
      <c r="A1" s="8" t="s">
        <v>487</v>
      </c>
      <c r="B1" s="8" t="s">
        <v>494</v>
      </c>
    </row>
    <row r="2" spans="1:2" x14ac:dyDescent="0.3">
      <c r="A2" s="9">
        <v>1975</v>
      </c>
      <c r="B2" s="9">
        <v>6</v>
      </c>
    </row>
    <row r="3" spans="1:2" x14ac:dyDescent="0.3">
      <c r="A3" s="9">
        <v>1979</v>
      </c>
      <c r="B3" s="9">
        <v>2</v>
      </c>
    </row>
    <row r="4" spans="1:2" x14ac:dyDescent="0.3">
      <c r="A4" s="9">
        <v>1983</v>
      </c>
      <c r="B4" s="9">
        <v>8</v>
      </c>
    </row>
    <row r="5" spans="1:2" x14ac:dyDescent="0.3">
      <c r="A5" s="9">
        <v>1987</v>
      </c>
      <c r="B5" s="9">
        <v>11</v>
      </c>
    </row>
    <row r="6" spans="1:2" x14ac:dyDescent="0.3">
      <c r="A6" s="9">
        <v>1992</v>
      </c>
      <c r="B6" s="9">
        <v>8</v>
      </c>
    </row>
    <row r="7" spans="1:2" x14ac:dyDescent="0.3">
      <c r="A7" s="9">
        <v>1996</v>
      </c>
      <c r="B7" s="9">
        <v>16</v>
      </c>
    </row>
    <row r="8" spans="1:2" x14ac:dyDescent="0.3">
      <c r="A8" s="9">
        <v>1999</v>
      </c>
      <c r="B8" s="9">
        <v>11</v>
      </c>
    </row>
    <row r="9" spans="1:2" x14ac:dyDescent="0.3">
      <c r="A9" s="9">
        <v>2003</v>
      </c>
      <c r="B9" s="9">
        <v>21</v>
      </c>
    </row>
    <row r="10" spans="1:2" x14ac:dyDescent="0.3">
      <c r="A10" s="9">
        <v>2007</v>
      </c>
      <c r="B10" s="9">
        <v>20</v>
      </c>
    </row>
    <row r="11" spans="1:2" x14ac:dyDescent="0.3">
      <c r="A11" s="9">
        <v>2011</v>
      </c>
      <c r="B11" s="9">
        <v>24</v>
      </c>
    </row>
    <row r="12" spans="1:2" x14ac:dyDescent="0.3">
      <c r="A12" s="9">
        <v>2015</v>
      </c>
      <c r="B12" s="9">
        <v>38</v>
      </c>
    </row>
    <row r="13" spans="1:2" x14ac:dyDescent="0.3">
      <c r="A13" s="9">
        <v>2019</v>
      </c>
      <c r="B13" s="9">
        <v>31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C66CD-98A4-49D6-AD49-F6F36FCB6139}">
  <dimension ref="A3:D16"/>
  <sheetViews>
    <sheetView workbookViewId="0">
      <selection activeCell="E12" sqref="E12"/>
    </sheetView>
  </sheetViews>
  <sheetFormatPr defaultRowHeight="14.4" x14ac:dyDescent="0.3"/>
  <cols>
    <col min="1" max="1" width="12.5546875" bestFit="1" customWidth="1"/>
    <col min="2" max="2" width="14.109375" bestFit="1" customWidth="1"/>
    <col min="3" max="4" width="14.5546875" bestFit="1" customWidth="1"/>
  </cols>
  <sheetData>
    <row r="3" spans="1:4" x14ac:dyDescent="0.3">
      <c r="A3" s="4" t="s">
        <v>488</v>
      </c>
      <c r="B3" t="s">
        <v>490</v>
      </c>
      <c r="C3" t="s">
        <v>497</v>
      </c>
      <c r="D3" t="s">
        <v>498</v>
      </c>
    </row>
    <row r="4" spans="1:4" x14ac:dyDescent="0.3">
      <c r="A4" s="7">
        <v>1975</v>
      </c>
      <c r="B4" s="1">
        <v>6</v>
      </c>
      <c r="C4" s="1">
        <v>1</v>
      </c>
      <c r="D4" s="1">
        <v>5</v>
      </c>
    </row>
    <row r="5" spans="1:4" x14ac:dyDescent="0.3">
      <c r="A5" s="7">
        <v>1979</v>
      </c>
      <c r="B5" s="1">
        <v>2</v>
      </c>
      <c r="C5" s="1">
        <v>0</v>
      </c>
      <c r="D5" s="1">
        <v>2</v>
      </c>
    </row>
    <row r="6" spans="1:4" x14ac:dyDescent="0.3">
      <c r="A6" s="7">
        <v>1983</v>
      </c>
      <c r="B6" s="1">
        <v>8</v>
      </c>
      <c r="C6" s="1">
        <v>2</v>
      </c>
      <c r="D6" s="1">
        <v>6</v>
      </c>
    </row>
    <row r="7" spans="1:4" x14ac:dyDescent="0.3">
      <c r="A7" s="7">
        <v>1987</v>
      </c>
      <c r="B7" s="1">
        <v>11</v>
      </c>
      <c r="C7" s="1">
        <v>5</v>
      </c>
      <c r="D7" s="1">
        <v>6</v>
      </c>
    </row>
    <row r="8" spans="1:4" x14ac:dyDescent="0.3">
      <c r="A8" s="7">
        <v>1992</v>
      </c>
      <c r="B8" s="1">
        <v>8</v>
      </c>
      <c r="C8" s="1">
        <v>0</v>
      </c>
      <c r="D8" s="1">
        <v>8</v>
      </c>
    </row>
    <row r="9" spans="1:4" x14ac:dyDescent="0.3">
      <c r="A9" s="7">
        <v>1996</v>
      </c>
      <c r="B9" s="1">
        <v>16</v>
      </c>
      <c r="C9" s="1">
        <v>7</v>
      </c>
      <c r="D9" s="1">
        <v>9</v>
      </c>
    </row>
    <row r="10" spans="1:4" x14ac:dyDescent="0.3">
      <c r="A10" s="7">
        <v>1999</v>
      </c>
      <c r="B10" s="1">
        <v>11</v>
      </c>
      <c r="C10" s="1">
        <v>4</v>
      </c>
      <c r="D10" s="1">
        <v>7</v>
      </c>
    </row>
    <row r="11" spans="1:4" x14ac:dyDescent="0.3">
      <c r="A11" s="7">
        <v>2003</v>
      </c>
      <c r="B11" s="1">
        <v>21</v>
      </c>
      <c r="C11" s="1">
        <v>10</v>
      </c>
      <c r="D11" s="1">
        <v>11</v>
      </c>
    </row>
    <row r="12" spans="1:4" x14ac:dyDescent="0.3">
      <c r="A12" s="7">
        <v>2007</v>
      </c>
      <c r="B12" s="1">
        <v>20</v>
      </c>
      <c r="C12" s="1">
        <v>15</v>
      </c>
      <c r="D12" s="1">
        <v>5</v>
      </c>
    </row>
    <row r="13" spans="1:4" x14ac:dyDescent="0.3">
      <c r="A13" s="7">
        <v>2011</v>
      </c>
      <c r="B13" s="1">
        <v>24</v>
      </c>
      <c r="C13" s="1">
        <v>14</v>
      </c>
      <c r="D13" s="1">
        <v>10</v>
      </c>
    </row>
    <row r="14" spans="1:4" x14ac:dyDescent="0.3">
      <c r="A14" s="7">
        <v>2015</v>
      </c>
      <c r="B14" s="1">
        <v>38</v>
      </c>
      <c r="C14" s="1">
        <v>29</v>
      </c>
      <c r="D14" s="1">
        <v>9</v>
      </c>
    </row>
    <row r="15" spans="1:4" x14ac:dyDescent="0.3">
      <c r="A15" s="7">
        <v>2019</v>
      </c>
      <c r="B15" s="1">
        <v>31</v>
      </c>
      <c r="C15" s="1">
        <v>22</v>
      </c>
      <c r="D15" s="1">
        <v>9</v>
      </c>
    </row>
    <row r="16" spans="1:4" x14ac:dyDescent="0.3">
      <c r="A16" s="7" t="s">
        <v>489</v>
      </c>
      <c r="B16" s="1">
        <v>196</v>
      </c>
      <c r="C16" s="1">
        <v>109</v>
      </c>
      <c r="D16" s="1">
        <v>87</v>
      </c>
    </row>
  </sheetData>
  <conditionalFormatting pivot="1" sqref="B4:B15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{9C3A5C36-996B-408C-BFA7-7D6020036CCC}</x14:id>
        </ext>
      </extLst>
    </cfRule>
  </conditionalFormatting>
  <conditionalFormatting pivot="1" sqref="C4:C15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{62867AA1-5A97-4885-89A0-7A70890E43BF}</x14:id>
        </ext>
      </extLst>
    </cfRule>
  </conditionalFormatting>
  <conditionalFormatting pivot="1" sqref="D4:D15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{F37E8214-48A2-404D-91BF-EAA687626717}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9C3A5C36-996B-408C-BFA7-7D6020036CC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B4:B15</xm:sqref>
        </x14:conditionalFormatting>
        <x14:conditionalFormatting xmlns:xm="http://schemas.microsoft.com/office/excel/2006/main" pivot="1">
          <x14:cfRule type="dataBar" id="{62867AA1-5A97-4885-89A0-7A70890E43B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C4:C15</xm:sqref>
        </x14:conditionalFormatting>
        <x14:conditionalFormatting xmlns:xm="http://schemas.microsoft.com/office/excel/2006/main" pivot="1">
          <x14:cfRule type="dataBar" id="{F37E8214-48A2-404D-91BF-EAA68762671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D4:D15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A7C95-C4A0-4AF2-80C4-ECD9DD247BA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092CFE-8697-42ED-8A9E-47B66E9DE4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 Data</vt:lpstr>
      <vt:lpstr>Cleaned Data</vt:lpstr>
      <vt:lpstr>Player - P1</vt:lpstr>
      <vt:lpstr>Player - P2</vt:lpstr>
      <vt:lpstr>Country</vt:lpstr>
      <vt:lpstr>Year</vt:lpstr>
      <vt:lpstr>Strikerates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Gladson</dc:creator>
  <cp:lastModifiedBy>David Gladson</cp:lastModifiedBy>
  <dcterms:created xsi:type="dcterms:W3CDTF">2022-02-26T06:57:06Z</dcterms:created>
  <dcterms:modified xsi:type="dcterms:W3CDTF">2022-02-26T10:43:39Z</dcterms:modified>
</cp:coreProperties>
</file>