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E1D9FBF0B62EBCBE/Documents/"/>
    </mc:Choice>
  </mc:AlternateContent>
  <xr:revisionPtr revIDLastSave="727" documentId="8_{7AB666A3-2E8E-4622-BA85-4F2DC3A86721}" xr6:coauthVersionLast="47" xr6:coauthVersionMax="47" xr10:uidLastSave="{359E31B1-A51A-4614-94F3-A03E660FE409}"/>
  <bookViews>
    <workbookView xWindow="-108" yWindow="-108" windowWidth="23256" windowHeight="13896" activeTab="1" xr2:uid="{898BC839-F2CA-4348-948C-D75AD4BD2CFC}"/>
  </bookViews>
  <sheets>
    <sheet name="Pivot Tables" sheetId="2" r:id="rId1"/>
    <sheet name="Dashboard" sheetId="3" r:id="rId2"/>
    <sheet name="Data" sheetId="1" r:id="rId3"/>
  </sheets>
  <definedNames>
    <definedName name="_xlchart.v5.0" hidden="1">'Pivot Tables'!$R$11</definedName>
    <definedName name="_xlchart.v5.1" hidden="1">'Pivot Tables'!$R$12:$R$29</definedName>
    <definedName name="_xlchart.v5.2" hidden="1">'Pivot Tables'!$S$11</definedName>
    <definedName name="_xlchart.v5.3" hidden="1">'Pivot Tables'!$S$12:$S$29</definedName>
    <definedName name="age">#REF!</definedName>
    <definedName name="count">#REF!</definedName>
    <definedName name="Slicer_Country">#N/A</definedName>
    <definedName name="Slicer_Product_Category">#N/A</definedName>
    <definedName name="worth">#REF!</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12" i="2" l="1"/>
  <c r="S13" i="2"/>
  <c r="S14" i="2"/>
  <c r="S15" i="2"/>
  <c r="S16" i="2"/>
  <c r="S17" i="2"/>
  <c r="S18" i="2"/>
  <c r="S19" i="2"/>
  <c r="S20" i="2"/>
  <c r="S21" i="2"/>
  <c r="S22" i="2"/>
  <c r="S23" i="2"/>
  <c r="S24" i="2"/>
  <c r="S25" i="2"/>
  <c r="S26" i="2"/>
  <c r="S27" i="2"/>
  <c r="S28" i="2"/>
  <c r="S29" i="2"/>
  <c r="S11" i="2"/>
  <c r="R12" i="2"/>
  <c r="R13" i="2"/>
  <c r="R14" i="2"/>
  <c r="R15" i="2"/>
  <c r="R16" i="2"/>
  <c r="R17" i="2"/>
  <c r="R18" i="2"/>
  <c r="R19" i="2"/>
  <c r="R20" i="2"/>
  <c r="R21" i="2"/>
  <c r="R22" i="2"/>
  <c r="R23" i="2"/>
  <c r="R24" i="2"/>
  <c r="R25" i="2"/>
  <c r="R26" i="2"/>
  <c r="R27" i="2"/>
  <c r="R28" i="2"/>
  <c r="R29" i="2"/>
  <c r="R11" i="2"/>
  <c r="E4" i="2"/>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S2706" i="1" s="1"/>
  <c r="T2706" i="1" s="1"/>
  <c r="R2705" i="1"/>
  <c r="Q2705" i="1"/>
  <c r="S2705" i="1" s="1"/>
  <c r="T2705" i="1" s="1"/>
  <c r="R2704" i="1"/>
  <c r="Q2704" i="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R2517" i="1"/>
  <c r="Q2517" i="1"/>
  <c r="S2517" i="1" s="1"/>
  <c r="T2517" i="1" s="1"/>
  <c r="R2516" i="1"/>
  <c r="Q2516" i="1"/>
  <c r="S2516" i="1" s="1"/>
  <c r="T2516" i="1" s="1"/>
  <c r="R2515" i="1"/>
  <c r="Q2515" i="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R2259" i="1"/>
  <c r="Q2259" i="1"/>
  <c r="S2259" i="1" s="1"/>
  <c r="T2259" i="1" s="1"/>
  <c r="R2258" i="1"/>
  <c r="Q2258" i="1"/>
  <c r="R2257" i="1"/>
  <c r="Q2257" i="1"/>
  <c r="R2256" i="1"/>
  <c r="Q2256" i="1"/>
  <c r="S2256" i="1" s="1"/>
  <c r="T2256" i="1" s="1"/>
  <c r="R2255" i="1"/>
  <c r="Q2255" i="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R1678" i="1"/>
  <c r="Q1678" i="1"/>
  <c r="S1678" i="1" s="1"/>
  <c r="T1678" i="1" s="1"/>
  <c r="R1677" i="1"/>
  <c r="Q1677" i="1"/>
  <c r="S1677" i="1" s="1"/>
  <c r="T1677" i="1" s="1"/>
  <c r="R1676" i="1"/>
  <c r="Q1676" i="1"/>
  <c r="R1675" i="1"/>
  <c r="Q1675" i="1"/>
  <c r="S1675" i="1" s="1"/>
  <c r="T1675" i="1" s="1"/>
  <c r="R1674" i="1"/>
  <c r="Q1674" i="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R1596" i="1"/>
  <c r="Q1596" i="1"/>
  <c r="S1596" i="1" s="1"/>
  <c r="T1596" i="1" s="1"/>
  <c r="R1595" i="1"/>
  <c r="Q1595" i="1"/>
  <c r="S1595" i="1" s="1"/>
  <c r="T1595" i="1" s="1"/>
  <c r="R1594" i="1"/>
  <c r="Q1594" i="1"/>
  <c r="S1594" i="1" s="1"/>
  <c r="T1594" i="1" s="1"/>
  <c r="R1593" i="1"/>
  <c r="Q1593" i="1"/>
  <c r="S1593" i="1" s="1"/>
  <c r="T1593" i="1" s="1"/>
  <c r="R1592" i="1"/>
  <c r="Q1592" i="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R1583" i="1"/>
  <c r="Q1583" i="1"/>
  <c r="R1582" i="1"/>
  <c r="Q1582" i="1"/>
  <c r="S1582" i="1" s="1"/>
  <c r="T1582" i="1" s="1"/>
  <c r="R1581" i="1"/>
  <c r="Q1581" i="1"/>
  <c r="S1581" i="1" s="1"/>
  <c r="T1581" i="1" s="1"/>
  <c r="R1580" i="1"/>
  <c r="Q1580" i="1"/>
  <c r="S1580" i="1" s="1"/>
  <c r="T1580" i="1" s="1"/>
  <c r="R1579" i="1"/>
  <c r="Q1579" i="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R1565" i="1"/>
  <c r="Q1565" i="1"/>
  <c r="S1565" i="1" s="1"/>
  <c r="T1565" i="1" s="1"/>
  <c r="R1564" i="1"/>
  <c r="Q1564" i="1"/>
  <c r="S1564" i="1" s="1"/>
  <c r="T1564" i="1" s="1"/>
  <c r="R1563" i="1"/>
  <c r="Q1563" i="1"/>
  <c r="S1563" i="1" s="1"/>
  <c r="T1563" i="1" s="1"/>
  <c r="R1562" i="1"/>
  <c r="Q1562" i="1"/>
  <c r="R1561" i="1"/>
  <c r="Q1561" i="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R1399" i="1"/>
  <c r="Q1399" i="1"/>
  <c r="R1398" i="1"/>
  <c r="Q1398" i="1"/>
  <c r="S1398" i="1" s="1"/>
  <c r="T1398" i="1" s="1"/>
  <c r="R1397" i="1"/>
  <c r="Q1397" i="1"/>
  <c r="S1397" i="1" s="1"/>
  <c r="T1397" i="1" s="1"/>
  <c r="R1396" i="1"/>
  <c r="Q1396" i="1"/>
  <c r="S1396" i="1" s="1"/>
  <c r="T1396" i="1" s="1"/>
  <c r="R1395" i="1"/>
  <c r="Q1395" i="1"/>
  <c r="S1395" i="1" s="1"/>
  <c r="T1395" i="1" s="1"/>
  <c r="R1394" i="1"/>
  <c r="Q1394" i="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R1308" i="1"/>
  <c r="Q1308" i="1"/>
  <c r="R1307" i="1"/>
  <c r="Q1307" i="1"/>
  <c r="S1307" i="1" s="1"/>
  <c r="T1307" i="1" s="1"/>
  <c r="R1306" i="1"/>
  <c r="Q1306" i="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R1282" i="1"/>
  <c r="Q1282" i="1"/>
  <c r="S1282" i="1" s="1"/>
  <c r="T1282" i="1" s="1"/>
  <c r="R1281" i="1"/>
  <c r="Q1281" i="1"/>
  <c r="R1280" i="1"/>
  <c r="Q1280" i="1"/>
  <c r="R1279" i="1"/>
  <c r="Q1279" i="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R682" i="1"/>
  <c r="Q682" i="1"/>
  <c r="S682" i="1" s="1"/>
  <c r="T682" i="1" s="1"/>
  <c r="R681" i="1"/>
  <c r="Q681" i="1"/>
  <c r="R680" i="1"/>
  <c r="Q680" i="1"/>
  <c r="S680" i="1" s="1"/>
  <c r="T680" i="1" s="1"/>
  <c r="R679" i="1"/>
  <c r="Q679" i="1"/>
  <c r="R678" i="1"/>
  <c r="Q678" i="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R368" i="1"/>
  <c r="Q368" i="1"/>
  <c r="S368" i="1" s="1"/>
  <c r="T368" i="1" s="1"/>
  <c r="R367" i="1"/>
  <c r="Q367" i="1"/>
  <c r="S367" i="1" s="1"/>
  <c r="T367" i="1" s="1"/>
  <c r="R366" i="1"/>
  <c r="Q366" i="1"/>
  <c r="S366" i="1" s="1"/>
  <c r="T366" i="1" s="1"/>
  <c r="R365" i="1"/>
  <c r="Q365" i="1"/>
  <c r="R364" i="1"/>
  <c r="Q364" i="1"/>
  <c r="R363" i="1"/>
  <c r="Q363" i="1"/>
  <c r="S363" i="1" s="1"/>
  <c r="T363" i="1" s="1"/>
  <c r="R362" i="1"/>
  <c r="Q362" i="1"/>
  <c r="R361" i="1"/>
  <c r="Q361" i="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R315" i="1"/>
  <c r="Q315" i="1"/>
  <c r="S315" i="1" s="1"/>
  <c r="T315" i="1" s="1"/>
  <c r="R314" i="1"/>
  <c r="Q314" i="1"/>
  <c r="S314" i="1" s="1"/>
  <c r="T314" i="1" s="1"/>
  <c r="R313" i="1"/>
  <c r="Q313" i="1"/>
  <c r="S313" i="1" s="1"/>
  <c r="T313" i="1" s="1"/>
  <c r="R312" i="1"/>
  <c r="Q312" i="1"/>
  <c r="S312" i="1" s="1"/>
  <c r="T312" i="1" s="1"/>
  <c r="R311" i="1"/>
  <c r="Q311" i="1"/>
  <c r="S311" i="1" s="1"/>
  <c r="T311" i="1" s="1"/>
  <c r="R310" i="1"/>
  <c r="Q310" i="1"/>
  <c r="R309" i="1"/>
  <c r="Q309" i="1"/>
  <c r="S309" i="1" s="1"/>
  <c r="T309" i="1" s="1"/>
  <c r="R308" i="1"/>
  <c r="Q308" i="1"/>
  <c r="R307" i="1"/>
  <c r="Q307" i="1"/>
  <c r="S307" i="1" s="1"/>
  <c r="T307" i="1" s="1"/>
  <c r="R306" i="1"/>
  <c r="Q306" i="1"/>
  <c r="S306" i="1" s="1"/>
  <c r="T306" i="1" s="1"/>
  <c r="R305" i="1"/>
  <c r="Q305" i="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R149" i="1"/>
  <c r="Q149" i="1"/>
  <c r="S149" i="1" s="1"/>
  <c r="T149" i="1" s="1"/>
  <c r="R148" i="1"/>
  <c r="Q148" i="1"/>
  <c r="S148" i="1" s="1"/>
  <c r="T148" i="1" s="1"/>
  <c r="R147" i="1"/>
  <c r="Q147" i="1"/>
  <c r="S147" i="1" s="1"/>
  <c r="T147" i="1" s="1"/>
  <c r="R146" i="1"/>
  <c r="Q146" i="1"/>
  <c r="S146" i="1" s="1"/>
  <c r="T146" i="1" s="1"/>
  <c r="R145" i="1"/>
  <c r="Q145" i="1"/>
  <c r="S145" i="1" s="1"/>
  <c r="T145" i="1" s="1"/>
  <c r="R144" i="1"/>
  <c r="Q144" i="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R93" i="1"/>
  <c r="Q93" i="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R19" i="1"/>
  <c r="Q19" i="1"/>
  <c r="S19" i="1" s="1"/>
  <c r="T19" i="1" s="1"/>
  <c r="R18" i="1"/>
  <c r="Q18" i="1"/>
  <c r="S18" i="1" s="1"/>
  <c r="T18" i="1" s="1"/>
  <c r="R17" i="1"/>
  <c r="Q17" i="1"/>
  <c r="S17" i="1" s="1"/>
  <c r="T17" i="1" s="1"/>
  <c r="R16" i="1"/>
  <c r="Q16" i="1"/>
  <c r="S16" i="1" s="1"/>
  <c r="T16" i="1" s="1"/>
  <c r="R15" i="1"/>
  <c r="Q15" i="1"/>
  <c r="S15" i="1" s="1"/>
  <c r="T15" i="1" s="1"/>
  <c r="R14" i="1"/>
  <c r="Q14" i="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1834" i="1" l="1"/>
  <c r="T1834" i="1" s="1"/>
  <c r="S1293" i="1"/>
  <c r="T1293" i="1" s="1"/>
  <c r="S1236" i="1"/>
  <c r="T1236" i="1" s="1"/>
  <c r="S1015" i="1"/>
  <c r="T1015" i="1" s="1"/>
  <c r="S884" i="1"/>
  <c r="T884" i="1" s="1"/>
  <c r="S2052" i="1"/>
  <c r="T2052" i="1" s="1"/>
  <c r="S1469" i="1"/>
  <c r="T1469" i="1" s="1"/>
  <c r="S1051" i="1"/>
  <c r="T1051" i="1" s="1"/>
  <c r="S719" i="1"/>
  <c r="T719" i="1" s="1"/>
  <c r="S683" i="1"/>
  <c r="T683" i="1" s="1"/>
  <c r="S631" i="1"/>
  <c r="T631" i="1" s="1"/>
  <c r="S467" i="1"/>
  <c r="T467" i="1" s="1"/>
  <c r="S433" i="1"/>
  <c r="T433" i="1" s="1"/>
  <c r="S1597" i="1"/>
  <c r="T1597" i="1" s="1"/>
  <c r="S950" i="1"/>
  <c r="T950" i="1" s="1"/>
  <c r="S594" i="1"/>
  <c r="T594" i="1" s="1"/>
  <c r="S310" i="1"/>
  <c r="T310" i="1" s="1"/>
  <c r="S162" i="1"/>
  <c r="T162" i="1" s="1"/>
  <c r="S1947" i="1"/>
  <c r="T1947" i="1" s="1"/>
  <c r="S1766" i="1"/>
  <c r="T1766" i="1" s="1"/>
  <c r="S1592" i="1"/>
  <c r="T1592" i="1" s="1"/>
  <c r="S1400" i="1"/>
  <c r="T1400" i="1" s="1"/>
  <c r="S94" i="1"/>
  <c r="T94" i="1" s="1"/>
  <c r="S2030" i="1"/>
  <c r="T2030" i="1" s="1"/>
  <c r="S556" i="1"/>
  <c r="T556" i="1" s="1"/>
  <c r="S2515" i="1"/>
  <c r="T2515" i="1" s="1"/>
  <c r="S2260" i="1"/>
  <c r="T2260" i="1" s="1"/>
  <c r="S1974" i="1"/>
  <c r="T1974" i="1" s="1"/>
  <c r="S693" i="1"/>
  <c r="T693" i="1" s="1"/>
  <c r="S2566" i="1"/>
  <c r="T2566" i="1" s="1"/>
  <c r="S1890" i="1"/>
  <c r="T1890" i="1" s="1"/>
  <c r="S1664" i="1"/>
  <c r="T1664" i="1" s="1"/>
  <c r="S1520" i="1"/>
  <c r="T1520" i="1" s="1"/>
  <c r="S660" i="1"/>
  <c r="T660" i="1" s="1"/>
  <c r="S1679" i="1"/>
  <c r="T1679" i="1" s="1"/>
  <c r="S1676" i="1"/>
  <c r="T1676" i="1" s="1"/>
  <c r="S361" i="1"/>
  <c r="T361" i="1" s="1"/>
  <c r="S2108" i="1"/>
  <c r="T2108" i="1" s="1"/>
  <c r="S1859" i="1"/>
  <c r="T1859" i="1" s="1"/>
  <c r="S858" i="1"/>
  <c r="T858" i="1" s="1"/>
  <c r="S490" i="1"/>
  <c r="T490" i="1" s="1"/>
  <c r="S186" i="1"/>
  <c r="T186" i="1" s="1"/>
  <c r="S2704" i="1"/>
  <c r="T2704" i="1" s="1"/>
  <c r="S2620" i="1"/>
  <c r="T2620" i="1" s="1"/>
  <c r="S2606" i="1"/>
  <c r="T2606" i="1" s="1"/>
  <c r="S2411" i="1"/>
  <c r="T2411" i="1" s="1"/>
  <c r="S1674" i="1"/>
  <c r="T1674" i="1" s="1"/>
  <c r="S1309" i="1"/>
  <c r="T1309" i="1" s="1"/>
  <c r="S814" i="1"/>
  <c r="T814" i="1" s="1"/>
  <c r="S2023" i="1"/>
  <c r="T2023" i="1" s="1"/>
  <c r="S1813" i="1"/>
  <c r="T1813" i="1" s="1"/>
  <c r="S1283" i="1"/>
  <c r="T1283" i="1" s="1"/>
  <c r="S568" i="1"/>
  <c r="T568" i="1" s="1"/>
  <c r="S369" i="1"/>
  <c r="T369" i="1" s="1"/>
  <c r="S2276" i="1"/>
  <c r="T2276" i="1" s="1"/>
  <c r="S1754" i="1"/>
  <c r="T1754" i="1" s="1"/>
  <c r="S1693" i="1"/>
  <c r="T1693" i="1" s="1"/>
  <c r="S1561" i="1"/>
  <c r="T1561" i="1" s="1"/>
  <c r="S1279" i="1"/>
  <c r="T1279" i="1" s="1"/>
  <c r="S1206" i="1"/>
  <c r="T1206" i="1" s="1"/>
  <c r="S2649" i="1"/>
  <c r="T2649" i="1" s="1"/>
  <c r="S2257" i="1"/>
  <c r="T2257" i="1" s="1"/>
  <c r="S1566" i="1"/>
  <c r="T1566" i="1" s="1"/>
  <c r="S1616" i="1"/>
  <c r="T1616" i="1" s="1"/>
  <c r="S1583" i="1"/>
  <c r="T1583" i="1" s="1"/>
  <c r="S606" i="1"/>
  <c r="T606" i="1" s="1"/>
  <c r="S58" i="1"/>
  <c r="T58" i="1" s="1"/>
  <c r="S14" i="1"/>
  <c r="T14" i="1" s="1"/>
  <c r="S1269" i="1"/>
  <c r="T1269" i="1" s="1"/>
  <c r="S1135" i="1"/>
  <c r="T1135" i="1" s="1"/>
  <c r="S150" i="1"/>
  <c r="T150" i="1" s="1"/>
  <c r="S20" i="1"/>
  <c r="T20" i="1" s="1"/>
  <c r="S2248" i="1"/>
  <c r="T2248" i="1" s="1"/>
  <c r="S797" i="1"/>
  <c r="T797" i="1" s="1"/>
  <c r="S305" i="1"/>
  <c r="T305" i="1" s="1"/>
  <c r="S284" i="1"/>
  <c r="T284" i="1" s="1"/>
  <c r="S239" i="1"/>
  <c r="T239" i="1" s="1"/>
  <c r="S144" i="1"/>
  <c r="T144" i="1" s="1"/>
  <c r="S1827" i="1"/>
  <c r="T1827" i="1" s="1"/>
  <c r="S1306" i="1"/>
  <c r="T1306" i="1" s="1"/>
  <c r="S980" i="1"/>
  <c r="T980" i="1" s="1"/>
  <c r="S1954" i="1"/>
  <c r="T1954" i="1" s="1"/>
  <c r="S585" i="1"/>
  <c r="T585" i="1" s="1"/>
  <c r="S2639" i="1"/>
  <c r="T2639" i="1" s="1"/>
  <c r="S327" i="1"/>
  <c r="T327" i="1" s="1"/>
  <c r="S293" i="1"/>
  <c r="T293" i="1" s="1"/>
  <c r="S93" i="1"/>
  <c r="T93" i="1" s="1"/>
  <c r="S2683" i="1"/>
  <c r="T2683" i="1" s="1"/>
  <c r="S1846" i="1"/>
  <c r="T1846" i="1" s="1"/>
  <c r="S1338" i="1"/>
  <c r="T1338" i="1" s="1"/>
  <c r="S2518" i="1"/>
  <c r="T2518" i="1" s="1"/>
  <c r="S2227" i="1"/>
  <c r="T2227" i="1" s="1"/>
  <c r="S1584" i="1"/>
  <c r="T1584" i="1" s="1"/>
  <c r="S2065" i="1"/>
  <c r="T2065" i="1" s="1"/>
  <c r="S678" i="1"/>
  <c r="T678" i="1" s="1"/>
  <c r="S365" i="1"/>
  <c r="T365" i="1" s="1"/>
  <c r="S49" i="1"/>
  <c r="T49" i="1" s="1"/>
  <c r="S2306" i="1"/>
  <c r="T2306" i="1" s="1"/>
  <c r="S1462" i="1"/>
  <c r="T1462" i="1" s="1"/>
  <c r="S1230" i="1"/>
  <c r="T1230" i="1" s="1"/>
  <c r="S2088" i="1"/>
  <c r="T2088" i="1" s="1"/>
  <c r="S1068" i="1"/>
  <c r="T1068" i="1" s="1"/>
  <c r="S2014" i="1"/>
  <c r="T2014" i="1" s="1"/>
  <c r="S362" i="1"/>
  <c r="T362" i="1" s="1"/>
  <c r="S2255" i="1"/>
  <c r="T2255" i="1" s="1"/>
  <c r="S2192" i="1"/>
  <c r="T2192" i="1" s="1"/>
  <c r="S1579" i="1"/>
  <c r="T1579" i="1" s="1"/>
  <c r="S2374" i="1"/>
  <c r="T2374" i="1" s="1"/>
  <c r="S1965" i="1"/>
  <c r="T1965" i="1" s="1"/>
  <c r="S1308" i="1"/>
  <c r="T1308" i="1" s="1"/>
  <c r="S841" i="1"/>
  <c r="T841" i="1" s="1"/>
  <c r="S316" i="1"/>
  <c r="T316" i="1" s="1"/>
  <c r="S2336" i="1"/>
  <c r="T2336" i="1" s="1"/>
  <c r="S1394" i="1"/>
  <c r="T1394"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<sst xmlns="http://schemas.openxmlformats.org/spreadsheetml/2006/main" count="16330" uniqueCount="99">
  <si>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</si>
  <si>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</si>
  <si>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</si>
  <si>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</si>
  <si>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</si>
  <si>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</si>
  <si>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</si>
  <si>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</si>
  <si>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</si>
  <si>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</si>
  <si>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</si>
  <si>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</si>
  <si>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</si>
  <si>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</si>
  <si>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</si>
  <si>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</si>
  <si>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</si>
  <si>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</si>
  <si>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</si>
  <si>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</si>
  <si>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</si>
  <si>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</si>
  <si>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</si>
  <si>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</si>
  <si>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</si>
  <si>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</si>
  <si>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</si>
  <si>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</si>
  <si>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</si>
  <si>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</si>
  <si>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</si>
  <si>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</si>
  <si>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</si>
  <si>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</si>
  <si>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</si>
  <si>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</si>
  <si>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</si>
  <si>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</si>
  <si>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</si>
  <si>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</si>
  <si>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</si>
  <si>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</si>
  <si>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</si>
  <si>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</si>
  <si>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</si>
  <si>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</si>
  <si>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</si>
  <si>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</si>
  <si>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</si>
  <si>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</si>
  <si>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</si>
  <si>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</si>
  <si>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</si>
  <si>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</si>
  <si>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</si>
  <si>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</si>
  <si>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</si>
  <si>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</si>
  <si>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</si>
  <si>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</si>
  <si>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</si>
  <si>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</si>
  <si>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</si>
  <si>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</si>
  <si>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</si>
  <si>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</si>
  <si>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</si>
  <si>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</si>
  <si>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</si>
  <si>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</si>
  <si>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</si>
  <si>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</si>
  <si>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</si>
  <si>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</si>
  <si>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 No.</t>
  </si>
  <si>
    <t>Month2</t>
  </si>
  <si>
    <t>Quarter2</t>
  </si>
  <si>
    <t>Grand Total</t>
  </si>
  <si>
    <t>Row Labels</t>
  </si>
  <si>
    <t>Sum of Revenue</t>
  </si>
  <si>
    <t>Sum of Gross Profit</t>
  </si>
  <si>
    <t>Gross Profit Margin</t>
  </si>
  <si>
    <t>Sum of Units Sold</t>
  </si>
  <si>
    <t>Count of ID</t>
  </si>
  <si>
    <t>Sum of COGS</t>
  </si>
  <si>
    <t>Jan</t>
  </si>
  <si>
    <t>Feb</t>
  </si>
  <si>
    <t>Mar</t>
  </si>
  <si>
    <t>Apr</t>
  </si>
  <si>
    <t>May</t>
  </si>
  <si>
    <t>Jun</t>
  </si>
  <si>
    <t>Jul</t>
  </si>
  <si>
    <t>Aug</t>
  </si>
  <si>
    <t>Sep</t>
  </si>
  <si>
    <t>Oct</t>
  </si>
  <si>
    <t>Nov</t>
  </si>
  <si>
    <t>Dec</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</si>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</sst>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71" formatCode="\$#,##0"/>
    <numFmt numFmtId="172"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
      <patternFill patternType="solid">
        <fgColor theme="4" tint="0.59999389629810485"/>
        <bgColor indexed="64"/>
      </patternFill>
    </fill>
  </fills>
  <borders count="2">
    <border>
      <left/>
      <right/>
      <top/>
      <bottom/>
      <diagonal/>
    </border>
    <border>
      <left/>
      <right/>
      <top/>
      <bottom style="thin">
        <color theme="4" tint="0.39997558519241921"/>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5">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applyNumberFormat="1" applyFont="1" applyAlignment="1">
      <alignment horizontal="center" vertical="center"/>
    </xf>
    <xf numFmtId="0" fontId="0" fillId="0" borderId="0" xfId="0" applyAlignment="1">
      <alignment horizontal="center" vertical="center"/>
    </xf>
    <xf numFmtId="0" fontId="3" fillId="0" borderId="0" xfId="0" applyNumberFormat="1" applyFont="1" applyAlignment="1">
      <alignment horizontal="center"/>
    </xf>
    <xf numFmtId="0" fontId="2" fillId="2" borderId="0" xfId="0" applyNumberFormat="1" applyFont="1" applyFill="1" applyAlignment="1">
      <alignment horizontal="center" vertical="center"/>
    </xf>
    <xf numFmtId="0" fontId="0" fillId="0" borderId="0" xfId="0" applyNumberFormat="1" applyAlignment="1">
      <alignment horizontal="center"/>
    </xf>
    <xf numFmtId="0" fontId="0" fillId="0" borderId="0" xfId="0" pivotButton="1"/>
    <xf numFmtId="0" fontId="6" fillId="3" borderId="1" xfId="0" applyFont="1" applyFill="1" applyBorder="1"/>
    <xf numFmtId="0" fontId="0" fillId="0" borderId="0" xfId="0" applyAlignment="1">
      <alignment horizontal="left"/>
    </xf>
    <xf numFmtId="10" fontId="0" fillId="0" borderId="0" xfId="0" applyNumberFormat="1"/>
    <xf numFmtId="1" fontId="0" fillId="0" borderId="0" xfId="0" applyNumberFormat="1"/>
    <xf numFmtId="0" fontId="0" fillId="0" borderId="0" xfId="0" applyNumberFormat="1"/>
    <xf numFmtId="0" fontId="0" fillId="4" borderId="0" xfId="0" applyFill="1"/>
    <xf numFmtId="171" fontId="0" fillId="0" borderId="0" xfId="0" applyNumberFormat="1"/>
    <xf numFmtId="172" fontId="0" fillId="0" borderId="0" xfId="0" applyNumberFormat="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154">
    <dxf>
      <numFmt numFmtId="171" formatCode="\$#,##0"/>
    </dxf>
    <dxf>
      <numFmt numFmtId="172" formatCode="\$#,##0,&quot;K&quot;"/>
    </dxf>
    <dxf>
      <numFmt numFmtId="171" formatCode="\$#,##0"/>
    </dxf>
    <dxf>
      <numFmt numFmtId="172" formatCode="\$#,##0,&quot;K&quot;"/>
    </dxf>
    <dxf>
      <numFmt numFmtId="171" formatCode="\$#,##0"/>
    </dxf>
    <dxf>
      <numFmt numFmtId="172" formatCode="\$#,##0,&quot;K&quot;"/>
    </dxf>
    <dxf>
      <numFmt numFmtId="171" formatCode="\$#,##0"/>
    </dxf>
    <dxf>
      <numFmt numFmtId="172" formatCode="\$#,##0,&quot;K&quot;"/>
    </dxf>
    <dxf>
      <numFmt numFmtId="171" formatCode="\$#,##0"/>
    </dxf>
    <dxf>
      <numFmt numFmtId="172" formatCode="\$#,##0,&quot;K&quot;"/>
    </dxf>
    <dxf>
      <numFmt numFmtId="171" formatCode="\$#,##0"/>
    </dxf>
    <dxf>
      <numFmt numFmtId="172" formatCode="\$#,##0,&quot;K&quot;"/>
    </dxf>
    <dxf>
      <numFmt numFmtId="171" formatCode="\$#,##0"/>
    </dxf>
    <dxf>
      <numFmt numFmtId="172" formatCode="\$#,##0,&quot;K&quot;"/>
    </dxf>
    <dxf>
      <numFmt numFmtId="171" formatCode="\$#,##0"/>
    </dxf>
    <dxf>
      <numFmt numFmtId="171" formatCode="\$#,##0"/>
    </dxf>
    <dxf>
      <numFmt numFmtId="171" formatCode="\$#,##0"/>
    </dxf>
    <dxf>
      <numFmt numFmtId="171" formatCode="\$#,##0"/>
    </dxf>
    <dxf>
      <numFmt numFmtId="171" formatCode="\$#,##0"/>
    </dxf>
    <dxf>
      <numFmt numFmtId="172" formatCode="\$#,##0,&quot;K&quot;"/>
    </dxf>
    <dxf>
      <numFmt numFmtId="172" formatCode="\$#,##0,&quot;K&quot;"/>
    </dxf>
    <dxf>
      <numFmt numFmtId="171" formatCode="\$#,##0"/>
    </dxf>
    <dxf>
      <numFmt numFmtId="171" formatCode="\$#,##0"/>
    </dxf>
    <dxf>
      <numFmt numFmtId="172" formatCode="\$#,##0,&quot;K&quot;"/>
    </dxf>
    <dxf>
      <numFmt numFmtId="171" formatCode="\$#,##0"/>
    </dxf>
    <dxf>
      <numFmt numFmtId="172" formatCode="\$#,##0,&quot;K&quot;"/>
    </dxf>
    <dxf>
      <numFmt numFmtId="171" formatCode="\$#,##0"/>
    </dxf>
    <dxf>
      <numFmt numFmtId="171" formatCode="\$#,##0"/>
    </dxf>
    <dxf>
      <numFmt numFmtId="171" formatCode="\$#,##0"/>
    </dxf>
    <dxf>
      <numFmt numFmtId="171" formatCode="\$#,##0"/>
    </dxf>
    <dxf>
      <numFmt numFmtId="171" formatCode="\$#,##0"/>
    </dxf>
    <dxf>
      <numFmt numFmtId="171" formatCode="\$#,##0"/>
    </dxf>
    <dxf>
      <numFmt numFmtId="172" formatCode="\$#,##0,&quot;K&quot;"/>
    </dxf>
    <dxf>
      <numFmt numFmtId="171" formatCode="\$#,##0"/>
    </dxf>
    <dxf>
      <numFmt numFmtId="172" formatCode="\$#,##0,&quot;K&quot;"/>
    </dxf>
    <dxf>
      <numFmt numFmtId="172" formatCode="\$#,##0,&quot;K&quot;"/>
    </dxf>
    <dxf>
      <numFmt numFmtId="171" formatCode="\$#,##0"/>
    </dxf>
    <dxf>
      <numFmt numFmtId="172" formatCode="\$#,##0,&quot;K&quot;"/>
    </dxf>
    <dxf>
      <numFmt numFmtId="171" formatCode="\$#,##0"/>
    </dxf>
    <dxf>
      <numFmt numFmtId="171" formatCode="\$#,##0"/>
    </dxf>
    <dxf>
      <numFmt numFmtId="171" formatCode="\$#,##0"/>
    </dxf>
    <dxf>
      <numFmt numFmtId="171" formatCode="\$#,##0"/>
    </dxf>
    <dxf>
      <numFmt numFmtId="171" formatCode="\$#,##0"/>
    </dxf>
    <dxf>
      <numFmt numFmtId="171" formatCode="\$#,##0"/>
    </dxf>
    <dxf>
      <numFmt numFmtId="172" formatCode="\$#,##0,&quot;K&quot;"/>
    </dxf>
    <dxf>
      <numFmt numFmtId="171" formatCode="\$#,##0"/>
    </dxf>
    <dxf>
      <numFmt numFmtId="172" formatCode="\$#,##0,&quot;K&quot;"/>
    </dxf>
    <dxf>
      <numFmt numFmtId="172" formatCode="\$#,##0,&quot;K&quot;"/>
    </dxf>
    <dxf>
      <numFmt numFmtId="171" formatCode="\$#,##0"/>
    </dxf>
    <dxf>
      <numFmt numFmtId="172" formatCode="\$#,##0,&quot;K&quot;"/>
    </dxf>
    <dxf>
      <numFmt numFmtId="171" formatCode="\$#,##0"/>
    </dxf>
    <dxf>
      <numFmt numFmtId="171" formatCode="\$#,##0"/>
    </dxf>
    <dxf>
      <numFmt numFmtId="171" formatCode="\$#,##0"/>
    </dxf>
    <dxf>
      <numFmt numFmtId="171" formatCode="\$#,##0"/>
    </dxf>
    <dxf>
      <numFmt numFmtId="171" formatCode="\$#,##0"/>
    </dxf>
    <dxf>
      <numFmt numFmtId="171" formatCode="\$#,##0"/>
    </dxf>
    <dxf>
      <numFmt numFmtId="172" formatCode="\$#,##0,&quot;K&quot;"/>
    </dxf>
    <dxf>
      <numFmt numFmtId="171" formatCode="\$#,##0"/>
    </dxf>
    <dxf>
      <numFmt numFmtId="172" formatCode="\$#,##0,&quot;K&quot;"/>
    </dxf>
    <dxf>
      <numFmt numFmtId="172" formatCode="\$#,##0,&quot;K&quot;"/>
    </dxf>
    <dxf>
      <numFmt numFmtId="171" formatCode="\$#,##0"/>
    </dxf>
    <dxf>
      <numFmt numFmtId="172" formatCode="\$#,##0,&quot;K&quot;"/>
    </dxf>
    <dxf>
      <numFmt numFmtId="171" formatCode="\$#,##0"/>
    </dxf>
    <dxf>
      <numFmt numFmtId="171" formatCode="\$#,##0"/>
    </dxf>
    <dxf>
      <numFmt numFmtId="171" formatCode="\$#,##0"/>
    </dxf>
    <dxf>
      <numFmt numFmtId="171" formatCode="\$#,##0"/>
    </dxf>
    <dxf>
      <numFmt numFmtId="171" formatCode="\$#,##0"/>
    </dxf>
    <dxf>
      <numFmt numFmtId="171" formatCode="\$#,##0"/>
    </dxf>
    <dxf>
      <numFmt numFmtId="172" formatCode="\$#,##0,&quot;K&quot;"/>
    </dxf>
    <dxf>
      <numFmt numFmtId="171" formatCode="\$#,##0"/>
    </dxf>
    <dxf>
      <numFmt numFmtId="172" formatCode="\$#,##0,&quot;K&quot;"/>
    </dxf>
    <dxf>
      <numFmt numFmtId="172" formatCode="\$#,##0,&quot;K&quot;"/>
    </dxf>
    <dxf>
      <numFmt numFmtId="171" formatCode="\$#,##0"/>
    </dxf>
    <dxf>
      <numFmt numFmtId="172" formatCode="\$#,##0,&quot;K&quot;"/>
    </dxf>
    <dxf>
      <numFmt numFmtId="171" formatCode="\$#,##0"/>
    </dxf>
    <dxf>
      <numFmt numFmtId="172" formatCode="\$#,##0,&quot;K&quot;"/>
    </dxf>
    <dxf>
      <numFmt numFmtId="172" formatCode="\$#,##0,&quot;K&quot;"/>
    </dxf>
    <dxf>
      <numFmt numFmtId="171" formatCode="\$#,##0"/>
    </dxf>
    <dxf>
      <numFmt numFmtId="172" formatCode="\$#,##0,&quot;K&quot;"/>
    </dxf>
    <dxf>
      <numFmt numFmtId="171" formatCode="\$#,##0"/>
    </dxf>
    <dxf>
      <numFmt numFmtId="171" formatCode="\$#,##0"/>
    </dxf>
    <dxf>
      <numFmt numFmtId="171" formatCode="\$#,##0"/>
    </dxf>
    <dxf>
      <numFmt numFmtId="171" formatCode="\$#,##0"/>
    </dxf>
    <dxf>
      <numFmt numFmtId="171" formatCode="\$#,##0"/>
    </dxf>
    <dxf>
      <numFmt numFmtId="171" formatCode="\$#,##0"/>
    </dxf>
    <dxf>
      <numFmt numFmtId="172" formatCode="\$#,##0,&quot;K&quot;"/>
    </dxf>
    <dxf>
      <numFmt numFmtId="171" formatCode="\$#,##0"/>
    </dxf>
    <dxf>
      <numFmt numFmtId="172" formatCode="\$#,##0,&quot;K&quot;"/>
    </dxf>
    <dxf>
      <numFmt numFmtId="172" formatCode="\$#,##0,&quot;K&quot;"/>
    </dxf>
    <dxf>
      <numFmt numFmtId="171" formatCode="\$#,##0"/>
    </dxf>
    <dxf>
      <numFmt numFmtId="172" formatCode="\$#,##0,&quot;K&quot;"/>
    </dxf>
    <dxf>
      <numFmt numFmtId="171" formatCode="\$#,##0"/>
    </dxf>
    <dxf>
      <numFmt numFmtId="172" formatCode="\$#,##0,&quot;K&quot;"/>
    </dxf>
    <dxf>
      <numFmt numFmtId="172" formatCode="\$#,##0,&quot;K&quot;"/>
    </dxf>
    <dxf>
      <numFmt numFmtId="171" formatCode="\$#,##0"/>
    </dxf>
    <dxf>
      <numFmt numFmtId="172" formatCode="\$#,##0,&quot;K&quot;"/>
    </dxf>
    <dxf>
      <numFmt numFmtId="171" formatCode="\$#,##0"/>
    </dxf>
    <dxf>
      <numFmt numFmtId="172" formatCode="\$#,##0,&quot;K&quot;"/>
    </dxf>
    <dxf>
      <numFmt numFmtId="171" formatCode="\$#,##0"/>
    </dxf>
    <dxf>
      <numFmt numFmtId="172" formatCode="\$#,##0,&quot;K&quot;"/>
    </dxf>
    <dxf>
      <numFmt numFmtId="172" formatCode="\$#,##0,&quot;K&quot;"/>
    </dxf>
    <dxf>
      <numFmt numFmtId="171" formatCode="\$#,##0"/>
    </dxf>
    <dxf>
      <numFmt numFmtId="172" formatCode="\$#,##0,&quot;K&quot;"/>
    </dxf>
    <dxf>
      <numFmt numFmtId="171" formatCode="\$#,##0"/>
    </dxf>
    <dxf>
      <numFmt numFmtId="172" formatCode="\$#,##0,&quot;K&quot;"/>
    </dxf>
    <dxf>
      <numFmt numFmtId="171" formatCode="\$#,##0"/>
    </dxf>
    <dxf>
      <numFmt numFmtId="171" formatCode="\$#,##0"/>
    </dxf>
    <dxf>
      <numFmt numFmtId="171" formatCode="\$#,##0"/>
    </dxf>
    <dxf>
      <numFmt numFmtId="172" formatCode="\$#,##0,&quot;K&quot;"/>
    </dxf>
    <dxf>
      <numFmt numFmtId="171" formatCode="\$#,##0"/>
    </dxf>
    <dxf>
      <numFmt numFmtId="172" formatCode="\$#,##0,&quot;K&quot;"/>
    </dxf>
    <dxf>
      <numFmt numFmtId="172" formatCode="\$#,##0,&quot;K&quot;"/>
    </dxf>
    <dxf>
      <numFmt numFmtId="171" formatCode="\$#,##0"/>
    </dxf>
    <dxf>
      <numFmt numFmtId="172" formatCode="\$#,##0,&quot;K&quot;"/>
    </dxf>
    <dxf>
      <numFmt numFmtId="171" formatCode="\$#,##0"/>
    </dxf>
    <dxf>
      <numFmt numFmtId="171" formatCode="\$#,##0"/>
    </dxf>
    <dxf>
      <numFmt numFmtId="172" formatCode="\$#,##0,&quot;K&quot;"/>
    </dxf>
    <dxf>
      <numFmt numFmtId="171" formatCode="\$#,##0"/>
    </dxf>
    <dxf>
      <numFmt numFmtId="172" formatCode="\$#,##0,&quot;K&quot;"/>
    </dxf>
    <dxf>
      <numFmt numFmtId="172" formatCode="\$#,##0,&quot;K&quot;"/>
    </dxf>
    <dxf>
      <numFmt numFmtId="171" formatCode="\$#,##0"/>
    </dxf>
    <dxf>
      <numFmt numFmtId="171" formatCode="\$#,##0"/>
    </dxf>
    <dxf>
      <numFmt numFmtId="171" formatCode="\$#,##0"/>
    </dxf>
    <dxf>
      <numFmt numFmtId="171" formatCode="\$#,##0"/>
    </dxf>
    <dxf>
      <font>
        <b val="0"/>
        <i val="0"/>
        <strike val="0"/>
        <condense val="0"/>
        <extend val="0"/>
        <outline val="0"/>
        <shadow val="0"/>
        <u val="none"/>
        <vertAlign val="baseline"/>
        <sz val="12"/>
        <color auto="1"/>
        <name val="Aptos Narrow"/>
        <family val="2"/>
        <scheme val="minor"/>
      </font>
      <numFmt numFmtId="0" formatCode="General"/>
      <alignment horizontal="center" vertical="bottom" textRotation="0" wrapText="0" indent="0" justifyLastLine="0" shrinkToFit="0" readingOrder="0"/>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164" formatCode="dd\-mmm\-yyyy"/>
      <alignment horizontal="center" vertic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153"/>
      <tableStyleElement type="headerRow" dxfId="152"/>
    </tableStyle>
    <tableStyle name="TimeSlicerStyleDark1 2" pivot="0" table="0" count="9" xr9:uid="{C96DA1F2-88E9-40CC-8E55-CFEE23594AD8}">
      <tableStyleElement type="wholeTable" dxfId="151"/>
      <tableStyleElement type="headerRow" dxfId="150"/>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Tables!Monthly_Profit_And_revenue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2.0036429872495445E-2"/>
          <c:y val="0.29571813939924174"/>
          <c:w val="0.95992714025500914"/>
          <c:h val="0.58870297462817145"/>
        </c:manualLayout>
      </c:layout>
      <c:lineChart>
        <c:grouping val="standard"/>
        <c:varyColors val="0"/>
        <c:ser>
          <c:idx val="0"/>
          <c:order val="0"/>
          <c:tx>
            <c:strRef>
              <c:f>'Pivot Tables'!$B$11</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Tables'!$B$12:$B$24</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8A90-481C-834C-90BAB80F4046}"/>
            </c:ext>
          </c:extLst>
        </c:ser>
        <c:ser>
          <c:idx val="1"/>
          <c:order val="1"/>
          <c:tx>
            <c:strRef>
              <c:f>'Pivot Tables'!$C$11</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Tables'!$C$12:$C$24</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8A90-481C-834C-90BAB80F4046}"/>
            </c:ext>
          </c:extLst>
        </c:ser>
        <c:dLbls>
          <c:showLegendKey val="0"/>
          <c:showVal val="0"/>
          <c:showCatName val="0"/>
          <c:showSerName val="0"/>
          <c:showPercent val="0"/>
          <c:showBubbleSize val="0"/>
        </c:dLbls>
        <c:marker val="1"/>
        <c:smooth val="0"/>
        <c:axId val="1565426367"/>
        <c:axId val="1565428287"/>
      </c:lineChart>
      <c:catAx>
        <c:axId val="156542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5428287"/>
        <c:crosses val="autoZero"/>
        <c:auto val="1"/>
        <c:lblAlgn val="ctr"/>
        <c:lblOffset val="100"/>
        <c:noMultiLvlLbl val="0"/>
      </c:catAx>
      <c:valAx>
        <c:axId val="1565428287"/>
        <c:scaling>
          <c:orientation val="minMax"/>
        </c:scaling>
        <c:delete val="1"/>
        <c:axPos val="l"/>
        <c:numFmt formatCode="\$#,##0,&quot;K&quot;" sourceLinked="1"/>
        <c:majorTickMark val="none"/>
        <c:minorTickMark val="none"/>
        <c:tickLblPos val="nextTo"/>
        <c:crossAx val="1565426367"/>
        <c:crosses val="autoZero"/>
        <c:crossBetween val="between"/>
      </c:valAx>
      <c:spPr>
        <a:noFill/>
        <a:ln w="25400">
          <a:noFill/>
        </a:ln>
        <a:effectLst/>
      </c:spPr>
    </c:plotArea>
    <c:legend>
      <c:legendPos val="t"/>
      <c:layout>
        <c:manualLayout>
          <c:xMode val="edge"/>
          <c:yMode val="edge"/>
          <c:x val="0.32896992384148704"/>
          <c:y val="0.18518518518518517"/>
          <c:w val="0.48801787181182504"/>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bg2">
          <a:lumMod val="50000"/>
        </a:scheme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Tables!Top5_Country</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62791603604294"/>
          <c:y val="0.10185185185185185"/>
          <c:w val="0.8319860336800966"/>
          <c:h val="0.89814814814814814"/>
        </c:manualLayout>
      </c:layout>
      <c:barChart>
        <c:barDir val="bar"/>
        <c:grouping val="clustered"/>
        <c:varyColors val="0"/>
        <c:ser>
          <c:idx val="0"/>
          <c:order val="0"/>
          <c:tx>
            <c:strRef>
              <c:f>'Pivot Tables'!$F$11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Tables'!$E$12:$E$17</c:f>
              <c:strCache>
                <c:ptCount val="5"/>
                <c:pt idx="0">
                  <c:v>France</c:v>
                </c:pt>
                <c:pt idx="1">
                  <c:v>Germany</c:v>
                </c:pt>
                <c:pt idx="2">
                  <c:v>Italy</c:v>
                </c:pt>
                <c:pt idx="3">
                  <c:v>Spain</c:v>
                </c:pt>
                <c:pt idx="4">
                  <c:v>United Kingdom</c:v>
                </c:pt>
              </c:strCache>
            </c:strRef>
          </c:cat>
          <c:val>
            <c:numRef>
              <c:f>'Pivot Tables'!$F$12:$F$17</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0FFA-4E03-B261-F99784908E3D}"/>
            </c:ext>
          </c:extLst>
        </c:ser>
        <c:dLbls>
          <c:showLegendKey val="0"/>
          <c:showVal val="0"/>
          <c:showCatName val="0"/>
          <c:showSerName val="0"/>
          <c:showPercent val="0"/>
          <c:showBubbleSize val="0"/>
        </c:dLbls>
        <c:gapWidth val="182"/>
        <c:axId val="327099711"/>
        <c:axId val="327096831"/>
      </c:barChart>
      <c:catAx>
        <c:axId val="327099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096831"/>
        <c:crosses val="autoZero"/>
        <c:auto val="1"/>
        <c:lblAlgn val="ctr"/>
        <c:lblOffset val="100"/>
        <c:noMultiLvlLbl val="0"/>
      </c:catAx>
      <c:valAx>
        <c:axId val="327096831"/>
        <c:scaling>
          <c:orientation val="minMax"/>
        </c:scaling>
        <c:delete val="1"/>
        <c:axPos val="b"/>
        <c:numFmt formatCode="\$#,##0,&quot;K&quot;" sourceLinked="1"/>
        <c:majorTickMark val="none"/>
        <c:minorTickMark val="none"/>
        <c:tickLblPos val="nextTo"/>
        <c:crossAx val="32709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bg2">
          <a:lumMod val="50000"/>
        </a:scheme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Tables!Sales_Channel</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Tables'!$I$11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A0-4074-86E1-670998817F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A0-4074-86E1-670998817F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A0-4074-86E1-670998817F2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A0-4074-86E1-670998817F2F}"/>
              </c:ext>
            </c:extLst>
          </c:dPt>
          <c:dLbls>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Tables'!$H$12:$H$16</c:f>
              <c:strCache>
                <c:ptCount val="4"/>
                <c:pt idx="0">
                  <c:v>Corporate</c:v>
                </c:pt>
                <c:pt idx="1">
                  <c:v>Marketplace</c:v>
                </c:pt>
                <c:pt idx="2">
                  <c:v>Online Store</c:v>
                </c:pt>
                <c:pt idx="3">
                  <c:v>Retail Partners</c:v>
                </c:pt>
              </c:strCache>
            </c:strRef>
          </c:cat>
          <c:val>
            <c:numRef>
              <c:f>'Pivot Tables'!$I$12:$I$16</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68A0-4074-86E1-670998817F2F}"/>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11800257370741277"/>
          <c:y val="0.12962962962962962"/>
          <c:w val="0.82467446423565982"/>
          <c:h val="0.13271216097987751"/>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bg2">
          <a:lumMod val="50000"/>
        </a:scheme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Tables!Region_Wise</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33151718311689721"/>
          <c:y val="0.26363589967920675"/>
          <c:w val="0.31174784376162057"/>
          <c:h val="0.6295574511519394"/>
        </c:manualLayout>
      </c:layout>
      <c:doughnutChart>
        <c:varyColors val="1"/>
        <c:ser>
          <c:idx val="0"/>
          <c:order val="0"/>
          <c:tx>
            <c:strRef>
              <c:f>'Pivot Tables'!$L$11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A3-4191-9AC5-8890949F73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A3-4191-9AC5-8890949F73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A3-4191-9AC5-8890949F732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A3-4191-9AC5-8890949F732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Tables'!$K$12:$K$16</c:f>
              <c:strCache>
                <c:ptCount val="4"/>
                <c:pt idx="0">
                  <c:v>Central Europe</c:v>
                </c:pt>
                <c:pt idx="1">
                  <c:v>Northern Europe</c:v>
                </c:pt>
                <c:pt idx="2">
                  <c:v>Southern Europe</c:v>
                </c:pt>
                <c:pt idx="3">
                  <c:v>Western Europe</c:v>
                </c:pt>
              </c:strCache>
            </c:strRef>
          </c:cat>
          <c:val>
            <c:numRef>
              <c:f>'Pivot Tables'!$L$12:$L$16</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B7A3-4191-9AC5-8890949F7323}"/>
            </c:ext>
          </c:extLst>
        </c:ser>
        <c:dLbls>
          <c:showLegendKey val="0"/>
          <c:showVal val="0"/>
          <c:showCatName val="0"/>
          <c:showSerName val="0"/>
          <c:showPercent val="0"/>
          <c:showBubbleSize val="0"/>
          <c:showLeaderLines val="1"/>
        </c:dLbls>
        <c:firstSliceAng val="0"/>
        <c:holeSize val="61"/>
      </c:doughnutChart>
      <c:spPr>
        <a:noFill/>
        <a:ln>
          <a:noFill/>
        </a:ln>
        <a:effectLst/>
      </c:spPr>
    </c:plotArea>
    <c:legend>
      <c:legendPos val="t"/>
      <c:layout>
        <c:manualLayout>
          <c:xMode val="edge"/>
          <c:yMode val="edge"/>
          <c:x val="0.1286596482867427"/>
          <c:y val="0.16666666666666666"/>
          <c:w val="0.76560596706704642"/>
          <c:h val="7.726702431426842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bg2">
          <a:lumMod val="50000"/>
        </a:scheme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052E-4413-9640-62248E6663EE}">
          <cx:tx>
            <cx:txData>
              <cx:f>_xlchart.v5.2</cx:f>
              <cx:v>Total Revenue</cx:v>
            </cx:txData>
          </cx:tx>
          <cx:dataId val="0"/>
          <cx:layoutPr>
            <cx:geography cultureLanguage="en-US" cultureRegion="IN" attribution="Powered by Bing">
              <cx:geoCache provider="{E9337A44-BEBE-4D9F-B70C-5C5E7DAFC167}">
                <cx:binary>zHtbc524tvVfSeX5wy0kgcSu3afqCFhXe/ka314ox3ZAICRAXAS//kx3nHwdd3p3qnaqulcekogl
L2lMacwxx1z+96P716N6fujeuVpp+69H9+v7ou+bf/3yi30snusHe1TLx85Y86k/ejT1L+bTJ/n4
/MtT9zBJnf+CkU9/eSweuv7Zvf+ff8NPy5/NsXl86KXR58NzN18820H19j88++6jd49m0P3L9Bx+
0q/vt92zetBP7989617289XcPP/6/pv3vH/3y9uf9IdPfadgYf3wBHMDfMTDwI9CTNBvL/z+nTI6
f33ssaOIRTSIWPj5MfK/fPbhoYb5P7Cg35bz8PTUPVv77vXv3038ZvW/G5fWxJ83H5uXlW7T37b2
y7fg/s+/3wzAZt+M/A7/t8j81aO38P/vYPtOPnyB4L+Hn7KjgDPEEGXf4O7TI5+iiHMSfMb9Dew/
sJDvw/514hvYv46/hf1/r/5+2C8n2S/P3c89+TQ84sjHJEL+Z4jJNxHgR3AjopCGQfT5BQH6fOk+
H/wfXNP3o/DN5DeR+ObZ22jEm78/Gsmzrh+66gsc//0lCIKjCIch9wP8ORLfchA/iiKfh1EEAfp9
BH5gHd9H/+vEN8h/HX+LerL/+1EXzyqXQ/0Fgp+AOjoKqU85gWP+24t/c/7pEZx8himm3yf+H1jP
99H/OvEN+l/H36Iv/gHEHy/Pj8VPJf7oiFHgHup/l3384IgQ7qPQf827b/j/B9bzffS/TnyD/tfx
t+jH93//2V9J/XO5PyRHmIaMhQH/HuPgF0JCkR/8iej5gfV8H/2vE9+g/3X8Lfqr7T8A/e5BPz7/
POKBxBtiylGEv9U8+IgGnLCQs9eMG335zM8Zd/WX6/gT0F/nvcX8dfgPkF/8/ZCvn7v6Qc9f9v8T
yN4/gvMccZDxX9XM72S+j44IR/CH41fsv3z0Z+h/YD3fx/7rxDfgfx1/i37yDyD7bf+gfiL2lBwF
OAgCxF9TKXD577HHR/5vGpMH34L+l8v4PuSv094A/jr6Fu7tP0HdNw9Sf9n6f3/UKZzlF00f+q9H
+Vtd40E0AkpCCtfh8wue/15WXv7Vcr4P++u0N7C/jr6FPb38+znm8NwXn2sq+wWA/x58sBMwDULK
6CuRfAt+AMwfRvT/08wbiv/BNX0/At9MfhOHb569jcbh+B8QDdNNDz+RdILoKPIJaHtg9d9eb0gH
HTHCozB6c/gPf7mMP8H+dd5b2F+H/4D46d+P+Jn5uZry5egDkRPKXi2bb6tYPzryCaX4i8/21kj7
6+V8H/kv894g/2X4LfJn/4Czfma6fsgf1M+jHRIdhRz7EQu+lZQv9iU8AEVJXsn+jYvzI0v5M9y/
bOIPyH958Afs/wnJdnp+ev6J2RZ4JmQUjILgu4QPPiaYOhw8zi822pegf3HR/mo530f/8nUbb7D/
MvwW+ct/gKr8oGX//PRuD/2CJ/MzfRxyFFHCCTiZX/XM7+Slh0HvIEjJ6JWWEPDS7/XOj6/r+6F4
O/9NSN4+fhuatfj7U8EaSsGnd1cGdP8XbP5MCv2n3sKfP/vagUke+of0t9bN71oP//npb6hDO+nN
1NcYfnedn8O7ffr1vU9/Q/dzz+TlJ3wT+q+m/7cTnh9sD1PZEZhPzOeRzzgFe/b9u+n55UF0FJAg
Am88wAyqSago37/TQOnFr+9pdIR8aCeB4oCOURBiKGmsGX57FB4RxhFFxCcMQ8eDfG2UQa6ac6O/
wvD6/3d6qM+M1L399T0GFn//rvn8xpeNMfRiz/th6ENl9SL2A9hp8/hwAdcL3u//vxJaWAVfXBmj
aMx2dqjjSM2pm9htlhdsRVi7izq7RmRNGrSRjvYpdfdMlkM8YhXGytfFVRTMwyyoV1QfptKkXtvG
c+7EVFzNuKhEUQTrjJg4qkke+zII46hqpFDYraS8sjOhiU/77eiPaUeJCE2RC7+Xgufjdoi4wNVt
bwNzTKKPXTfsZsyFLrJKUNdVCbUyMXmVSLarilM8RFsXjkpgjE+0xnFfuQuLXazpjedb0UdzrDy2
beuljBVaTmlYqZiU8gZnuI0np+KZeanXnUxeJLrFS+qq3CE13zl/6kXZVevWb1atV8adrgW12e04
extc9YVw5ZDKIEu6/B7CJIpp5zf3fR+JRvLbsEppU4mB3A36qWl8od3N6A04mStMNiyqk9HiStjQ
7roBfWhVvdZ2+jBU9HEplkZUUfXBLDs880RGVbTiVX+sLBKk1Cb2iNtHlbdho46pH60GWuW7CXdL
HJXFhk4XxGW7qdDumrUktvyKRaes7WCfAY+H2o+dcaddWZBY+/WwrnQhlpIV520ZrroCbTzC1i2u
j5G7L8YyOld+hK5Nw9sr35PDCcrMdd9j4XX9fQ4btQjd+n0jFGrvMG12fWWE6S7Lwsa1lblY8kmJ
uujzJMypEllnNsrglEUfF+6dVHbZ98qNSeOa1C7TLgAbLKlmsh2zQoy8ldfdYON2qutFlKhLETdn
3ZxdT7RsPy7tMD3z5iYbahG4GTowZZJn/Gwo1VmHp1i15z4OhJd1wlNZEhGXJ3XdmLhuWFcKVi/H
eFHCdvQKEra9doP+MKvKClfreiPNXK7aMtOiR0iJwfhrR/w4IiRheowD/SFgPJ38E7mocxw2+zDz
xrheTNxzGhdldMh8JLI6T+wgN3UZnDdRdm0MQDq3oqp2VGFhK4VEFK4nU2+zuhRhftKE2ywsY1Ij
gQq6cZ5Jcm8QHa4/cDjcAXsq8zo2Zl+x+tTWhRGkSXiwD/Cwmsdxj0Mjoshe4SK6lOpxyff5XH7A
zR7eehKSakjxSJNwvF/qj5E9D2m5I8WQOLMeoiYpfCfyah9hX7jBwPr9eT95/Uc/YwLPi4vr7izD
ME5qEdEsi7VuIchazJ6NUYUuPecnzYg2JgoTjLt1T0thucjHJQ2yC7TQlcNKdFkXisK1MWc7xbU6
juQi2qi5asP8vGFb4tSWZSNO6sDf1NaEce54K3DZNgKP+SAa4jae9T45yeQ+4OWZX3UnpB0+TVLe
191QpMtc3pp8YeuiQGk7kkOEy14MnmwTXQbzo7+0+e3SNPx8AnGwVpnuEwQ0kmriXxV0HHeL4/a0
XqJh1bWaCkp8uGmdK+LS46PQUXeGbXDZEXNR8emkirp1qUr9qVrm4FqxafLFkFPR4uwqIBW83xMQ
v0baiyqXq8AWuxzZzVh4J0OFko4vomP2fhl5Efd12IgAf/RVt1FZv+9m7zLreRmz8o7WU1zmuk8d
H/OVVnaIPT77aT7wKUHSGBGyct3mad4+ZG4QkEdYbEZ8qsmnqa2TqQzd7UD3Zlli1QzjDSd9no5h
XjxN2eQECXwPi6Wbo3njqjlFGbcxYZ1uRL2g+2mo2LHfFVlcaG5Safs+ZRWK1lbDyW05G0RlAy+x
7WlV2jkpc4pykfW5FKS9rTG/KvwOrcvIs5A8FvQ4tpzEkVE0tks7p2HA0ra9way9LZkKRJbddvXO
6yJ+0cqnxiq44orFVVuKGe5duRnhvjRO6DDx2KlEO9rnYojWPXk0XdzncFsaIM12PyuzrfPxPizr
Isl4tlE52VUWrarIF43pxEIeZAFcnuuUyDkGc1JUk0qyGcXG0RM1SeGyJRfML9ZovrVAcZh5d2gp
E9bWubA1rdbBYliqmGFi5tOFn/G0nLpjzJfjpi4viiC8JD7KZYyUUfum5gfWyHvr3CSKwR1z2N7Y
KTF2lxIf2yAZwkzAQcFoSRZ+zml+V0uZ5JOOM8mTwR5TetkC5bYYxQXK72lpE1yNwuurdW5cPEXR
aRSWgput7Y5tfpv17b1n4Z63u5EwEahWDHUnQspTW9ZJwbqk8vJDO/ZrZryTwKk7ydw2bD/Uqrvl
zTwLIMY99yMlppzMqUasEzwzpWhCtSqinh3CJi9i2mlRjB2QQ+9Pwk7jsTdV5xg+e0uXpo/rPF82
jVvimh10Pq1ZEcUyLw6KcmFGiPIcPdG5W+UtTjjvuCiDPo8LpdbDKPeubLcDLkTegPYgAYsDM47b
SNtcSFXOSUOrO+OZq2zSH6lq9q5jlZjqLKlLHNdwgr0lXJnejJeD9ldFxZ+wq4CwcvrUh9FN70cN
bK/fUbj9Ird4EUvdhasZ+94+82gmdABHJdI8RmyB7HLnQg840C0krW0p6KRu/Xx2W9faIm4xd4J7
Sylq2Awar1pXbk0U9XHvyZXPorRk3W1A6ivPz879dvFXbd+sijaLxCjbOW4WJdcU6Krol5UPSb8y
UdwvZN+EbpW59UDK2AxNXIbDdR+OW1ZTAL9pB7HIxQmEQawsJq24vzdGnw7llvq4FGjCaN0yQKed
RairnWbjRlVMZHSComwNgsEMRG4hr+G4stmqVGy91FESOnlqOiwG5D2HFZwe4Ppolud+3V42pD6f
veEUh+7CK0zqSFbfEVoJNYSXVdvfIfSprsl6MJ/8mewmu/fzhzwY4oLo7YSG2HnThrVqXfUdMMJx
gzqR65OiORn5fYZ3aLz24UZnmsayTqdmF8w3OtJpi+ZNVW6iBZjW1/FcjIkXXZO5ivn0YGueBp1b
4eogYeLocshjIcSOJg4FV6UKYm3cZvILSBn1ffmi+Xqk8U2nggRnQWwIF3ziIuBu3uCJ5wKHbO8v
KmajFMgbLsuJh6nsCmGy8hPiKimGap/T6VgabgTrxkNZbH3K9k7NiQ5rdHCuTeRAH7uhjSOHaMpL
s/F7b4VIDqzbbBoV6Rg3MmkD7cMVPg8rDIrOfdRNu5mWQYtu9GKf4x2W4VblShi0uFUQmg+8tGnP
2wvfnuAOjkGBzwf5iaEqWfwK2BbtbIF3ZNFnkY9lstS8EF1fAc8P123ugyTp00xmviBdlupgWjUy
uqZjt5Wgpg6ekk0d28yPbQXECV/KOp+8etPV+9llVZqPtQtFOLcxckY4iEjJDV/1aBC13ZHgZKgd
Auohn8Js+WAm2AgYgXFeDOwiKkm2CecJqo0Sn5nWcTHW50HTfQw56pPIQWRCZ/ay9C6Uju7d3KeL
753izj/t52o7mafAtEkWQE1RF9TsFJqgQHCxDcrLYfmgaS6iDmA1dkuqKCkWTAQz/AQpu/O77rqn
y0ZG801QTNcVwydK+nvIFvGEa1EatG8JSiQuTrAxG+xhJ/xl2Dvb4rih4wTM7YQXsnqlMV0VRYmB
jnGTNmWxb0OUNnSQYgln0XZ+XJvhqrTLJvKqBGqgqxmA96Y6sTVQS7no41FjntheKRGO/QdeOxDB
AyrSqVzWJW1mgfIgacr+wUooD6YBPYKm7e5CDVmgcj465HVIgUJGvZaW2HgcfKoTL8dhEvqV38Ue
w7PwvHbPskZucjyv28YnG45IsFVlnsg+u1Thkp8p5+l4tF3zoVs64N3C1BM79WZXnbqldCL0G7Si
o66TKGjEsiAKInud+SM8CXkS6mjFBgU1QQtgFNq7cdxkZx6GKnAkWKild6s5I9ulI82GDcGV87wD
520Ex57DuWyM46vOm/w4QOEosF42hkNFaMYh5azwbgoOdUKpWXbvhdFZibxO4ACkvI+r07lkywpP
ld2qqueiqQyQAmVpY8yuirIL1hEkjGkOhTQNCFp91o1ZFY/6SZZBqroeJyFtSNrKyovLWj/4YVme
yTK3T36w2A1XXMXwhdd4kiDiWkKWeGKlt+bGs8c9ozoOrQJ9IGXcyiE6DntIZ13uCe6QtwtGeoU9
VSQk5CZWUIIFWifM4YcRW7Iyemg3kmIvmdopEosNa8HGjmxBBa0bvwMKbMp4Ro0WNlo4BGnV6M4X
4XLat9VWsu7coui0BhFYyEz41fjEllZMdBlE2OUJW/Az0dWxXsJTNrSgOuGy4IHFuAYN2fselIVG
hvEy6eJUt9JLJFTB676HsGWLDuMmqO1q7giO/WCuoViy902Hb6fOvyAN3syWHZu2TXuiTx2c7H0l
P7WU33Vo2EwR+6RlmVS6eu7GQEibPYAzvcH1I4+u88m/Jr697BS9Clxd7LK5ePRY+BB09t7U9o55
w4UksHuP4tO66FTaLeFDk8NVQDKdowLEs+u3FjcJMa2Q8qmG6n5fhEYmPPNzMY4kFIENQjEPlTBV
CfCCnCiH5aZDQb4yngT9Pquk5M3B87xF2OUcN67YEHXf+EMucjQaIYP+1LA2TAOlVBIO9sQLvOCA
rarjmptVBCXDYtCFhSRCVbXDrtnVcvhYOD0JppcGSCZ0SasiID2wM1y/M3l+o3RxabQ6ZIE9NLhK
AgWSqlmeRjkIAuk3Ljo/E21VJG0PSduFIN3mKZ05SpAq11CuX6hmXPUVrcDomB8mb9wMi/WOGc8/
SRA7fl7uVTueaTQ+RX3YJoaW4AawHO6jvuULW6GwaOKIEZDuOtUdv+3KGgBCvBe6iUqBWR4znOSl
fy/L/kwW2SZYQkFe0gkO21TxUqWMvlSxeZIVkDY7GwB5nHSeJ4K8uEQT5IRmYalshu0MOQS+Apbo
uk0KrkVWdbHpDpw1D83oQFTBbQDpT2XERGWye1XMnZC02Eyq3cmJCBX0aac+5KYCRcUeCIGc1A+7
QUJC7JvtQMDsKFpbAymRh7w1Z1J1ouiy6qzrikMgp7gn3jV8rXyMjde0kHdLjkQB4nWT22Y4ZmYu
QJC67ahm64ui7Psb0EXDcdTiRwq5rveWxJ9AAPLCgs025sFhnCeXQ4nu/G1BZnmY2ItE8UgRTmJp
uDtnU67yZArC6by0Y/Fic1yStinhH2S+7Ru8m5oK3Cr48pXox0LHQ2k/tmGQRu6pdDSp6v5qIc1h
dO7ZaNoDY07tISeN18QB7eYPeRZOFThVNThQLWRemg4zmgdIwF2+YmVrNqVn0UWb6T0su49LZC/1
DBFc4JKk/eQ54Yg7HU2fjtrGpudKwJtPFUTei+p4Mu1JgeSqqkOzRj3XCUeQYSj8tsB2WFTCpzbO
pU0LVVxngUk5Bb9mmILgOACX5zDC1Yh9KJZJOd82im+7ZqYrTW2bBM1Ed6E1F91QyeNhdnPKpF5N
3Mfrune7hUBSrhxzItBlddV2TZfU84iEPxVV4jUVh1s1TELW7rENzKo3bXVWDvOKvdgXmlGoRzZT
z5JsHFd+jfIVyvKqTaWDY9+PeXgAkq9uOAbHr4SKAPj6bpj7WuQT6Jc+rNddIAsBv8YwH4bAug9z
LecHT6H8U6XBBx0Obe1tZJs/EtzLdd6QTAxVYGJedGIEMt2pphOVF+5GdR34UE2bLM6bsRJ8CC4H
VsSod5tIS7Yeza4h/iciwQWpZi+tA3nujF6RclmNWQ5lWdQuJ8XQ3HgEbWuvu2harMG18oD+x0zk
WfCpL7r1i0Yh4ZRm6Lgo956PEhPSmAZ27XfqipNH0o+xkirtFbmI9DgndUtO2DA94amFLNqa7dhV
e8lqtcFLdlHS9qTF/ho58KzmEUbHHo6+esGlUPKiq9FJzSK3QvlIhdcSeaOyO1u6Y9xfRPVFG+pN
PgUrIAH/FByrMMjBAFXrpnSBYKz17xc729iWgU5HVCZNqw7UuhOZfWzIpVyYFdUCZl1Hbucm7YJb
DIYdmH1uqWM+lgfpvHiBtOT1hZd4Oktpa0fQIsstWB87xtDG98EIYcTfMQPpT/lQEvjt5Zh5UMbJ
4M5D9SB0FVYiBJ0ODr7gFb+QTSDKPryfXdBD4o7SsMMy9vuagb/S7svgyuYsCRxb9ZBjB7AU4BdI
9sr4Ox6C7yPBC7Ko3ORojj1Qe7iewEzAdJtD8TNHOMbTOIt+5jcuKzsRZFxMHq2hoDai8cZW6P7O
eqcW7Oo5F7zBaQiZZw7cGgS4CG2ZULYAHy1ZlCcod9NtkZ/X3r3pcTppC05J/unlgoVjEyPdrr0O
3fYKuNhOFfj482HKLx3jO8uCbVgg4QUyLsf1GN1UcH5chs6H2txX0EGLxzFLcaO2UU/gUveXBugi
m6/KMEvMEsQTYF+6/mQc6bpFjeimaK3do/PVvY2KZMluQ7AnhnE1zfy5hFrHA2e0GuqkXoo4nNE6
ZMOucv2qqFM9pBW+LNwzrh8Uv53VKLLiqef1PurG1B9wHFZ3Vn4AbwPVct2APY3okoC7cLAqWFkL
ZYPvH2jkrapRgcGm7b7OPzVmFpVfn3SZEyZHaz5EsANILUVLE0RVXLRR7CMusqbkK6+4YWG1gnIX
kKP5Dhf3BSZbreqtN54pH+zlKhygFqIb6VWiDcKzQF9y8qAGAg5qkY4GX9QKSvuOeusBj72gXXVq
ZbXPoHoTpSapH6rEkS7RC9jXrTech8v0sabQJfWbXDjbnCmOwcKhZ0GNjhdgvVbLreILdC3qQu86
hG8avxBhe9OOBw0tkmy69olcNfknB42Gtoo7fKOn06kPRFRfm9kBuDam4VKfLd6AdhPVW89dVCP0
KZwN16HrU1XxHZXjMeoMuMV5MpJbufRb2UxXCt+raRblyC5GS9flrEXoisTP9nlwRyXf6GYsoSHD
PgyBmcQ8qWNty7Vs1d70p1k0mCtfFuA8eZu2ZMI3DirFKGHZpSyzPSZhrJ23JnhelUGeLtUUVxhD
6udxr8/agsWLl0EivJjolR4WwTGuT0KZ5v39gHczWL/91hsKqML7uJrKeEQ7aAD53THUUtTf183J
ggA6sCmLXcW3Vi5bL99pUMhFmVYgFmWq9bVaTlVYrwJ070EaL48bs3M525RgdhXuio7lySRThWZI
IhmcnV3UECGrPOFtmyg4Mi+lIfXMRi5PGXFJVLpzZWrRuhtO5zjHVozKnoDbbKYXE3o5+AGUkSB6
kM7PcIRT5ZN1STYFlYeuPQkqaG+ZysUlnRIJHpvkY0IDvGVtcNpClZvdTGoRGdMpaveB3gfqJETX
1tuYHkyjFZG+MM2z09fEQkcslRhyYMMu2hre6puTTIIxgtVGjeHKW6pC1N5155dpL6ELMtZStBSn
fFnPDdmYqYm5GqDzc+gwnNt83UbTHSnPF5vM2hNgtAhaNsdar7kcYjCKewLEIoGm8IpGS0Kd/9Ff
+GXBNGjE+iwCCQFdDOiN8EDAt1j2HvbaJK9r6BDS+mRUZSSKiN3M80RSswybCkowkFBpZZYt9kMB
fYPE+qUoIIioODQuU3A3EEsLLKurseAYioSBQb0OQqjYZpnyRYt4vaWzhQJNHTc+WLdqOLZLbzba
a077InuYQnNPPChw++EmoLy9KUeldxGOQBb6VXMyR91d5W4XtFiBrH00Sh539RKToQLPZ4jl0KS8
SHrEV7V3WmW9eLHKo3led8wDFg5FM59mCLY833u6hUqYxkNr5AdKEVgcG0oHb+Ps2uFZihnauS/G
71UF9UW72CCtS5nWA/TbmuO5BcGv0zq6nv3rtjwQnAmQ6GLx2tTA+ZyJWmX4uCbjmW8fJ+Jtpem2
mD9EvbwowYvF8ixDPfRnupQtM2iZdtWBn1yZbaG285AW2S2e9jq4BK/70NXE7sN+iXGAcxEgsKJs
218uqixiryd3UTAlKrrjY3PchCSJGmi/tZkUrOVAJfW2VMsJmsmTzj9SsJCTAdzKCLtWFBmTq5bp
A/gFBBypxsUVHY9HBIu0SMZ6CjZ1YKtTnXXVXbhk4aqa8RncrT4toWOSLsWagyMReXdQZ8N1YtAP
ssNdtei4qJYVUeQ8r4tGoFA+Z7YVVuGTaMyXnXQ67at80/4fZ1+WJLmtbLmV3gDbCIAggJ/+IBlT
zpmqUT80larEARzAASTI/15Zb6wPS6/vzYyKm9F6ZjLJpCwlApPD/QweA+sBzyFLkZ5JyhInuYNH
KAIomniLOE7CU2CcNajf3vvWeuqhWUHwen7wUGklb2UxTh+mNfgj9HHDG+VeCNAhp/q/7NidljL1
okVnIwgw4P4KIGXcj2BGnHtWqvT/GLkXHofVypsQJYpYx7jjfyzg4MG+EQeoCBBLNoX1SajlfrCs
2xGRhUmTZg7IYN49e2DdVovqw/L8o6IZi4FHmjhPjY/7NGTHsibsuSb7VLEc6fXjnHc4W948R3XB
/lD5WgBMzRaUnC547BCPIjku87GlAfj1zC/SzygMFY6QWm9Lko0HOSvvpu4s4btwyfReAIBPgro/
GuE+Zw670c2B2wX953mWRy/nfyjG9xp6nIgF9FPmryjB6H6o5kjT9TGcuhOo430mcQKH/GSofzcq
/0HkU1SVXhi11LmbcvUjY1V+53TvJ9Xq+QeFk/QkwuWWtNkko6rJslOjebX3jVhMNJVV9ZlaE5Q7
CpTkMAwBzROflsKiTGLUQzzJPhTaGhqJIQd4qXOMm5RLeZjDajcYNt54jIc7cDns1gaY0wDuAUjt
qEGMprLg+zQ17WHwmxfOaPPSEjCnaknFo8lod2BNOe50WNCPYjD3eq7ZDqVmG69i7iNiUNtMxndJ
3QKqWHN//K0D6rIDrk+e5srPs9gt4XhkawUS27p6hZyCFstzN3UgzwPik72hqI59aKGimpHfdGr+
tNIS/dCk0EbFVdayr3Mtur+mDerNKJljMwNpqnTX/7UWvo5UttofuIMTHhJmH9e2Fzume6ArdQmW
2HjdfY3/DxKHZUJZtXr4FeBkgikCTeF2IDW/T2YZoiqv6FMfik+TAkQWmPRYQtWxz23DvoKLB2Pd
Gvto6ertAp8gejQzSXzjV3u+FupLpnPkudU4/w6h9I+86YLx2IQzv+uGmf3RZ2DDMwghfpimnOto
6ZDZ+wRilNk7qnSsm0itHZC2MLd3Aa7+cfaD5i70ADq16RF7MSI2On7TdP2PcSLmkasclSNISby3
TsQGTxOwHm8KkNfN/in3kJf5w2wfSLXwL1OjujYmw6D+8gvH2ijwvelAq34P2GPmu6JslyRHRXMw
uQfcNwUGIaIMrBbq4GqpfvSB0L/ZMTUvU+MG0ChrmxTz+vuYNvXer9fqhyrbok8GgEUgZCfD8BoX
Tfk82ExE3orUjYBGwiYrVHeT1EgMahqrbqZfSWPpY+en9OuIuuZkNK/v6bx2B9pz+lCjfkCGY5BR
tQsk6gkrCYGQpgvwKs4pWNAq7ULca9LelaUCPDjn8mA6V+wC2fTYtx60SqpNeGj8ey0XD3yiC+R3
w6d6B27b75MQspdHv23Ut6r3yKFcPbGbTM/vU+iC9z7ygxsg1Eii8JY+DpPnPovJLTHtafg0kGXY
h9XUAKw0PLzte6YepGYimcwIiQxDScGU51WR6+YO5UQ4favmjPeHwvNQs6SVH/esb/ybfpDB3UIz
8kLGDNoFw0S7SxVIXRRgS9IWXishxxhB97FxuIdWJOgBCi/ZkwUAvLMBmZ506DC/UXrgpomY9wo6
rntOwAlnTBcRrjJKOU3Hg2YZz2LP+J9lmq79vqsLdwzqSv4+6TGbIJSo1y7BK+a9UA09kBDedz+t
HWCGJf1e9wGN6gbUE2eE7ArorBpAFKl6UBlQk75SNhlLIbEtBT+RgT+5tKvxajak2KVGZ4A2QoJK
sRXkc1Cl7AkAj+ohODIVeQi1tl5UpilgMKD9sYa6ZOd5siS4s7S9A7YB/LvkUyICnkjaeglbSvks
TLYcXDqXt35fTrt2hpYoE6E4SijdXtLKFc8G9UVHRf1QIpGMm25O/ypMv8xR2mXy3rTFk1NmOeS6
iUnT+3srGOjcdAVKbCiNi8lkX2Ytgpty5p/ntukeg7FxT5SOK8I1ZTtMi2Kt0/QIEGm87XRKvmyh
cM8VaihqmuXj7E/YBJyJl0xTflh6g//XFThFQe+fgqBdPoQ2BOriarKTDOqaAvjEs99T+wykyngg
4JdijqQ/gdXM57IXUekF3CTVWH/MwSSkcg6iuqrn21Qv442chw43IvMSJ4n8ERQlWBoux31rwP3i
DoFU6QIcD4I0/3s558s9ALlvrQVvPkhzUOsEPnnUgGMqtzYPolUon8oB6f2o6+CU99o/ho7iCM/s
sKhgvw5KnoRogfhL0cWt3910qLOfTRPYe1CXwZ50brlny7DsvLHCHSv7JlEwN7y4tAnvqZzt4zJx
d6wBiH2SbQnEySgaWIgVnH1gYEm6KC38FPnOpJ/c6Ip9XhQ6Gmn+stQ9e1ywtzZCcsJ2oJPEscrd
p6KU1TMPlb2bApF+br3F33GivxCgC3HtDSRZnWuPfVvv1RTMezL1JkmRNX5U3H6BvVTuzLyBo+1S
2U9yZrmI2i4LXdSFI+CkVYzm2HeOx9xpel+WAfj/rPX3SH/AI1VgJWQAunIFTfooOIFeqwYKBD75
1umZPQxd2Me9Xn8H0AN8pp3dtzRlfhxUDgqMObSA0CnZOdOvUzSCT0fFsKR0Z9ABBVW4n4IzrluI
MxpR7MRcNQkShhGPBhKRRg9mv9jpVAPNq6KRoHxZ099ppkmAgB1CPqRQgyRZq/QfpMHWpRTyAlYr
7ke62FQYnZsN9F9Qnoxdnf5oMiLvlomdOihskpV50POUVeKrVsS+P/s3OKD6qOgsvtVaQbUJUvIR
Ug6GgXpxqNY8BMtDqPfg0xzzbvUxHW0PBCZz4cmfJ5BAjmUonZcxfcRpQ11eDF0F1VNavIxQPCLF
lFO7Kw0tjiPyjwjDys9V1Q/HDpK7JZLFhG3JJBFTMgw0DyPAgu6RajsCMoK87UH4FXnq58adSpqW
0IJau8aBGMrPBjUC1F9dQRNDMvfXXHfFY1CtYdyGE0oynbsBqIVyNxDGgtHJ8fsK5MfrRO6kNN2T
Dpb02+AElq4Nrf+4VF73fRnb9S9dVe2NWv1F70TmQWTKpo2Bddnv0GHwRw+RfE8BQN3QaSpaSGR4
/uwtTbNbMzLezhYw+ZyP5Li6afg6ZmuWZIojm2aVeVG2K+6BYbW7eqbIonP3tUL9gJvYegAMR0g9
PtjUrX9VuqzvVZpOoCxWVUeUegWKPeHH1ockcG1dv1sWQBaKcshmQWWsSb92ELjWs+wfXaaOrtR1
bPAknULZkBsq8MLr2TX33WCapCiX5dG1EPX0hXhJwU/unWDl11zqLow5ytZb69k28Vy46718/b1L
nfkwjAoirbIF5Src+MkfcKgiV/g9ALpR3EJTDOXi/MzC7AsQeEgS/KV/qLqSHcaG2kfnp+CnCy3U
xz605tiG1XyYatLtvNYOz8zbHgY3VXiFRI1IOq4rVG2ygYhpXeTD2kB6hTvj3eWMBN/6DIuZM5rh
/cw60OwNYDwpHYnSbJ2f17IcsHehv0LmE5ZN7ARChOYl+Yxg8s2CVTyBFlZRAGhhN8/esm8KV96n
S4k7kmYl7sLM1/mPUC3qWWb3VQrqI79V/Cmt8/omzLL+e90wvE7pXafXA/DsSIQjUoA+XfeCbK/5
6t12GXDKwDYgXG75BP1hP0bobgStbX0bwMKQjL3iKCfT1eHSS5b14IFScUSCwv8EJxF8xcuRHqBa
rAqQJYL/qTov/WTrJj9WADLAnoOid1HV+x4S+zJMhCFBkFRV00Z+0PUxlfmhJv0x08UnH/CfjeVK
sifJbkTQH/sU8LrpZ5DHbb+eKgHwvsj6xPjBrV6HIrY8izy93qXSfvJa/ITlGI0CyefLj9degzey
8z9bs/RQZP1Xi6Z//ev/+tDW+OtnT6F//8etw9O//+3+/7WGevdPHX60m+dlOP9Dm2vgX7/r392L
NrH+v1oZnWn/X342k/oPxoB3f/j/5xoALUkk7CSSMMkhtA8kJP7/aiv1i43g//zvzUn3P07D9o9/
mUl/qvQv/aK/7QWU/E+0vkAOIUMKss9nGOJvfwGccvAIwEFAQ7ySgQphXfwvf0How8wiJZ5dtC4h
hFGYEv7LXwAjkhSozQCjoUoNAv6P/AXhmbnA55IE2/hwSQqIhuBjeG0uAIbdEbwHa0Jbp6LR2vk4
jOFNV/ZA6QPo1F6t1wU7w6XhYNLBSgsZwkS4eR1eeRnAVgcSVdqalIrkUHIAz5vGaox6v06hZKTi
bxPN3zaPC+Nhbd94J7bpbe5Phv4XDHbos/H0AINHxys/EaD3Emh7x3uONOXJr9ySLAOo/ihtl/Gk
8irbK7qS4/vz3bwZr70b2/iKc0wXnwCRHtv4er66tgWRpvYTMPKI4H7nxVAxV4f3R9k26WwUigYr
W6cPP0D/oPNR+swQOhFsopmbpKRDu7dNaOLaL5bd+0NdWFCKSeHIcJwYud2X1xPqzVBKZvDq6UCO
x1F5KzjNTe+ztNURZACUPkrxjX5eE5bO7ZWZkkvjU1waHHv4cvBB3o4fyHZtOj6vSbd26wTpZEVe
QnwkFmmLyxblvO4PXW9L6CTBxt/XQY7nAXsMkrDxuvw3F87Mxhrqio/r3OZlnE0o6JLaetnTSpHq
F6kVf/qmLq6dRXJpm1DaUqCpWL2Q+28/e6nWHJkeNMFlbUA95nUfdxYiblVK7wkMv4wgLLpPm5Qk
kKBBn4ly7oTD3RyRplQbulEcqbRV4qWpd3p/X7cjcn6EGAxQcEKxEC66s8/mCjk2BkVv4hEoZOdO
mEOGHnHxlE5xMQhQVYWAb6aj7ub9gS9EBJR1/GdLrK39FXpfvT5QbVA06SLYmiD3sHsxLuupm2Zo
LSf3HTXh3/0F/mM8+GULMDefbQ5aroIgZGfTHOoWKKeG/GItwF43tFdPdQpplqIA8N6f2C9Xfxsq
gEmMc+RfPw3orydG0nDoyLAGSQsssUnl+minrr4yH7h6324bBqEMgAsMbOg3QPGCvB5kTU0QQtQP
8nscwQ6QsduVQf8dgHQRC1RE8boKeyUE/LJj25iBj9EwQSHY9vNXMdwjdiinvuQJULj5aW6q7h6l
cJ4oDc4cKe/w4f2FJNsk3pzNbUCO8KZgv6UyPLvztQY01YUYsKj1ElWmAQ9aZwUcabJIoB79OkyZ
u7UhqAskiP2xbgbUt7zRV4L55Q+CwyMYZi2xtW9nDqKqXpz0goSv3nqEoKe7zyrBdnMFUqQmBoYH
6437bKjA4XPXnXoNMsdOeFTfX5Jft53AqLi9bVSiIj6/raExJu9qDRVpV6P6RMl/aGH7k0GFgrUA
uKZHml0Lvb+EiBCDCpxkJEpUoMPO29mHDesWlBBBQj0LQhbiWleBg4feeolDUEY7Bvr5kHnbZ5CQ
QtcOQZkHas/ydYjDtGyO09z5MCuwB9Z1/a0KM5iyFB+vHJgLq6OYDOHlZNgmKc5Ciu2CJvRAvSXW
Vi9hWK3PwJ7ql8qEX9ux6EGBVjK/MuYv7xK6sAS+D7soFofSLZV7fSmCsICFDc1aklZ33e00+GBP
eQjfI6LqBz93f7YeDoqSXbrPgra+EmvIhb1B81JEGpwJFjJx9iyHtM2XZoCEMPcHkFuz7D7y2gSR
q1GRDBWz+6LygElKaKdT2tYAIoP2sPhqiMIw4DvuBrq3pg4TFCTVUQPW34UKALsyqBzfP7wXlwqQ
33aBwhAuj7dLtSytKappBSXDKMDv2esfVihcEjJNJtFtcQLqCBdi9QOpov67YeF/jP8X1wleP+Se
lKMf7NkNFoUC5T5gm8ZxsA867fMYmWB/YwYP1SwB7ZXhIfwAtotdmfWvLw8OyKuRz27PYBZLxy7E
oZx7DQQT6ZltpnLnNcsf76/vpeOPRy7Ee4C0E4XN2/XtWo7KfrU+PBLQ/qGSRToBVdAuI3BAQSdc
3KR0Da6cwEub+nrQs+mpOVRjIzBoIVl9IIERxyZt/oSi/Ck0IF+lXrrEZZO4XXPzT1MI3D2Otl4o
ryRHJ8ezu2ctkCmd4r63Bi7PDqHlDi0CmpNugmnf+AW/cogubSUPEAyRtWBgfnbZlgE8IvByH+wo
5NlCp/qQ6vCbQMp6pXy58OJgalt1SHwfrbXCs/rF84KNu+M+xLVgCiBLmZKmmTqULkF9UMtq4y5s
xQGewiZxHs93pbIC5i64RN4/VJuf/uwRxicRKFV9KYhA9fb2VPHAr9smp5vjceiB7xhoyAohobvX
0ArDafzoWcjSxtoGu7XxUxCmXRMXy5A/Mg20N6BQfraolE9XPti2BG+zAzR1Dgn2nYIRpexs9/PF
ArtXjCQTz2ADzOmpl+YZple64UFrVCz1fIJ8hCeCg99d+q7fKaDZSUPYvHv/w1y6eqHgAZIDJNPQ
s75dJAqzVE6AdSazAFqJZDvbmRAWjXLxxHNeq+wR1OBw5ZBcunqIxfD6oQcS48G2c6/ysdBOuRAT
ITDJASnvgkkew3q590bVQtNRQQTFYea2vfV2BJLzw/tTJtvGn6+/QEEWbN0O8P6drb8sVpQkErcB
jtUQUhRm7ogP+0EwS+g30yqHvn6Cu3+r0TJQ5DcjS90D/hh8rLWaE8OM2U+mCk/hEMDHgartSmy6
dF9BHODD8RDFzfkC1TqE+zezJCmbhsRWlMU+GEu3H/io/u7f9B/fl0uLIQVq/m0wxIiz2EtFCM+I
hteoIZr/mBR4TAB7UH9M7Qy3Bbxm76/+r+8ZRVxAYiZwKbncOge/3vsZ0X/RoSCJy2HtrUYfwtAe
uH0KyiOiHblXYRNXA8k+vT/ur9EA426ZAVYUHTLOEYcgpWG3tihU+UKLl0z5bTxJJq+crV9PNkZB
R6MAAhJ0Z+dnMYd2nuFBCkmYRdx/kiYU8PFbDTspelGAxQujrs3ro+Hpd+mkvBLmf93LbXTk+kjs
kFOd76Wdynpu0TckUV4Ox5ng0G5qmX2sGiQHAOC9K/f41+BB0TMEPUFRXSG5p2f3eCYVVyYfYJ5v
kUx3Xa4ivjYGWXZdJgWvoaAciuD4zzcSyONWTACQC88rCZbSvkbXB/hbm2C+z5C1JWhuYP/xDURo
ID6KRtwNvJpnx9RylskBioZEoUTYEQ6zNZRuFgIyuSbvT+jXy74NJSjoqy0fOH8xWTkXaBOCCUG5
sSSkNtPBQSaa2Pafg5l4mAFBcbgckU6CyHl7+YZssnlQLRSKgHXdz5X+lkPTnxThCABsmbL/ziIq
YBaAaQFc07PbsMJ1OU68gRukhFR/6FCCUlVmMdX42/uLeCHvoD6UW+htg0KPsfOzSNdO94yjkYNr
rN7PaTvtcukhpSRygQ64dvC1K/Gkm9aAZsvgFzQLOrlAOFJfuRVXP8p5SIWjR9VjS5MBys9kkkbG
2UZGsxEqfOk1LhmzDL5VgAFfJBKFxNQOsp6+51cW5dL9FAQgIgXiAvzo7BBPeMqEbDTZTH7lUZZh
5Ojjmkt4SgiEVlPWXLs2lyIQHnaCXpKEI7yfTd0DsWlGgGbwxXN/p8uQ7mBGK6Gwyn9LtVdceUwu
TRCiVw5xLjBzbP7b8ywXmE+LFEHdLkVxYr5Ld1C827i2zTPXEE46H8Tx+yft0gOGHBpgaOAjnz6H
/woYWtEoKNgeEkiaPPi3bijNp0PLgv4Z5MQUgSiAnaCT8srIFxc3FNvr4iNVY9sne5U2dTmzkIfA
6QumXMEx3y8gh0mT2LyF2j9rrt2pS4EJlmpgAGABt6+7eDvePDoovj2sLkuHcsdqy/cFb3I0EsDZ
fn9R2YWdRMGAjCDAslLg9G/HYqlPZ96ApB8Gz90bKFZHH0Q26wsFYxBcTB46JFVLc1LoE3S/GF/d
9VR+9KXxkBX5bYQaRz6HGRQzOZ7AKCch/Djc7Bn6UB1nWqUHqCdDeAmKj/BesaPPc/KRemt+W5hR
79HzgUaNL+cDOkzAQlspcAUDwCIPyu9TUebiVNO1v+WzXGFyHNFohhG7f38VLiw48REmUazgW0fo
eZk2wYatV4ejlc+1TkJDh2egHO0u77L1ys0hFxf832OdP6O6qH10z6AoQgbm3dVqsTEc+ysQy7A7
udL1iVqHcW+YF0BcCt3sNGTVvix1dQKK2EVlx+yhGk0fT/3U3HZLDql2Bwn/+0ty4cxjSUIQilgU
qBbOKte0or02MKQlM87pjazWD73u9acR5Bni+7oW//yOgfr08eijNAvQ1+rtORQQcuh5S+CUndLn
2p/H45Aqvu9tzfZBN+sr+3Bxy4FMcsAemKW//fzVnfayRsIR68FD0JPsvlwq9JABqLybhsVduWM/
g+/bugc8FL46YoNEUX6dt2XzgnL2yg1mgbxo/LTmabXZFpj34vg0Z3Gr8+IJJkfxpEb/ZdbolsW1
Lo4shdYcyiHzxRAHvwn9UdqB3PdODXAADAFsfbmpahyTMR/YjTFOxV7awmXTmnGnNJSZnlPjDK86
QZugtXZgaaBXnnnsQrRegoihgUq+64z4BBsiXeMuT/lN6nVQxBKvho6XrsMMSV/R36iqQYeucGL2
N6j1If8FYioeMuTksHKuVf5YVRSdrqqMwr5dMYfmPZyRKZl5W3UHIpqG73NB4ajGK2XRZ2PJah1x
ocevKq30X2RqLbgJm5lDB//vZy9n8rOcx/mFl9Q+iCZc0FuonqYIYazfG25bijd9pJ9rVD3VXs28
twiYZmBx4ZXj73Dpdb/5Cyf7uYMOKBpIFTyYRpivcHaRl9Ei14vmNd0BD1r9XUPc0sRjyEZ0wMry
4Ts6lhTogFOlKQRkQYBrOqD4OJiMQcb+/l27FBJQG/moBdHs/1dqBjkEjPkDoEYwMkfdhF+6yhY7
ZjuSyFA30QR2+sqYl85/AGwe9SAecAzw9vxD0u1L+Cr8hNXrfGpwciM25MtucHq4cv4vDsWAdITI
RZFWnWVDvOtSCRccQDeLUNIYfzjkjW2/rCs25/2VvAAxoOEwYhYB6IaaTJw9ZzT3G2vRnSwZlBYJ
UyO/9eucQgKu7oZW2MexrpvY+LAaKHTj2PVsUXEA4O9mQYIIF3M177qKrad55eMhpegz9f4nvLTX
aBKJr3XwNxREbXH3VdxZ5QCh5+L8JM3qFv0C+yoG+g1R3Dj20Ozq+W4qxZV09AIiRzfZCJrOQleA
tqhnmz3bgDoxQZ/ZMA26e93EhhV6LyV5M5k/ayiSoCVmpf7IZQYXXVC77ONUSvdpWer0t7mD7R5G
N9s+ETei9c77K0K3/T8Lj5QAKkRmh9wKzPLbJanpOEKmnPqJXgubxcPkRkhESe+mKGdO3tqZkC8a
1TxajlAGXYTnqvIhZ6yrIsB8xZcmN/1fPGzqu6wIDQSLQ+A/rOgnifYFYvia47vcns2aFyZKkah8
67xBfHSmCL5btqBJ0PvTufBwwscLcAtxHtGPBW9nwyVCUFOjR17tCbEXxfI75FxB7CQM9Grg9J+f
J0pBJW1ttFFH8TNMDetM0qVesbUDfP/Q/HWxyPwMJFoePmktCrRSwbV+f44XbjTQUxC66HkCREBt
P391iPtVTl0jRlQbXZEBr22HeIXY5DTaoLsy1E8g9Px0oKqE2ADvJ6LIdnpejQWHeDuhyRVJIInZ
moZlZpdKPB1iHtFRwKNpItoh3al5RaVZy1s3+83e65bydzGgP9r7E78AM/2s6FDUBah2z7OUcphV
n/IKiSIcIYgxHnpY1vl6Y4oG5lh/bm4nWcJEns9FYng5Xhn+V11IiLMFPSxWAkoIWIreLgaaznC0
KgCAy2C1+V4TW/y2Biu/HdJZH1TN2TOU3YC2dd1/lFLb3wy8wzdmRIvSn/0oDNT2ES9CVDEDfKzv
L86lk4/r+1NuAznD+VFcnarSsgX25dUdORi/vA96d6CezG+qrFyuPGCXqn0o4giuGkoy8vObc14f
DAUltC8XYCpuSE0CvoxG2sD2Uvj1EGt4aBMDHCkSsK17gEIamPoSoJHZlddtu89n5xNCnU0wBrwF
6oOzLaHc1FkACiHJthtezOj5WcwTPb6/thcOHkOFgleNCyEgg3m78aGoJgK/HEWPmJA8t3DwJ3Br
2Kia0FeJS9ok2kfzriYospPt0NTwnw9PQBgopCJU0nPSGExRXk3LwBJYGZoddLAw3futSMq01ugK
BSOLEpOIy6r7YHLhPb0/+qVjvyFLKM0Y2DtIyt7OPkfLOr+wQOqKdA2jqqvCWwv3RrJIUu/HSS7H
jRUAHOnkTlYOnjJRVrFNUVqWc5jvWlPphBX8RZrZXFmaCw86SgiKZxXoNhKpswBcKFg/24yh968w
09ZtDHp4pCcnNoBW0gwtDJZ1vYYQXBoULAoEkDj+gIDPgqKzFFKoMMehW3a27/UDs826LwQrjpVd
xS1cK1e2YPuN58ccaS5iHuozApj77RaUgconZzCigg8Uyr2m3FM0f0vmuu/ucoFuw6AXLXw5eX1Y
F2+CnUe5D1r1f1SqnNFfAj0M3v9IF8INOpVCtYG/kD2ciwOqGn7rtjNwtLmi/w1to+zBm8zHwfTh
gaKX5ZV4c+HNQzmM3t4h6mJAxmegjM4AeLGqYXDi8xqeCbSkJFB4x7DDyGthfvtd54sNvS5gGZhi
8FWo29RfvXkc963KVMUS0MfjbcHRcmLKxxI9gkiZLFO+Ru088LjsPaDVNVo0mDxsrkTzS0cMGRl0
m1hgSC/O3vgi48PQ+PgMq2rgu5vgi/FX8bHx4TNDlwAvNmX77f0dvTgklEqbLgUX6hz3gtmtdS5w
CHJrPj40ZK6QxkCLrzLZJhC1LHk0zupaeXIxuiCybEJRKIAhVn272m0fFL0mKQ6SZumpq7TZaWfD
2y5d1gMMLCTSUyt3+P6kKkefW7QIWSGki7Kx2ayPjdr5ZRDuZganliewQe8vyqVjjtcegQ8vP7Tj
wdtPN1arDNAEmiXBQqAGURVaaBk0MlmA8O+C0qlrN337heeHD6I1IdECGo/auT4JR2EIVk1/7oI8
ETi047AkGq64Fg3/mPlRhNrd6KzOHtFob0BXawQEM8nmvnF8RlcKtF2Di/z0/jJcun6gGAQBzwb5
+XnKiUZRtkFRDDkmRItrSiEfG9BncxSsubLgl04h8jt876qALgZ68LcLnim08Sug1Us6LxN38LZr
YLyrQJ9rV6MRG/dvM1Zc0/xcGhRKHnA1mzYL34L5dtASEuUiC8Yg8YIGHd5cdljHHk1oYNiEjKL9
AInSh3++oNC9CYRyNEEKzkEpR9Bio+nLAHmEqOK5C8B3D+gqotEc5UrovKA5Q8YCrg1fqg1KBKz3
29kVLM84gbkRuJbPfg+zqThyX93aMrOxMhaBrVbFDt3oJdpkVDR2AI/RSmTx95LDBRqgewQ02p6B
ubnud81KKoh+gU0vbX4l9F7Ks5BQQoGvfAT680QHHR8zrYeRJRKtH0CLZ380lvQ3ed93cTqhc5GF
QQ3ta3KygziOXhl9W4fzqwexrAoEon+A74d5u05NGzQ2a7MAueQy7asRMdeiudeLs4M5AF307/26
/BCiRe1/43Yp1FY4giBWQBq+HTifAXbxtMLAOQco4svsVsBWmaBwGP87Q8kATxtjsAeIs3gWtCzL
0w4nfYAbLIbHsYY3ji47CYPz7v0j/pN7/GU9FcBdzEhuxpWzackKbgcHXLFl5fBAjEXjh2JYd8oj
39B/sLt3uSpvOtf9CUaNIoPhS8xX5WCuRBPpwe78dmszMQw6pg2DhwBxFx3bffQ+kj70QdV8m+G5
OGTo9hu1eTrHaLUaXJnFpdCgINCDlQdBKfgJn7xKBpbeq9asREd/8O5un/c15LNNAEewgHHMZsOE
tADtQN9fOnIhBYFIdRNJASHcFHNvl455aJiJ76zA0nW2uEXvDhbVKTQjTqC3Zg9CNWFVAItbmB3a
dqxup7YlV27DhZCP4MS3r1vBBxDBWdTIwXalWuCkGG8eIEiqzaOR4mvh6uLvb/T6j1qcy7PFdzsj
10KRA5rv7WyB7CpXphRfXZJN0N7C1QiE2aHH3yz3oW7RKt06G/v1gso79LzYKUWv3ItLQAdKe4Ap
Pr4KFqHn7LDyAOpvP/35zQ2lPkGIw2KRomXBxOf5iNMn41x0xT4MtHfXjoDv64IrqP1Uil6jGbuS
/l3+ONuZkxzfXghF3/+l7kyW41ayLfsr9QO4ht6BSQ2AaBjsSZGSyAmMIik4WoejB76+VujmzZIo
PtHy2RtUDdIsbydEBAD34+fsvdevP4mqFmlkmJs38pj95PQCd4eljGiye4/0GYd0tXEkX4eKbYul
tjmUDjk6TRCG8cLe+sEdeqcKQmNgsiGzh/B53nyazFoTozdNwjDzYDhbLRaodTnG1xtju82V9YE4
671HDxHKcRSFNQADw5svL0vPS9OK7ZjJKWljRnEgMokjJT2AD37ody/FmO04bbN5yd98M1IElxq6
i7tpzYRFxJMsvUcT6qyNjx6x46d+sxz+sAj+c6njj/zTSlJPOOgTxQuVq1BGph2YW7sjVOODpeP4
oP52mWNH5ofoBe7Rr5cRQSK6YKJUW+qlf/JpBMUofsDhIAk8dCNJJIZl1QczdQgLc5aZ7CZazdmA
2pIobOKcBnJ6P/hMx1P4b5+J54ZUGFY1huq/fiY5t50mIQwsCtMihL8oB6XT0DKwW72z/ap9zpLF
jfq1Xi8mbDiEMnRyn08Eg/z5k7z3INPPx4zBMsPr9eaDeAt+r1YdX6u8IR+20vkFJ2ryv2tUIkoW
3kfl/HGh/u2bc2z3KOghQjlvLtg4XuLpGXNRY167DpFLXj0/kkLp7QdCP5g7kD5DiGERbLM01xdT
K8NdNnfFZ9lO8oPX6t0vjzMHwciPccSbFb3JlFeuquMBXIcsDhN/3XelJoa3E2rnSUGy2Z9/7Xf2
TsZADD6OBoLjSfrX205yulf2WnOIhXwU1ZOPRb9Zi9hQ6oHuYL7p5ag/uOZ7L/QPAbZFR5DH6c0L
bSwjuSBqdDak/KenVVlPG4ylbSwy/dEu/WNfentzsTmxQvO20gp9cy3hQl8yrBaRIV3grYnriJFw
N5PE6x3zZ9Nu4yt61GHRhxu1UK+WA6EuSOCNXWuYekNDO93ahSVOvb5pDqB+qnOCV3QUMB7aFbom
lJx+dzS6NplK0lsiO52ceHFLtddeJUltdIKdNIS+KrFSkiFS22hVxEdNtncKY5fxBu7r45T0tzPZ
ShRRPrirg+CxyjY2rWZSBqS/1zSYNk3Z02YmQOrQDmv/wWr23iNLLY4VNWAIwfr86xOEbSkMWle6
CEtFtx8a1V2nvqGiwc4TTiem+d94RVya2abzg/zuvrleMfois11ySWUniEjKZj+yVYq+syHAS2WO
f/LnN+S9X/bn6715JZ3GXD2JnBr70TATP906xzCJc8Q45Kq7U3E5tGRRKYuUiD9f+HiWefvoHntp
/E9gQ3p74pVezpjMRICBPrj4Hnh1cJovVLTBukz3jGuLi4qnKc60SHdTDjjuz5d/b1KMAZq2vRce
NdFvdclG2xpVwclhs+bEwUI9yx4SyvBTVYbzAfIRUeGd3Z9Us5vsJre3TzRuiqdsQXYm6vY8HFKL
Rn8n4mlqy8sxK+oP7sy7n/DosuWsRNOfn+nXRy+3cp75BaDM6qIi9KEVOHBctpQQ3V4fBfCNCEhe
WnJgYcNs74Ke2QPmavO8s8k/mhZBYKlunEsz9bvtSKH96YPf8L1dVVCPMZJw+KBvdY5WZ2hLcFWG
K0ZWAwIp3S25ZC/Z6iy7iWCmDeIPEmXSwt8RHTJFvvDLKzOR7Qe76nsPE4ZP8M7CZDF8uw56RW/1
BDXbG9fi2N4jFSSPqHAPwZqkp/7g+zCF3IeVCnKXLTPTwz//EO8t+T9f/k1hVUmvXdIQEd08d+49
AV0VxhaamBG15f2fL/VDbPj2vcEfdBSKCNNEkPjrU5GNuUmejUKYVaTk2NhLtR0mgpxa11OHAffK
bRrY3bndrDV1Tr7sU7MmUzFg15vrxLvlNPNS2fmnkOPkKVpNMsisGUCk6pHr1lANGAEdI859JPNk
PMeV65CSMkEolMNqPZh1aW2tGowVGSwUE16h9nM4otqx0/o8YTq6Iywh2Om6cs49RtGn3mDr3VCC
KLItf4r//HP8GK+9/TkCutQY/dF9/CZ85bdwa2tAK8lmNdxIidkX455AApwmMaEAzvnYDOLUrhZ9
kY9rswtkM52tWe/HmeOuYB1ItGG8BGRPC7EZmmH9rCffvkqHpt47pNLwmufL61ogqfVG8dFg5b1H
BxMIuZDURYiO3xTL9KKIcKoCa9MnfPQFyMUevXWxZ+TRfrC1HNeL334qZsd4pJE5YpL+9cnxiHYO
hpEp2lIVxY4ZD8l4+VBdgheBXwQbcbPg17348w169/uxQlh0AIUt3hoziCqoLJeEzY0nymHnjF71
eZrEk4Vc7IMj4ntXQnZxvKfuO2d4qxIcoAyu1LZTf0CzfpqEo31dCOejmuDdKzHnZhKK2Azh1q8/
JGYXjU+XhXnqy+ZgV7Xa4uQiJV1MxgfP97uX8p1jZgydWta2Xy+1atp1COm4Z65Cfufrcic6SqBM
BvqDk8I7jwceHWasuCGwhvlvtptq8ehyJoxB2i7tD33qpHtSotsYiSre64KBKtSvj0Zd73w/j9kS
bR5efmw7b37K0O3SANAI/J0pCLfkipaosTxitMvwo9bue91AhjtM8NCskJQTvFk5O0JGQggzzmaE
D7VffESVGdqRrSlN/8LInHY74wffGUY7PeZEkEYyOGYVBJAmsKp0e6NUNIHDFDkjUSEbdm1vR+po
cC7G1LxVdm4jjXbUa2P3dCfATe6ZG6WAmZrHP79T71UG6GEYzTH+dMPfejMWgW1/Ky1wHRE3jucC
aECXEhzZpqdj0lAdD3lNqG0J4LQgn9CfzeLcLSsVE3Ffbcwp7zcEnToX3Vj7kRH66vOfP+LxuXyz
1vj0sTjjIuri5HncsH9qNdDJso5GW2TlCxJqV8ztaS7N5D9/5X+6ym8vYjBm+WQq3o5BSeNUyjKP
XfIFTgppfGQueafC4Llh4HxMsuCJfXOMLie6bT3neSQPhG2lohj3nR4aNEDQ/TLfTmC71DlADac5
oMetPng533lP6KYwd0b8cNQZvHl2zWHhuV4IQZjbNuPrZvnp6vbPxtR2+z/fuXevRFlOZhTzNjKl
fr1zVu+gITmqeKRK1SfliGkPbJXGueNMf5dN/2J+X//9PPyNsP45zYu27L//8n9fNa/1p759fe0v
npr/D3LAjmsHZ6T/OvnrkjBU+b8unp5fX1SdPf0DT/9BHv/7v/1X2JfzF2c8k6SSY9qTTTjPP2Ff
tvkXo2ieNso7lmIG8P8O+3JtiOFoJFlajhpDwrH+Hfblmn8xoyAsC9Ur+wV9xH/C0H65EVDT//XX
P7PEGcb8+gJjkeawg6wFdtPRvvl2ImQuvibHD4K2IRQ2YXOR1nm+2K8ZELV0+ZqnSNjzbsHqETxa
XfNVSuPg+5P/tBrGsq9l++KlBI5QcVwfj2FV1PmeOnEqsKleCyQnfHBSw95VhbUHQnRDCvDG8fS1
54qvjde4V2rq5Xev1kXE6O1QMOxDBrEjG+9Sld8dB3xEUyL7K80w+9T3QmGvOjVpm5O4+KmQXgHL
NofgQjwogXhEqS/FraLBePQvFkG1V35+lc7gBlG0RtZMGjn6X/A6SxZeZFUN+9QdW4CroL/7+p7Y
vc9Axi/6oriAPMRwdiEKszZ2OZ5Z4p8WMDxQPRbRFaTdK//K86R9IYjTNeviUIVQo/vkMECuYlsF
pOsShZu5z8QQL3HSMrxhmJ5fdUq/hiF5z1W3kqYEvA9T13mvh/NKqBeZWS86MLCwMgzNzYoMZXNb
BZl1p/Xq7IY0AGhau9Bn4ZQOBAAT42rsynn60oIJZxW+00Xz6kgDTmtZ3xVKPKwVfR+0vjCG7Jd6
ruLccuRmXoybOkvOVB2O0dwSDF83LKxJVYaXKTUzlSrinwGSy9S8JmSxd813Zba7rBfda2Vh/SOd
fI5WIm9W/mOrrOQdk2/05W5nbsXgYTxoQT/Ndv0iKkS6/pSLW2mXd7K9PdpOoqRMIG1lev6UzYGI
S1jXNFKferRUpZvvZmVMwNv5qJUFLjXMsyp21MpAIiD13cjay661+yuaY+5mRCaxz6qRca3ls1o3
qR9jQjiBJedvZV5sHdULUkpJfSbQEkAteab7maTJaEYcEfmh0FvbNAIkhES6mnpwonmSjwsmW8Sn
cFeaSVx7RrolsCI4MwIj2Pa6xqPku1vLRgGG7qTnLWCUgFcXr0dTfcukOkwWWMGiaU+g/F6KhcQn
woJgGY77RXtoS4bkZMohKvtYMfLM74gxkjSdgM6btvqmRB1s3J4pQbtCqB2rNuFrjYn/YAfdA7RE
BXkhTJF622k77JP5RirBBtUBDIGLlVguYv/hDB4juKiWyQNwS1cwWXYd9JRFqb/hjfWhZq7+JvUM
98GQZJ8K5VIhGZ+s3IFpExr0HI6dRdjuNnfAMKprT12VMnlQJcmuYXMa1Lt8/TIUiMak3IZJdbBy
nL2dIWCxyfWmo8l4kgRWcpVDvjB5l8JhPSx1tkVkVEEJUa9G64KI5n5sRccUygkfUxJWTd5cy2OP
zzKoDxmLVIpjjJvSxr5ZuFtshBtyjTTkFGiuPjCAE6rQ6dqpPLFXcwMlniDcvTNan8ra3w6hGeGK
P6lnAJ5mK77TabwIabtdFvn65BHnfykbL4wTRTJ5eoyG5o/203bjTuluzsPTZDzPUhtvW27W27yq
rNuBwjCac0giDPWL8w5vU9TCOAQ0EW6K1DkoF1rWOA3PGvjn4BoFAZ/e3j/mzNfociJVWSRm2M3z
YlOxwr7so9J8HdvsdJDyWvIxTkj0VbE9A/SQ9TarSggzo3mF/J8uCBBjSQcrI68sJGxXQdYEstvz
zFp7I5wfLU0Gf0AjVSKh7090Q0osWUVDlJdOEbvd9CXI1/McnHg0rCbg41WckkH+1ZlBY69GGq/5
cjsW0I7CwjhheGFF/N3srFb2PvCBXS8lArWSUWVAZmPn6QmSnFgfzcIg1UE8LlV1NoPJBixS51vh
VdM265cHK4Op1c/naWmMdJnn5zAlPdlVuzSEuuCuF4aUFRpYwsdb5Z2kfXedDSS8I7YkSXcY7xig
RmDM4sZ/TBvrByPZuxD+HnDB11kKB5DPeqIhWEmzewp0sO/1eDdDEgiW+YuhwnFr6vmBnOeLHIx8
sEDczVLkb9IIL4ikGKBXk2ZvBAQ2AxSI5hGSZ6/BAoH0rJ/VaBlkGuPnprh+ylbAQUG43oiO/Hli
PphhWxidnP4s0SiSlbCfAYMDdUg/T+mSXzhmMT9muqh2fu5/qTHBRmpOrv3xzvBS93SwiUJO9EIq
D/kG0Vrq/jqY5Ce3kv7OzACBLWFaH+aQPPOSaD5lpOEWcAmxXz5B63Bw1PwNK8ewydPqAWSbjoR4
qCE37d1s8HfBuu17ZLWx3YmNYWaXmdVcW0Z3lin/e9qAqTb9ERAETVLqbmJbdJgxjx1d8uPG5yZb
4Hs2MK8NU96nuAP22vefl65vd6G3uJ9Mc9Y3qcuOOlgLpYHVB+mh6Gl149oy7ssegiAB9wZq3cbb
5B4Z3O3xSQtd2XxGpdBfdEkxXHugF6BeV/rSBx95O8vcgIJLTL4iSusmnQL5PbHB+/RI8641pzB5
Jo2020PjFl+lNUtS8YfVPbe6bt1VcpFfGtsTh1CTMqJxxnwLuyQ5L9lGKCnAweIH5GmlB46AqeQH
q4cvaZCqp1Yb7ql2wmSrLX+Atjyb2xnf3i2R2v0mrXHUwQ9DrdfZeXlbIFm7CiAWnJZjQO5mjdCk
bL2TIYMDTg4bsd2OVN33MAD8bXJ4i90gKZ58BH4bbXfeqVtVHeal1j6jt/pkAL14KUJAAHNe6btw
6AaaN9zz5HjQgq4MLyyfbsx0hSVMYOrzME8JcFPG3Qe9wEPMe23C8bG7+sKcZHMG8qPbup42r0zM
fKe03zFxN23bAyDL9IXZ+eSylAirhycI2WQvh2xOddWXW3I1ripbEh2dE8K1bbWvs43Xtu3NNIOJ
6QhJjtAre3trldMY5b47XYZ5owksTro4RPZ2aqQuE448Q1mqkNgokumhSBKm7H/t53S+koV+wtw+
bsqln75Nnm2A6rDVvk8Xb6QOc6Yc/lbtE+/ZgIwQib7NsAfu+qnwHgptE3DCqohpMjPWfSpVdiY4
8gMEv0wEULag2znJxmcPC7un0ZrN/dBXz+Vixsbi02b1z8QCIai2y0Pdj/19Vs6XJT+xF9AnqMoz
Y3HYqMvpYLdTfjUMFflBfepSksHQbmDZ8sP2UVKZ+Mnolfetea6kwK1C9FLTT3VEzNd5ANKPwG51
I5QazpqSQ3PZ3Q5OH9Mzg2PQ8dyW7BIEg077KS9f/Nmy44F49PslGT93CQFP6FdTRtiA9IZKnjh1
DeBWhWcqteodQml1ZYTqQlXBCcGJ9xpKBISYUH+aJ6hao38TyrPJ5iVEalHHiBRhtNQmLEYJbCts
dlUwX2vdkxpzYZE133hTgpqKFzmjMRJjZlb3nmHGKTog114OQzZEjSl2Tdlk+wRU7YQtK5r8dN6l
hNtXWfJ5hby1EU0PrGLxq1NakH40Diq8mdOh2nKm3ruFuQ08+dnxUZmLibWykRbu2aFevnKogCmg
znK/mTdD753YwXeNC/dK2EV6mFXHo8+/+2TUAfkLNbsE45pNS5pv6/fPxJGvp0N4NxfpuZqMXeUw
IwnnbjrpDTBFmbeVA6lofPMqWp0cWeSXOYRhklELlpDrONdd29AcNiZHGigLV0AjTkV/bInDvXol
vQTGYJhf6P64ufSfLamNcycoLmovW+nYJw04uguvu3e6AMhKNl6YfXG+uCvM9qGGJkwYvl0Wn0LP
kHHYny6aUwZECOKCwtPSQmEfm/1ija/lMEXWNM+PRauzvWuuZ1ZpgPyumnjCtr0d+rDeQr8twLcC
n529+tQdqb3Zu4yUHj8vMclTHWiAdmZj4I/AXkfd71sEdvlwFbk8ffJuJaNJ1HzMkNhKeslfiix3
zttF583/dFvglwbCf5k0/v9giLj/x87BoX09poX/3DE4/gd/twsM7y8O5PjwQ5+sbz9ABPVPvwCG
6180JTj5I5y3sBD/1DDwvL8wp3hYRY6KS/+HvOifdHDrL7QRTHOQfZL7dPxH/0HH4Nc5OTlmtIrw
tjNKxVTv/zZOtVKKnA4WS6xt+4GMEs5ljbK3HMCNvVeLj5Ihfww//2+D8e/r8cmP3REmJ2hff21T
FXawznQZmrirC/ACRnIsAO3U3o2hXe96f+z3YQIih7RtbK7S977mnnZBurrqgEFzOe2nGf99U5xm
5WBtjMEGKV3SwvuPRoM/PicdUG4ZtjjLosH+6+cMQ7WudU66QCbaR60meSodaKPZoj/q3/9+BxAM
k3R9dI2QRfU29McaCKtccb/EYyj1nhUBG0wekGiQB+pRzKH3wTf7dV5w/GakJyDIZ/R2jGp6K8/M
7DKjHGFAYBeTHS85QZFwf7LYkcVyMUw1HRvHCDY/9dLeaUy98yURDHA1GvgEX71VDUBPJ+4Tv0Zc
OwIjcMn2A0AD+PWw6BNHGd//fLk348W/vySPCABSS9BwM4997p/62H3Xpk6ZFTp211oiHsqK8V5a
hVNHit7Q15yphox4gIxPjmgsElPX1v9EaKz3wkixDKMJej38vqW16i3WZA88pTEgPuM74FdNMI7c
lZwInuVUm4+alJcpamwwmTlMOH3y5y/z3m/HA8KI/Bh2xRjl1+/Soj8qPdnoeB7N4LzGNravunk9
r9JCQYe1P0qcw1rOn/jrSyqYUTOqRrcjSD07/vOffr3V83tHl8DNOfJ3pwA76KEE2h6uM5KHyamw
umxPKMAAXWWY04MPrPHr6B9LFp0O5AW7lZNfukswHjt5eZ0xT+e0EtuGn50aeeov20wAGY10WC+v
TqW9r5qjdAVNMJUXsqtIeQQk5HZg2Vqgw12ao25ZrPrzQINoIgE+kPNeYi/j7Iwv46IuWuZBou4p
zJw2vcmZIIqoEz5CFDeQYNGVbeFvIcI+R5S/IkjuRvNJB4vLfUMZTtctbDPmSksX3vYrEVxbp6+X
dWsrxPzxaM420e1urz+HWd23HHWKlO1bZeNO0woG6NtygorWPNHeCWNT4znJZu8za1qjIh42/bVs
1u66GDoY41pk4kRo0wWkwkRnS5aIedKhLPLO0UiXD+iyGxuGj6m/JWUb3LstJ/BNJdNwM9FBNaJK
JIhB58Gbh800Jebz5Gj7wSVnt7ym+wuDTS7dXEWTAkgeA/npEB0nq1L0KzPynaTfHvnQuEwkljDP
mrZK56BiLCKnFV3DSV4IkiXu26qheDEywtojRY5QFnsEESzgcaauipfSCy4MO5+XaB2LIxKqTIPs
ZBgbQxBmV2QtNqcE/3DYieEeKA/Lp5wlrZWhz9wHsr5A942NCUR86RpMUUs3to+VSTp9zCSjY4Gf
wxx3iVDJbmXKKqPMtiB3rVI3JIIEHb+EXeccY/U0mbRJVtfddU7fT7uc7F+gRIFIy63dOJ5EEHw8
KGje588TPl9izPOciZrfhEMSkQLo8P9ds/4SNs06bdqwNR7KOiRUgQd8CiIHevEUh6Jwzsk/HQYo
ZPn8pW0oF8F2hnqInMWcHoA38RS1YT4/CZyGx85ur6+l1y0+qNMeNUc0BLQXdq6r18tFkjOxNclU
42g5zOVeDj6FOgwnNcZjrzgcMjtKTvyFvvVuyKeu41yiRR+7WWdd2yWHOU4APcjdJIHDCEMnmy6w
MhffUUzoNCbIpfxS+t507a/mAHFrXJ0gzsGaXtolsW/xwnM97dJEVVXk9bq8airbuedkCXluCezm
ICsH1U3aAdmsxikcdyFNopwBuvC/SdNb74rG5SxHt7LrmBDU2YsYBwsukNX1D0UwJN1GljNcY6d1
sjH2My/zY9PQoc2hVs+HIV1/oCUob6ExBjR4UuaN3/nJmyzu+8ZbN+jKrO8LWTtHYOBo9NseNGO4
WcXaqq1XONB7gQ8YZ7IPyPaaXAI6yLQjry9GiOaFkT2Se8iakbnnvldQSo9DPUBad32mJH1Vuho3
hokjs1p6Ahhqz0BbWRulN0Vd3yzfcscDrdoaOrvuaSAhthu6iVyNjrCjyA+U/9U2xoIQkKIE5kYj
bdrCvtIu1DwdvgwWI8BNIjPjru6L5aaaGmHux8anxzQ1JFuaZnJ7fJ/dPY0PAFGsTOOD4Tbhl27l
JYqsNFNWNCA2J++fdY2eXlOFr2HQM8tuB3M607PFaFMGi02Wl9TEZUyTTVnVwWD7lPUDITocq7EA
0CTuzouy9xbqJrP0o8Vv/RuInqwG/gwpLUY8re6B+hWw4VE1vHj92j/2VAtqP42EqR4SXmnMFqb0
4t4ZQ8BaYpkdlKlquPXrjCxL7JXzsJvGvAZlFQh6atM0m+NBdjq5KtzMhabdwIaJPQ7zOvK94/Js
gfPbS5Eg+ZjL1PliT21w1yyJ2e+JHx0ew1Xo8uD0ky621mS4XxepSL4hL8Frt5VtrbTu5aAv+qUV
9DfWrnjF2xxe8CY2j3Jc1LMPM4Wjf6dsjreWwGlfkkp0No/0qM+omeQV2TJYBulmtxBrIFW+rJ7R
5hwcG/txKFqorrILmys6MM5w1OgSO2RR4l9YQ8CAQ1LgQBL3PXKMBB3Q4Du3c6pvp75Aqwhnx+3h
oLvLwkOV2i95kjIOanluNrNXifsOUubjKgXoEGlYM5qvcoL2rjgf9IS+yhDEX5VPX4MgLRJ2kNW7
WutWOqzWolInyZgFZpSZy1jG/N3OZGtt5/OmCFAWW03iPY9BmEP/WngZIjhkyEWyxsabMgUcsXm3
q1Qcgkq1HpuYcexPmYsBpgMAPX3ZGfe+tpSjUCkbNmbafK3Pc39iLsQBgj6+FtJlMRcrFucO9bGx
t11VXOliTpaNbkmmP9J1k/ujir5Dz6ZVHgWeU35h0+pZeScPDhxFoozzJlm/kZ1EF4AndPlUDabm
12BSkgK/gEO5W33FGFEr001pH5Rhyz/1FcOaqmBgVvTkseFgENmhSjp/jURViG+BSAqHPWBiEJO4
E8u6JVuSo7m39rnCkN/GHJj5ClSNjAxdmmObrBRFEWWSxlYcGgsvZToSY0fI3frV8deG98ktCcN0
F+F8r8aE9ApbNoVBhbmynA5M6x6QWhh5XJQqeLbCVMrzdRLN42gNutowZHNv3ZWvwMzMyc+prWBM
28loPQstzFffwLQuTAqoyOzG5DuDKoVGMrCHYYsiJPnSwqFBqug4tF3Jv0vOs2BwXpx16rdlvarH
ali8K0Z6wGHXwmmv6erbF4aac+zPbvkgfGO+DjJD0jTKkl5H2WwSPzbWxa7KAQlj+ZS7QqQKAHnO
xEiofIq1UzNDSpUxvJLxvz4wMHXvDOVOZzYmp5RTZNfKLTHx3cPULZVHNFk1bCry8PwLF/tbd5Kv
3vRlWq28IRbQMS/ULKBLWNiDvowUSU/zEHbWQeq1uEsU+BbKpzYAz2aWyzZxcQWca1IivrpeAiw7
1HW3s3XBQK8npTyDuE2dGw1pxotlknJ72jbgUdHZUp1vyP0vSobD4fIdTGJFUWQ5DbJ6oC1r1OdM
lVbFbA3I9LJ+0Qq5+KabveUyVzr0o7aYuzQeeIToefZwwm9ndwIENyZK3OmpYWW2Z6bljPCkh8EV
J1gX7vI66ecNp4bkabCd9qWbuuLOx/vYRKU12PDNc9XdVxKm+EnStd5XHlpxh9axOWWfY6gcVjg6
N9YcVKBmy1bTwjIzX0C4UEw6xBQQp2Paupe7JG+aZJtbZepF0K4yButloMBUmnO2N3KDbid9TPsr
Dlk2RL8yGsIfjLVgtN/Y8tyWptNGwivsb46N5zKyTMIkt1lY5d90MHcgZ9vFoYbyPYtjMVjIM3cx
5xLAZxnemoP2wxOX9MU0sk2v+9Qn/IdxGMrp3lq9/GQwxyWPOjevHhZkKrcuMqkXuFnLnXVEAm3G
PDNnEiWzgvKrEevC4cNMHpJyZODGRsAMxSkNOz3Jwqm+6TIF0qlk9JuxU0nnSssOJ3QSJDk4zCll
fQ/GdLrPjmETDAkX6rQ+H/BJ2xQCoFm90Lhu85QSDcFEfUDwxZLkGEbxQu+Sgm/tl+aGjCZbcJ/s
8bRpm8WMxADDOaIiyML9LPJjmVZNid4WDty5TR02K0TfBF48QKXmBaey5Ohh2UkWJ/hXl6hJR+sQ
pL5/4jNs3c9FYG9ddpIiHq3FP1H9YHFnhmG8nhdJdZ6MECUZ/3RusTHtbrky/GlkwmanoXGD5c6B
/k17npnruFqvLiXiawfJWkQNvKI+clNNX2GuEkDbGaaAbuMBxAIRD61y27l9Nm99sKFNTIzd8NC2
YnFic0SaQde70K86SME5u4PFkD2Hzr0JRJUx56mszN8BA5WCeUlCF8crajrtvV3UPEttop5GiiEG
p0kBWyp0WJnjurWmNi5bKS5y3RXOTozzzDpARRi1wgQrjR9mLjiIl05OA980b1ysXV6E/UY5MQn0
tHiYIyzuZqKbfSGcIxohDVu20aIbo8Jhv6cq59+OkpYed5QYzvjqpy5N4LTyiD9zrIpbOLdrezIr
xP8b2TpQfRAHW2Y0+uN8lwfVdB5AZEUtQK1/KKxmKVABOOKAi4AHLikb93YY5+mUNETry2iZmhMC
ryZw117Pj4ltQxStA1OjMKQepL3S2DvGqH3LAY6tetsY7nyTCENAFvYLcbf4PnOxWQWWigM1kGto
0WzqYq9izYkN6gIVm/k437pLzcq2Zq51narVe0U5T1mPZCOPWqeqvoeoUp4LmQbzZd6tzYN3dN5E
UuSp3PM1+zZWGhXDzdBVztcBkjLyCfwxRoRascev0SJaPE5XeXNA9w7FVrLnSpLncvxGCe6rL0wE
3fnMbme6dV0+OzDWa6+MTSdnJS6FoU/WduE0N/PY+yTCChfgHzWvxf5WVTvoqXbBHH1l/mpAZPls
LDazIW6+dVW21lLE3tgyK4I9tWJ6Y3ZGQ5SsTDsfJV+8DuV52DGlQODmk77JH1dQm1gKTQxOmGBT
9XPxrI9pt3Ne9+d9oxhbad36a6zypnyYRDvfoC43XvNA51m0GF5SnDr4GvGCVKOtIkXlivbluKZM
ST5ZW+qk40GlgLpEjmcT7G1NLl0o6rJDWVVnh97p5pcQoe2yD5Z2wJcYGBkQ2caipYAqMf3mDo7J
DVM1iTNUR048aybr8VhaRKMKEpnObG3BXXdzjd/SLfpaMzlCabBjRwzNDZ1gI9/1yM1OpKvR12Aq
K55W3mJvg663YuKZ8mtLOWaXNtqE73m7uK9dZrdnQQY04oTijRPcPIXZZ3sV3r1dp6wXflJBymhk
ncPnrVe8v0tXdqAZ8By0PYPjiFG2+10XXT5sXME472GpPXfeBDYCdTJwW/OU3oQXRK1K15bRcEXp
OBf5clB6LlyOjL5JBm6umzlWWZeXe3bWstww2xsVKapBBjFWtMbZ7GY93yqVOWtPNnJONgK2S0q4
5rm3ZY7iSKXTZeHAhwaB1p93eHke9VwZj6VJVzt2Z2Wzqy//h7rzaJIcubb0Xxnj+qENwqEW3ARC
phaVVdW9gWWWgAYcDo1fPx+y+MiKyJyM6beaMSPZNFazEVCO6/ee8x0knBcRnkGqAr6cjLMHqeqL
LO2mCBvDJJ9V2Ybu8v7DMZdtFWELhgHm3Qij1B/LJHWnTe8NcAjpj+rf29ETxYohDNvkyorDh7xp
qijIjdztVhkknSe7HcTXhpd4PBSMw39MyTA/kH5pMvvOBbmDCLLJAKpSgzFiZcNhWUU1O5BVTlvm
MmMR5n/OKu8Ji0Th7xLoutXaqjqWlJi3AIGVwcGCQUx9dhis3rvyyyzhivdxfLCUyaRHiLimJC07
68V10kLhORNNeViEsKTES5VeNFnZEbmhqrBB0pK7NPrDUXfXZYs+eesOtNxWTZq2uy73nSLoUqcr
kBjr9Q3941ij4YnAfFe3c/MZe7C6rROrbgI9k4RRTAxvxbao6dAEZWGq78lEocnYzXbSFWmH3X0x
R1q8dmBzfBWGx840GVrfOiheZr4xFY6JjY44qr5Ak0gpuRKK/eXKbgy7pjoskgFjR+a1twN8upfE
UJg+ZTtpfAwxgX5B6AjFhwa2ctdOEeKRjaIJj5+qtCrbwc6dfw54Za+YjLPr5LUuXvjEjVeNUTgx
OXaSZkCpDzZ2yBp58NrgPzYRoV4EiLdV4RP8a4RukDgivKtVTmUTpSb6ffonKRHzxLivCHI2SegB
6jtfacm8eCx7egqQhyTQXl/6CeX92PtG9jhybuV26DQRGL3brFRrOWyOLA/KZGT18bBxJrN/4fvb
tVvfNePrMQsj+4D+zC0PaZXbVECuUzHhhEOfLcGY0W1epePX/7KL0tDLVuPm0kW8k309Pwxe1N78
V0mGxuwUA43wnEH4WuejvVc5PZLtx03qd6YKPBAWwwUb/7h5avR3asUoe0Boj/ZC0CzoyitNs7p1
k7rZTV1o4SMx4+dycU5Ygq9tfg+vPz4EEPoWFIbjRnVPJlsTdUkd5P1gkYUzGTBp0lztlKjTja7l
4cEwgS/ktILXSYnZzsoXmV5lizMDjmP59a9fsvDV0P4KggNOyW6a7TUQUmwZzIgmLpK6M3ZT4o2P
jt7OZxyYy+zipDtPa9vH/0iXHvDQiUbf7JSDvI51DrmbdykyBIZ1DMjh4xv67lHIJmbusAymXgH0
v80AGjtujNql0rciY97AtNEeyypTZ/Txb49CIQpcaKE1LGOpk9kGvUO6sIoapyNsZlsSVsJkkKHD
OV7+29vj2dwXg6wXsZj4T8aOZZyHFtnxVTDyN+3r5UTg9dAibKfkzJPwzptAyWLZNg0yfPungZ0T
YWEo7hg9Sd2JLua5gZsQ5eml4Rb0U+fW33SuOocKfm9igzZVx+rAUBgW0fGLYBWIgXC31HS42cR1
PQU6IG1np+zypQ6Nad24lGpgWfLNx4/Je68gF5WZooWtaklMOz6yroVLWxF4qtWbA4rofIC25njS
vjSkbl1pYJOvDQQ+KyVVd1kxlNHRa3lyjUZMnnFdnQCrXt9CTCtAE6itXA9k1fGPsRtiRNhj1IHu
ZvIha8Z8jbZyXg/j/KPrh/6q0KwmaOY0Q/bY9odeqHzvi2YEPLps4PpEbmWEF82t3PqOKaV5CCOD
6YdVngP1v/NE4gUyl2Dy5TV+5bj89n7ZFM2uHvs0X9izXGpV6B7MPNU3qm7qM5flnZfM1W0YvPi0
+Pcp2tg38tEjFxdhyZRaK5xWZJt40Tke9NsnASEDfkiSnLDxIVE4WZds29PMXHEYTCojpEW6w3xR
vZext4wNqY+KfWI4rsvYngkMA86DK5++ixk6ZxbIN28gXgrTwALDggwC8ZS2G7mO0jrCMQOtD62V
1y/vIhz7y3xUSMmT0Vpb6FLPrJdv3kAOCiQNOpYFIBwa0PGj5w4UJ8mykpXLBtaihkTzqaHPbiMQ
Kia8pV5vvXWeMNj4u68gh7bhn6CFXohL3snLjyrTsjUUXUGMv2SlG6EfpGlssgMuzCtFxkww+KZ5
Q3acedn1FUV86jIMDc1ziQnvXXieMcycXHSknacepA7YT8ZmK8iKpAm0pLoq0mXe2DC1i2hZXMy6
p/Yfn/3b6y4W+63g68G31/cWQ8xv75HDZtsqazpzLHByN/VIvPGL2xdlGqH8xifIttqag5i8lzN3
/J0HfqEHo5nBlwt3/5Qq3YbwM4bYqYLKcWl1FUpe0sBhu11GyecRDuB6yvKSuIYs3iSOUpuoE8Wa
Gfa54N43awkfNxPkKOWfQWVwWhGg4ISvV3gV91lFK1UOI3tpyvR0Cej7+HK/WUs41MIM4CgssXBG
jy93PtQ9ICkK/qz0sj0i+HBjW/o5UPnbo/AU8TqRJ0IOJeXH8VEmI44F0ldCLnQdY3VSJA+jVjtn
vtRvL5vDisVa5YMIMfRTlESL/M6L5oZcAYgMkFqLbBcL8qd1cmU2H1+2t2+GYy51oXAXHgqyreMT
CtO6jzuLQ2kq1rvNIIW2bRPCAkl0pEU2dzTK8qjJzri4374clG9UigKqPWvhaaRnUiutKZfg88ZF
gzrZmnU5Iq2+6o1humpaU0cC2bUrpz23Gr5zAzkwVSN4BdaCRQ/3+1tp5KANvLarAtccx0+gOeL1
hEx+//FVfe8oHpeUNQ8GFSd5fBQ7HBvpSNyxojC967Jyv45YN+7/BweBU8xZINTCpHd8kL6jYtQ7
pLKelYn9YNT5XT/Dlf34KCc0W0oXDz0fWiX+Knzceyfn0lmj6gsCdblVnbixhp5pIqXzFQ0kbdUw
514ZvtK3TiPi+04302BuuqymnU2+VZySvF3YZnLpNaP2VNm9h8Hx317Iu1+7i9+NhSdRFL9+3pJb
aIIMwVl4igI1+zExQzp9gSzsnzreij87WT84w1xdWj59hryZKkyFsKkg/LvdNTRwYgDdbrhxIvi/
lRiZCRrp8OXj3/XeA44TE5I2ZKqFEXZ8c5TfTYJBchUUEqR4VCWMbHojWvuFk13Mdf8jIv9ma0z+
94+P+87SASl/KXlZ3ZYNxfFxaa95gJ14KDKHxkofenRGlihaRPvnVqkTyOHrpedYi9STCDVoeieb
XEaXvTbXCcKhrEAtJHMCifLJIrkNWVQ7ZXrQR4l/UzWle2P7M3pzf9bObO/N5Sk/2nTyWFJkkIKE
dJBoqZMFLPcn+kgtM+9emGGA6tLcoGZGWqw3ip7tlB6MCaYxA4vxWRLv8xdkxp+qdQwKEOYhtanF
txkJkWRe1e4dmtN5XJlF7TyS7ktfTCqIQqqTIzTPKbVp0Ce6x2hGPydAfeeBsdG7koDngQd8E53N
pHDSpYFSm1iB7ocdJd5DSGNoY7d2+TC7ofYFh192PVp07j5+ZJbbdHIFQfUsW10EkPabDIpY6K2E
qoHxlCO/DF6o73SErw+UEfpDPfnnXo13FscFisdnjdA9dmcnC0qJlMgkJboIcgSED1TZ3e1UCuvM
Wb3zIsC+NOFck1aAVvlkoecLk6SGj7ao5MY+6qVVs2JFya2XyXNwx9fAoZMruGQocPPYyyxEyeOX
bmxtwQqjikC1RhwYFtY5X07dpYEiPohbrM3toBuMq8mqrRNT7tRQfAb/fsUePLw0+/rM4vP2CrsG
Sw7b3teWgjj5Msi8jrKuL4pAaEa6Ew1lpkS8eObVe/vcUDMgxaQ7soRznDItfTOacot3KIjyMflS
QupZ98oHLYpM96YqGQl8/Jy+vaMcD0A/C42F8Nw8WVKxNIIzMTke7Lhk22D8glBlhFtsTvrffng4
FMRmvncLYuZUpUsqRJ7Xo8wDt+vUwV7qoznzxoOdeOcSot+5V0uJjJx+2aRRrB8/O36GVsPNeWL6
PIFZWDhiF+P6O3NC794rH9c9O0CHTtPyK37bjHgEWWbjwAmFSGe4Tba6LJl0BO0oEJ44WX+mAHr3
Xv12vJPPEKlBeuKpmrNS3fxYO96Sl6an23gszjUR3juUxbeODy00Dfc0dVdhrwNZyKmxVnsrATko
gPqpLrUuEmc2Vu8dig8decWU/4wdl6v821WMzEGORo9UI5WtOPRtFq6ssTBuKr3V1h8/7CdIluXj
igaefhkRWwxMAPkeH6uwCeToW9RypWEaL2RhsE8XqXcnHdNKsWGRM9UVonsCp4+Aq1HTdmlm3Tlx
HQapLfHZlsSkrVsE5kz9W0m6EKLxM6/k24d3+ZE8VAaybEzQJwuN3lI3SgxqqPQySUJvGG4jhqdn
Fpq3lx3WNo4HCBIU1eQ+HV8KxtG0jnqg8iYKw10MOOBQ1868FpldnznU2+0QbheTepfv8NKQPfk2
VdhWc+wHOcqjucxwrofu59FDWDPBg8Ovn7tGFPTedK6Kfft+wmFhgAMdmbg+3T85buijpBUU00E/
DU64KqOoYXJttHswUJdc+OqBm99c8KjPN2Yv+sspc6tdHDfRRrq0rILU7ZMnfMd3OrKBT0Y9nGPu
v70JtGIcai2dzjuz1JNfGPntKPUWSZ0yve5R06PqutPpKsUR5r6Pn/23FwPULx8vPCcswOyyj+93
DUaRVnWSBTkJmn+ZZgazGknWuFbtVN0RUDqdednePsYkvdPwtMG6E11wWqynEv1BLWmVVLVonrzB
mh48NTvqzHktv/u4TKCws4jghcWNs+nUa0JWvF152UgTjkHixTwWiLM75nmopj2gxa1EH9MP3nDQ
mD+uCOY4dw/fOU/2+lTKRAHobICXP/9t/cqa2fDNglEUZbS/8asu3WTxGD1+fPveeVKoJMkSWvYg
YOWWP//tKKyRCrUd6TJ1aPUPpJHf05ktvto5n5qPj/Te+YAu8gx8O3ykTwljUx1pyaD1CBl1P9yG
suhfXN2Xnz4+yjs7YDpXNFDpH9LzMU+TembSnjojJ1Vi1FS3Sc0WXQCxaOPancJ0nWR+tHGW7BBh
tsgo8qnbjM7wrbUbbyfR7hJ0EiKET6c2MOhz/w8eKh6rZQMGuovNw/HVRqYZUnSRyq4lcXPboAcO
CAqv1nOD75lBtmAr7oTlVjo5enJatWeO/+YecF14aliVyZDjTpysCyyOKuxsK1ylaZ89gTXIrt0m
LM4c5e02n9Ka+oguxNJJpuA8Ps1MG/KGD3Ic6Gj0JhpD8ULTDlGglzkzayfLvL2fekhADcTXGzL0
noVBmHeGznyjJV27IfbAfYpRF6xfH4+/BZ36P3pGj5yl/7+hqZYJ4b97Mevn9vl//ShbqBk3z8WP
f/5j9SOPkq743V26/B9+uUudP0ha8BwqQA/IvskSgMCv/ec/zD8gAQLmAzVFVwQdIB/gcgFc/fMf
tvEHbQQoVXx6WTZeHZj/cpYK/4/XpDhktyxabADE33GWHn/jl0KFGoJUBpvaiqrxdBXUQSDkdeHY
q8ye9E04lJB0ui9dLi7DXrVbcz5HQHudrP5n4f/XEemAmzQEIXSdQhcTNJxDilpg1dXmkzCy5wTh
WKqln5qwezT97t6THVmig/XF7+xvqF0f0kS+TEWNGEOztqqzf8S2fYUGK3Dq5mtlTfmm6Z1oIxrv
zIiK28Ob9PuPJRCJqnPppTMlpqQ+KTxRJYWODrZxpaJhDtjLjqC26uwmTnygWdzTcusgItq3Xmt+
UiKb77Mk2yno7rt0np+mCgBgHuHW7FH3BaJXDUWyr60otpqb3Ir/tHFjIFUNEdJatfUXarJ7VAPk
YMwwUwHOXszeLe2PdlOjxmyGUaBIca1N30X9U1kuoT9uMa2rMNkz6gO2GkbTy2i2N2Mv3JWGsmfl
ItlcW0apBaZCZEkQ/YOppAg6ZdW72W9QJppjdDXI1EV4wndeuajSkXKu+xn35KqBCbAuncZbQ5U2
7uu21+6jMHK2WIEJXS2lte9mTGI17i8I6PrG19ob13C8bUjEfb8u08n6EWZa9qOp4Et1kTauW9g4
K7vTNrqn1YHnJo+Np/JtXJRf4lb4B2zQX2chH+0GaEVktAEzYiyGIkl3aadnOxeWyBXTD//AsvfZ
AA+10kcfvwF5GSvdX+BBxErsOsWkWK/qZhP12oXf10/RVOgPcy+HTTH3tD61XrumwjVffGS5u3Cy
WCMzH+lB1d1GyEaRrJQ2zDJxKOL0+5CAYcr9MLmySx1fc+lb8S5JALxmRZztUlgMlKxWBrRGtw+2
H3pAYP1QXIK6cVdJPsePyJjNDTIvheY+3bQpXCpatnFAziLCGF08JVmxw/vlH/zZfC4hNa2NypgD
ktDGYDbLYmPk1p0949vryFMgmBbyTBKr6sbWJOaOrKoXxMvMf7NbXF2dvM6nHryIF/5MnTj6Ho32
czO1bEb7HOl34sTtXjpFdT+HRbouImMMNIcnNEXruq5dZQWRIdI1craIKEz3W+nOybPpaZ+HOLdu
LTy7V3NsNDtTMraIjejZha7wtXYa/TGbsErEugujIbLxmEkrEteKTjksV38mnzyFokRmeHmhQnnj
66FEMRi6+9RwkXx5OMSaAn2vlshyrS35bEIlQ6CkcxvDUvvUJm7KxbGLQ6FKN5DYVW7CEOJLlvv2
i5vM+YakWhvgy6i2YozvyEdoN669hMkWvr9n7Yuean18wAqS8oJG+Zaaep9X4T6JB38lHYXI3Wib
dahkvomieK9UMZKlNKAzFGZ2Y3fS3pmlqG403Z//nEx3+BNxsLgnN1htCHsoELD2cchsTNKE9XFx
AQZTzqRWhT0N18KfRLcKYwbOcFV2LRMDJv9a95KP9q1jKGZeuVqsh6ilzQnPoPskJus7zGiBynBw
d03ldbjrcKavzLRt73s8HIGlSYx8ntjpDhL5YXBrJGmG2WyahNjWrBvr7/2o+UGkhPNnGDafsdQl
+ykuk3UEYogxhsT+F1FPfCYx63k2C3ljoK7du8r5klpm+lSDPL9vrC6knW3A2UADGAAIQj8Ab3aD
LtC8RblYQZGazDtQAt5fk1amsFpVdy9rKa9I9M3vzDTrA7dCBxI69rQxk4wdX1IauGvkczoUza5K
q/ZnGJPskExudGsLqa9E4nYBMTnV11rGsINGrmXXUlnrxi5ubHFZsOfD16PfttHwSTPFl9HWP9sZ
YUoBXJDoGgBbvM+EMoG64SZ5aCx9vLBz0zjYXtqscxbIH8ZYupds9sM90dkgQHCfsx0psfQRF59G
xqFgphyonvAmt41xT7kGEhXLlbzXTdELvOy1tWfkPe3qVDPMVR1mSOirqcbUXNuYZIHNS9KfZPen
2yoD7VtIAgMKsRjNIGYU/ROBEiNXVpU/heyK/dya1gbRgJteuZGxa91w7YVJ/t1sYcoltVddCjlU
+9EXuAJ9N3RfbCOqtpaWhBB5fXQGI9bgTdFa6iKyFfiR3GnXYRXZ156VynvsENmtyPNpH41CO0Sh
pVuA8sxvcwIqcGNjEv3EzMsIko6OHHEXcrgJ6zG+QHNa3kdpZyCMVAfSptIsyBpprXSbNoymV/O6
i5H0RY7VVxsQcfa6YPKxaWPbv6tUSChBU+QXmCLWoIrtFbh3YIZ+5W372EyvM+mHP2t4bndQ+AZ/
a2BYpDvQbfVOm3ue+mFYmQKtJyLdLpYrc879qy6Mfw5a43+uVONvNL7xzy3y10uzE4Nc4abpLgm4
yPAnd47cDTkWY7cyipyI6764lWkoXrQJex5qtHk/iv7RrMvwIp7c7jJCwbORSTpv8CT/iIsov2nG
oto47mBsm3y4UGAqN6mVtXcNChxcBcUXhVdhNTqVxKbtV/F+SkpIPnku1+Xopde5rgMXK3uIEskE
sMjOff2+0syWoExtJDPQA4hmyXq5h9r4J0LrVW7rc4AWeOsX9W3czMlNNoDl7rGXeXyBrqkM0pXE
s1iSYcxHskvTbJ2TqPaIu0FutTYZwC73c3MT+tlDW4gx4IUIrzR0v18s6o4AwH15a3u12E+dvS+w
QOL6aweQdBB84n01uN5VnVvGIRNG+LNzgdLRw6sutSZWe0PAXgTZ/DNpPOuQ2E51CR3B/5w0PKQs
2RqUx3UDVEJd6KnENoGpLrcDL9LbCw+Tzn5qR7LqQyvOg7xsxHae45RNnDNeiwUmaTo/0TAJYxVX
s7/Ni/FushuQ0rkBWw178LWKDUnKiumvG6fvt1qBwV1kYDtJlgWkgf7qZlB2zUhMk18xg4d7hI3V
vhFMIOIxVFdRP6Zf2FDP24Zda5Dx+btU/dhmq9rvxq1XM0wtR02+iByYJxSr5oc2hiFu/iKqNjCx
hmugc84OU7t6EM5w32JnXMOMehwa0pl6DN3BzAR352PVC6qwwJ4z2DohqaRieCw/my5qMY6lVXpZ
GZp16w2eE3itJa5oljYXpT+1u9l275LQgDOF+TEVXvbDxnywtZkN7N243GeelWyBlWK4w4GJvHzi
BTSmat1ZwxQM5Iju8XMZN8aYf8l6O7mKRfiAYdX9NBR2gxkqX2hGwEurobrAiISrobA+y75v76N+
3ucxh4VN+l1F7bqa6aeG/ZCtMmTnfNPSe1frxSaRfXffQVjkwzZ73g1f0vRzz2TyprEiYm7Sur5s
3RR72BBdlX7q/AitRl43ozI/J0nkf/HaEK15OvkBaTy0GWRaOnexWQ53dKZwXvcRqoWZvhnj66Hr
V1gE5KXtpxD6kvSrq0KKRxO7jEXWLLzQXN0YU0RBqCH2dNvqLjSKT6LRsIViMCAXLLV3VmdfmNqU
PGbSua7zhgaoqTatq+VXlgWdd2F2tY6fH1Kj67c0n7Ge6v3Wlu4jK10SFC6OPNvlS9bH6U8ElTOc
c+t71jnPRdh+mip5P7MXu84z75t0rGe6nPEnQsNCbOTmNQDdT5IiG4hX/DUXI1kK/LJ1gjp9jeeN
ZCctp5rEGPgyNE1EjlA/HNIkrAPbkFh8crsDWt7a22KaijWm0CxwGd/czsX8qKrS20aEHUPZGrH4
k7JSJuKOO5lDCVPXTK3lg8SwGkwFX1AYGXIlqvA7SJBkJcGZLCOM1eQpDjvFzcbWIzpbfMDwWk5Y
kqxQW8VlIz+RoxdfMXUHT+Rk2wjTkh3V/UFvmuI6t3MgImT9rOYOmqvVFIJi1DPv9CSHIYTdaTu0
WKTp5e8jTOBbsry8bY497GEY5XeLQSe5LG3DtskNWmxXK+TCbTA41kWft/oNw7kBet5sbdzI/cuV
WrMfwYbciiK5SIccwFbqzZelFB1jAZQ+VzAy1uUg2HBh7cQHrBH87Rr3ecUaWTli7QpNXEn8W3dx
khegFc2IBk/eXjSj23lbDefwlxYfZFAm81U2jt53v62+zHn5otdgKqyaDQ6mgAIjlKn3L1G21L6u
lT+CsmesnnsmD+poq33J0KY7MGoXAaZaoIN520+rVmBlL+2o23e1v/c7bY/rprIY6oNIAMQ8SB49
tphz2P6MGAtu6FCxHGMPShDZ2XwTew0sW6P/WTc/h2gcD30BlGUlk/HPYej92zE2/W9aNs/Q86oh
qKiQwIHk+sow4MmNWVXsEls8NIUD00Ja9yrzX0qlP+J4jy5ExduQzGwj28l9TOK03S9z9a9j6SQE
6Xg3+L6fWsiLq8FO/iryerrBzKGvXR80awyQcAdvqdsUhfDo/frsZhkvZNWVX+DBnJhkpaZbrkHR
fW+6Gfp0ZCLULG19J6IMY4Vy1nxZiOxWNvabAkyISvhldedf8Jv+dKbP+RRN29Kobtmsmw/KHXfk
fpcz1pfpwa7cYovOsvmzMvEiW5g+d12YQWGF/rYS6bLVHG1OzTdQ7M3sl/h9/VYflsvk8cJK3Dtr
M2mRdeacwEZF6YUsYIzyAG0cEMg7f6QE1serAd3wtmEfDh/iwZ9gXQ9lyCfLj2jgmc5T5eZ7EYEP
nQhuu0pmdq4zNLiVx7o495p4tKDwf6bm7q56LCmHogQ86Y7s1x0PBzXuJAxtcPRU1l24mRpXsoqn
wPUra41h0VtrNmbllKkYYldL6k9NQqxMmOva9Ux/49D2RrMlO8/G91TEP8Bgym+zpdKtSuvpV6f6
bzUJP1UF/zpF0h91CP/v+oi7H9XSgmtO/1H/LwLqPmwhrn+UxbPKfm8hLungv1qIhv0Hcl0w9rQE
GVcwZfzvJqL3h46G3kIfqWOcoCWMtuO/m4juH/h8+DP0YNS4/OXfPHtb/ME/bqHQ00NGeEgL+W/g
6Y6HHDQw8dbS3VykoIDqkEAd96OrMtPGFF9VMFQKj+1CrmUfXm8mfL5nZunHY6PXQzGaYmaPewMn
06mKOktwY4oOK4BpEb3H4UjEm5rsanT78irWI8p5VeRPKSvpTiZ9fPitq3v3q/P3u8LuVYX/n4bg
r+ODLENmuMDxuOrHp9oN8USxNrdBIrIovjPM2NuYI+qBLdxuSlAU3jjhfeZyKY0Tp3YDUpOMR9fq
3W9R6oZ3bAowwikETtBbmNn6q5m9Zb2lQ1YY9FvTotyRcz/8rIea/kbJDDsOao9LSs++oAjvYdes
YlWXP8ewIl2SuCkXR8dQx594fjzoyBSBL5E79V/63jaf9EYrr/1+gskzlHn89PEFMU5Ygf+6ImIx
LNjLHTm1lkxSD+lopHyAE5+NbUfI8nPZAxgGWGCD2NCwqH7R2V8/5w3j+jXjtgSeVyVB5DqzVX+f
i8E0V2lMuJUW5xH23CSS3xpjlHAVelmQNFWC2qOPGtnpLi8665sxmraxi0gm+xS2JpuJOM3zF7uL
GTBpvafGvYez+OvYedBQEidkpa8XGL4CSdaxFdPSnJJMtd/wnY6fmsxtio3GWQwUh118049NbVLx
gpS7jcMuzbZwSIvmoNd22XNCI8NIoK1Otx4dE9BYNvjOtFIkGUJDLBKo8n5Wts864JFsVTqTUR2a
znSd6xk4iLZuGsv7KzRqpNmVGw8SepYy5m2iRjKy8AWA6S4ZZT1iIo6iO6tM0duFtRc/40gynT3J
6DYfMXcsQDWx3cT73JQzeIN2yQ2Wjd20ax0LOi4/voUZsOfEE6sZVRZ8mBlSAJNWoFkCE+SIa7yd
B3hZvRb67iVwZnwtcHDyh8QBnLyBalESIthFAwZjL1fuPjFG3/zGCTs2iHsmkQED1ii5z0LPHa7D
iH7ndk4AQ20Tuiv5NuepKJhJLoDf0FrMxSS9N+YGeppf3hLDRzFUFcwR13YMP3+dp4a6NR3QKGRg
u4MfDGztKB/RLIYvoKXjZCtgnCM8GJuJrAYE5xDEBzjWxCj5FrrwsvAIBc1SJTeiywfqs3BMtvrk
6f2vaRdfofeDPN5bjNCJewzn0ajrp1K3JrWnrMcICpbX9XdObJC77jT1bQaLAobY0I4bPt3VtmeX
y3a0C39+/PIdawNeXz2opUJfVGAMfJePwu/D5dYACp/DNQpkGpUbijdxaYJUuzBFYewqw0/PJAKd
DH9/HRCd4pKlxugJ9s/xAZ06NiocbDTgyoEQCUFBqMZSXSaq8p67eiRxwSQXorXHdD3VvX7Ia2m9
VENWTdtxYhdQpGG+BdlkXWKYh5vy8fV4lZIfr87smZn8MtBnqMYg+Pj3mYUOd73GVl4TxXxX+Zii
OyslQltfhD/RmMCRYb+4L/vC9SF2mEZgtWLeVoXW7hqahme+Vsfz4OV68a1eDIaoz30GdicfxhJd
PybETqfFJUiB6NMBFLe7ZEqeOfHjMd7rgagPFkcXIhHPtk9kBobMbEh9QLXJE+/viGpqUvpxA1SN
QjQuvYlqSqCZo+5b6UynyBOYEj7VsAUruF7dkE7rTE3D19qeLWPLFKimQtdEvis05tdEIi0NgY9/
89uHF/kimRJoRbkyFCHH9wqpl+324fKT+1m+GFbVEKURFtvELePHZMaf/PHxThTaDB7JfMX1vLiw
UKHzwh4fUHPBn0E2R4it5eJzHaLyXyXKGToaT4TfOvVQxrsCMM9t6mfZ52FQlgNWqzmn0j5+KKhb
qFywEuIBMkijfy3lfn9r49mWhjTwYgpPG+5zzzNXOmEPn86c7nuHIc0Xh6uHQJRH8fh0jWGQIu1x
XcMhcUpQWqX/WDDqhd6eT986IcMtANb5iaif/iqMStMMRr0EzCNSBARbzfAqY1+N9XPUzcBBP/51
xyvncg3gvVI2ImPw0Mb4JwuJ9AC9CTr7gRqK8FBjStzQn453ZdY/RSSUbzxBlxmDbnwJLq15/PtH
N7CjoDHDa4ms9fjSJMpsIkHrN3Dn1og2bV4NtI/h16+mmFTnmQyc6wyjLLM3iQ9IufNwJmTu+H39
df6muXjBEEkjql2uz2+yIA9TKUUez0BfpuUctOQPD6s2rce7Cm0K+picgS6ozc3HJ36yQC7HXWQF
FP42qyTCp5MvhgUvi+HvgCs9tapkE5q6/pRHNaUR86/smlrN3WhNZdyivU1tAqjjYSRyOsny9ZIu
LrfwQuJzhsTjleD1R7l8vRY5yyLyfB3C/3YxeEZ02LRaF8xwpFYuu+BDp4/dZ5GL+bKPlffl46uw
PPn/+Uq8Hg81Fv6I1xqePMvji2+NszmTX9vRV7PIi9E0e5MZWb7SlNc+QlP1oPvE0zas4H5+fOS3
7+SrDmyxQbJ7ME8NZjMsntzLLFgUKaUiQ9FsE7oALj8+ysln+tcJskVikUOH5JKqd3yCA1GQcCgU
ZjUZF/uIFvW1pUieqTuj/NTlrlq+dS9dY7hbUQBojRM3evLbSL8WEwB8XMjZIVWifLZ72zvz7qEQ
fnv5YUzjn4KsRRDeaeh3V3VmM/lOHTRyuItAa9wnGhYxIB85vcWOC+PmsmWS0/YUcAxZC2JwyKVJ
tR1pkVAXHaYZl5VySWGP2CISKGBBSqK/HDr1yshb51sBETgJGsBJ1VpG9AnXcWbEXx1mTumG7Jxx
J0OZ73jw5zvSMb6kkR5d4XknZjTTPICNnZ64fEYZGK8oe7ufduzHX2H3o6Ao25iMAd2WuFmLRlfl
thzl9E2Lw5rhyOCZhwFbMwEURdsDoc5M0oNJm2FJo531p6gH/VaTBpZPgmX6GiwMB7/Meg91s/Bh
jqz1NkxuTW1I41UjDfOgV9JvDv+buvNajhvZouwX5Q0ACfuKQhl6I4pGLwhSLcEDCW++fhZ0x4hF
Dmv6cTr6qTuCqEIBmSfP2XttamYoxYjnbSYtmbK+jZU34vEZgQL7jRnCsynneRA+BAeUDZwOZLMv
E8bX5/M8dbsCQGkeUD67v5fI1YgNGTvvu6333shMg8TVAGPj1K6A2eYXigSH2C+rgOyqSGvBp9tS
TaNuXYJ86LuHCRXucw4u7ZcbSRKB1lETWcdtk/6KdY4AZzybJkDedoYujQxgfKNsw1u+UBE9wIQs
pp29eHlz4MVnSJ2icY1gKRn0j5E7zDdln+u/enea3lDrx9ccjgf5wJfxHgeQ9BwBGCVd9UJnZt1U
BpiaJKnoyTWTAfuuED1wqLAjiHdjTCQ/MJ2rSBpWEEVyf1QLn4ydoXavcyWT5yK3vTkwCMmLaCcz
FvS7sCdDbTJib89kAeo6igoPRTes6U2I4eysbHIHMOjc08McOcf9M/fZ8mjSSINRNlrh2VS3euqL
ce70TabmAbmHxewPtF+bPrrV3L+mQ+eZG7hd2otBXfoPx4i5DiA0Lb+BFUXPcQY3J8i0SZ/O5ny2
pB+DmnxoRFa/VP3IhNDQvTuBhRNezCzT8zUBTflZyT3fGN7o4eG3l+m6wwaJy1vJ2Tnjezk/MbCB
TgdYmPGOVaYkptq1wz1nFk7vTSX7ZmsoKxouInPgeChQ/hh7DItRtBs4CbUg0mjsBwj+swGYcFJx
8KTpfZaS/Uz3cBaSr9HDeDuXdoa7OhkyZnn0OmGkLiF4rI1uV/WrXWQdADUnVOOGjoDBA6kqjZGJ
murfZj7FrzjC4eJZ00Iu7pxk7rAttL5S0CNpQXEn+ybbQh3v3fO5AZWJ8S4TZwNBPQJORI7FsWOf
fwuFidbIWWqbyDTM59M1wE0m6FkMOtnv6ZvSjVFTqpG8p4e6PyySs7vPfpC2exOnUIvMy1IazFLb
bIM+BCmGkoHnxM9IhZW73KiI1iFsxXjmwD6mGzcJ5XXGwwpjWuvs4mDYg0YibEeWyjZcNKiuZulK
coWKDnlWlOEK5Dcic45Ab0IdebkVv2DSXdYQktogsstBEhduootuish4Rg/G4Ku2PAXAzkrtx7HN
jSGwO6BUzEtDuJsyJ7LNEW4vzjI8Cz9U1YkwSL1K/znZnboTGM/BuQCZtPciER6/+RyWFw3U62JL
+8W5r2yAsBvhlrxKeSe9F0NI9zdBQeEzdoyF5m7er/cVSN+mkYQIzvMCFsZYFBIQHX2J5VsJ45td
67jiBfYx5VYnM7Ifw9iSt5GeLMWObdBiXoA65YpMH+Vu7YVbs7XUStRSoBp2zA/Ne89CEBM4jduS
ec8BL/aNrGeWPbO9+BWd63lrzgjDfGzOZD1Fy1AAatWJtBwAMKOv8yrtQjKMucUgm3/TtBENkMpl
CAKqayzaOHkcVUhmEXxuVhEOIh9LiQN0+QFE6GTr16pK5bSjCxQd9GV98ss2jf7Bzg2gbMom7Tzh
ifCwfDa6eaWTJ52jYS+8nm7/IATeLJtCi3AFTqEoz+/EaJS/NKJvnvgL5u9WoDIJ0qkuX9yiQXuU
L1kCCylMSIeLZALOf3bNKtBiO2JiBgOUFY8pyP1oWjFu8UEjpVcasrwBB96FSPclrUKt8ex7KDfz
Y1pOg4PL253AtxLRd05wWF8DAu3njNz1xhqYLXPwD1o15/lh0hfEIYhXK/ii47j8ZuXUyZUKOcHX
LRMJ2DVrFvySyg6ODQids35kFrbRG+B3ha9V+QJduq0yJGlWpDLjph/NfrwkKqRl2gg9NVj0Ck89
yDkg9U3D3NVX6Gt+lMviECYErNRyAJ8vIg0GvTHnfVJHhbzS69LTAZZUqYVYyXTEVhoL8rY5tgjO
cgeF6QYu4rAOqvSYdQNO/Tlvji1RndjDXVZZ/U7PEvuxNmZxvyCt686WvMiuoMKyE8ZGrNFjlcDj
90BXt/lYicuxD1VyMMOsTjdtc5+ENgkV9RAVm6Vur9AEkcyJmuMJo8ltM3DWoqY5V1FRnWSIfDw2
QUBwV405B0jJAfV9YQfcjPYiMg4G0hkRg2VXgc0dCYapNpbVZD8TK+1XWVO63KTGpBf+5KyFgYpn
o2NibPRQ/OdyFn4fj0j4FyfufzCRV+SwErhWBvj3E7zt2gx5kU5N3gcnKtP1ZPW+9OYAvn50urww
aOTRGRwIukJDS9yZV2tIYZEe7dWMGC/old79ozn1NzOxmImSAtKc0VTSfiLYmB4SSZyhP2BcnU7V
ypr8+JEkZnkTe4aJneG4WO5ijgolcV0bz2NVPh+QovAGkDXwCgSAzqunEk8h0BPJI+72KNmoJqvd
jT4m6WOhyR7qsasPd16JjNAnJIJ+KS+y7fr0ZBL3hpFf/AsaG8mKHuPcBugvhF5OeMYwr5ecKXeF
iP8ZO3uV78ajWZKhavA+RFLlb3VD0M45XE30ZonliEOv8Xv5mCIFMO1hDr/1hQ46Yqzm6CHkcX9t
tRB2DpNl+ZsurfaSLxF6tIz0g4LqICwhlTLrnoJ4Mbt4Y4Yu1PJw5Ik7gL3Wkws7YmCbJxMioDiU
zUvM9Oib1IG4b4pyqBt600m5z92IsA3ZdUS4mjTXxYWsUnMJGFNbC5GICLLyac5QAAG4YtRMLeCP
1BNWYEoT9F4bavblqk7/4Q7NAop2BnzeVA1pck7raSIwQPLQ9qW2A8cqHQQ8vWoo36h9cIaWzIv9
QqvIKI76+qn3GnACveUASy46erKbsvXyHxG2RwpBq0IJalgDYciIs34DCgzNQ94P5q6jaGQpWiQ8
Scm1ISanmQo3MM27G3D2sBBpC+WXbGFuu6k1pdpgAt+a+hxj1RX1qQXOuBLwxEcvrrwTXZKPB2Pb
Nlf7EIQVzeJw/P51byLd7bUW6MjUuBV8hEIRakMyL5DPdbls7BPX+3gyoxexegEYJBoYLY+6AwVl
jjU2LsuyAYjJ60TyRFI0ZAazYs3/ein4uJRZDNG4Bt1Kw/nQqu0r4SUkEXcbcmoQ1+oUN126UIEr
R1zQ0y635ExqJGCm2rVNZszu68t/vLUWGESLu2oyH8WJ9v7W6rORayHNTUD83ny9xKHai7kxA7vv
wXfYSXqiE/yx4WPB/XFYux0pyes5OpKraXEhO1NelFMdPbtqNvGyrkoyCpbvoDlGKsMwv/v6S352
j10mcpaG+N/CavL+SzIWaoZ0IN+49RJ1Cd9FPKWtNpwvCbHJUyj6MxH34XcwmMa25Oj/77+ziXdu
dZAakACOjeOiTFxaDzGXr1KiPovO3noITg6DaaFMiKEWanAxzr7+zn+Mg++3mLURjmdy9c5guDva
YrLVHEuUXruReTv8g1IExZ8+NOwxI0LybtdBv1oNYsBW96UNroAkwXh+jUGcQVqnBCwRUhhNuZ26
JdrVupVYmzDvezKLSxtVktNwKjFxJnY76AniRZMtdbGh8odlVlkAIhdvxUIAT1Z58sqzBmDIZed0
pV+gr7A3VjtUAxM4d1KkiJv5dimh/UL7Uqjl2xr5RxAxOSRTVVQtYziNuJVRQ6O4JUwbUtrXt+uT
jhTOUlxJjg0ei9nB+0ckJbUQc3o2Ygcpwyf2/Yxg4bwkUOLr63zScyO5DqkCbd8Vv3m0tAiu3JEa
0W+SbuWhU81yjtBtfUvmyR1hDyy9lPENEr2GHJevr/3xXQfasxIXGQG4NoiW999xiXCB2lPMtNSI
9b1nTeM2wj2+UZ47k3TljSeqnE+uZ6K7wDhERYHH6eieakNTQbstujXIdblmG68TRu9TeNPxxiMP
ZBYjTnzFjz8jA0CsXLZk9GVjDn//FZ2+4r+r7o8KroGy4SJF4Hl26hPX+bii0LaBIinZ9B28pkfX
0fuqbRuTVduZ2+SWd3419HDgi0BpP/cFHQ6LQvyMvuSwlYVIb7/+JT/ZoCyTvi39a4ovzoXvvyYp
PPGiDagvkOK6SFuld6uDo9kUmlY9f32pT35EIDreSlPifrJZHF3KbaOcZZlvSsrBt7iPjBArklNt
XY8zjxVn7eO/vyCmuPXHY0qFOuf9BXN01aKp8Dq5mZXuXAYjh5DuwUPt2PNlbY/piesZ65bzfqEk
r9VekXiMh3j/jl7Jqpzt1tZ4ZkgJJ+knq0vJIaEgwaI2XGevt7q37LOxnx+UbYnWz2vPfBTAw1f1
4spBt7M0VrvQGno08B7CBjD2ZrNxSTy7TzthpYEGmT/358pTWkBCLSHdX9+zTx7HNZURoySFBA31
o3tW9HGrz5LGUkQH+Lzpp+ymKBL6ALWlrSkZUXQ+jUJuSZ6UZzmJsv8upnE9LbComahfgAXpJBCs
D+xfo4uIVlpfmmiMsfnGm8Yt5J5MHvW7CzOb9kE0+baGHOPrb/3Jy85KCiEBozPDzOM1W3nO3LcN
ktfJ4KFcmFydyzhdTlDpPrsKSiuGtLzr6yzh6KtVTqcTXtZt7MpZ7hoqpA0SEXXx9Xc5wgX9uYPw
MGFV2VQq6LmOXmneK4emSjFuaF/8oJXcXKi2pgnOWeMsUR3EWsD7t/R/aZh39bwFVWlcD2Ux7zLN
Jm4oGvJGO7HKfRgV87O6+ko05ESHrukYRDwsjVcn2dRvukiEN0DS1MGd0+qx0yEZbWxttLeuInOa
xI0kfeEhwLVB4s+ps6nx8Q0l3o9xHXszeppjbFPZRTJOhoKjaV9j51SMU7+3WWF8q5GwY+9sWvHi
AJsP6bhM0y+3Gbz5lkgZ/Se1M6lDFdaR6MQr97GQRfehMbpmgLhiNdfP/NcT3w6tWziyRQIiwteS
WJQz2aK81oZp2XoJJ8MRzcOJG/GxeFi1JoyK6N8xOjtGOLm5cPOJ6LCNWS4p3qQoD3QTDgm94XpD
REm3XdJBu4yHof359eP5ybf1dDYAKSnd+QRHC0w0sSanhKNzvs6025jp6o0wAKpFRG0fZqvp3vIy
rV6/vqjx8aoutGY8x0g52OeOX70qKaK1R8arZ1eNuxFWj6OXuiYBjMv+GhJ20fXQUmsitUnd4ay+
TTV4Fpe4S7snZ8LXxsjCJDNqhi2G+TEyXRP9Vo99me72mNLOVPo1srP5rsfZ9yvuLJYvqYc0ZSJr
sshFMQviNql47X08JsbE3tfOV8UStif22Y9bOgIHNnV4EpJX/bj9gpfBVZVL71D0g7XHQp1vKaxa
H5dtdfb1ff1wqT/HTYfazHNQvP4JVP3r0c3CtEjjyoUnbnQPSy2mfdiMFt0xcvK+vtKHB5ZdnKVt
nVwzNnGPX5LELeZCH2lz0dFPglGvw7OSXg+ZijpkoFYn212q9l4aYLu+vvIRG4KL8rC60OuY+0os
63/+/19fkv6AtMIwWjaenROYsWYbyZl+eOPa1WEhZuCWTMneFwujPAYp8rpN2+qOAHWTxE/i5TKC
f67bal0+vv5kH/YTm09G75x3eBUeH/OiNK+QRCRhZU4nO7yK3d6+sKJMnkDVQ3U7XjSp8JFDr3pk
0AaaeVTW4PSEWFgZ02aq0PztEt0T2KsdlRtbh/Hscwci6FmbrFWVZU0EDIVlOjIqlQSYcC6xp9kf
GVNCrYtpzWC3j5sfHhlQb7hRJ30bkxfoXhmc1svtmGnaNyHq4aZw267eWYmW4tdL53oJQiOtQtqG
mllt9FrY8Zk51kbv08Ml5YdkoYWJE52neDu1Rd3s9KF3r7y0hi1KjGLp+VoW01CczYRUz3ZsOJxm
CxRHJ8n6l1bXkX0aJERrG9Mp+sZnpgg8ve5x7lZxHmsXTdybFVEruDf8senbgWOuprVneNUGcmO8
nBAY5YmQkR1rvQjUKPv20DMWde4LYnJCou94IH7LerS+e/U0/GO51VIe4qJIiXBypEJn2DRQQ1l/
lNxxcGVg1qBJBiGBRYxU3ND4wSSp9XzIfwWlZT/Rl7eGor7tCkAtPj9UiNjZEdEvy1mTGluNdDpG
s7X5M6lNsn7mjsSrrArN3wycjYtlMlCLiiZT3pYgY9J6CnJxrhgA6en5kmYlkTlor1DwyKj7xuCP
SFmNUx4t8RngPJ8jtXtfs0H1IRNtOR05CclOwTRKh6ubqvmGz6bR9qpCeBxYQ4eMdezK5bFUpfa9
6kw39b1pFRssPAxkuthMA31UpnUY9O2obiJzGn+6RjlpW7z7849uCRPcv7Uqvou+tkkFgZUjNrGd
ydrPONKR6AoyOkQEN+JJGVH4xgdn0bNs3xtRedAQIDUHmgdujtFL6VqAKaXuGO1RcAdIwxEk1NmM
EQ/tivGblJ4G4x5H+Z4jEkscYT/CJeBK0xsfuHoW+95oVFeI8ghOsSludCr+jKAm0AvruKCohDqr
O6WiLQI2XIJm2vcmyailZvqEMztyH+fj9KaY9srL2Ai9ndbbrbnt56ZOLythY75OE7N5bljlbglt
dKtNHtf9FYKj8imNa+OhZzpfbdt8CvugF2uneDQa794rjPgh9SYCtUZ6sG8a48S3dhmIP4/RGT8X
1GqEodY67FTeMPSc8I5mz6/d2iL1jpFj7E9tKIJGp+2L0lQY38m4UdumWeqfHAD6syKTsvBbLDwZ
qfW995OOKu7Idqi7XUkGOZN/y+TGDC3+U7/B41rvSF2ndWOSWJNvStqJaNJd5NA+adY0Y+KC9Fir
somOXmh3+10sTZQsJPNd6HPn/ZoJMWYtsOOBF7q14wwzjksOMT73mPGyaSsRSBRRZdC51qDtCNG2
kouc4vOa8j/sQJ5UCPPoDUfGiT3q43q8Ft8GAlXSBkwIfu8LuaTLijwZafaSPzcEGc/2Xgm1nNqP
Pm6FDos+8k7qGE7Tx8sx7k2cjXbEkLgnVIqJeG//yPUF724o3HOepZaIZHe4UKaa93lc1S9oDXhm
qtzd4E5CFLYY9WGaEcwYyG/2TJJfVCXgJ/MzNCf2qM92zxXgh53FZSL04RCO6a0dmO5qmy42nXIX
GaXzvbRdBhYpY7YLBn8pYaX2NN2z8IT3NePls7LOkruxhDJ6seqebEYUevPEGCTtT3y8TwoYDrna
yuNjBMg+//4nowbNS0wh48YoUvlGrBLKFMifZJHHJ0rQjycgumUUvOiWAdOuQ8f3l0JFUeUiJBUl
ZtwbGCGi/TViLQXV3Ng3PXGl+6qf3Q3TougqTqbqYmDCe+Jw+HErXwF0dCbWUkZn7Pn+Q1i4HNk0
GXcSAyr24wyHhzjqF2l15vXQK/3E0ebTyzH+YBgBj47jxvvLkTJcKdehFzrEg7yOtKJ4m8wlO8OM
gLXJS8IT78aH7gX3mFkLphzKNXw/RzOBjF1GaAntK0NUNaKuQjUge8r5qtTiaBt6oFDGcHHvWyZR
28YN2fu+Lsk+nDPWD0B/CyUqtFW6Ce+/cOVG87hMmKm0yqkC+FbOuWwW59VK019DWozPU2xaT19f
8+MzzDUpy+jXAMzlwPT+mqQ9xYXRVhP28ixlgpaoswlZCFLU6FTcjvXJD6pDcALKy+ENVt36Wf6u
hb1ZxITRcnojnDbZJIhXJr9vwJ6MI6bTCyce2hf6Dnm0N1OLLq2tJcklfki2dt5s817FUf+UiNT4
1okIVRCOk6XfD5bSv9tCx745JdY19qfwTmPSXvjAaPAvyaqhISAWpb0tpTSTjY3GcJ/TavsO4iJ+
DSFKo87inHwxDqV3tSSDG+8Mc7AQVHVpcUs+6jz49gQrPFB6vewxOOdJkOYycregB8pX7KUxNA8h
1ZvVUuAybB1JiQSbiYlXpNhNQBVpBoG8Irb2joyG3/Sex9k32qVhyLZGUFwNKHhqmDExzlu6VI7H
4GtI2FExE55qG3z2U/CUYWvXDX6M42MJo4fOtmTNiWjKX4rCNi6ngm8nhhEpFgqP8sSj/cn1WDNo
bHLQYwh1jJcEbJosaJMoYDy9w4pmhgJhlqOKjWBlC3iwtVNL5idPtsQWQw9rxaa6q3nz/dOWWGRX
LxOq22W5ntjQIKbL6hqlTPtadXG2wpn1gHSQeUdLrEFljNjcyexn5WnzAd2aux1STQYpvIrmxNr2
6Ydjo9c5/XJf3KNGhqhH1ytNTkW1Dp9axgz9U5godLBsezlxzv5kWUF1y7uNzIPZ6rHzoOvJuRLS
4VoQyfykrutL1S/aBSpT8qtJ7d6H6KtPfEHjs1+ck/YK2aTOcI7Zj32Vxomw+IZD7GGJqslsDS/K
zAYnoExjsCnQwyjZESpvPMW1wD7phfCE9A4hZBAnyUDWRokRw59TGloA34rsp3KJw2QQmNZPSLS6
bxYtuGXTtGY97Zaidm/4m6azpS/Xbwcrzeq9Umn1G2kwM8JeDJ17omj7KODnYE9skovta0XPHtPz
Bl7cKaTDt3HtvnlM6EiBOjaLwVc6KYtRCHedYbvYRAPKNQhdCAUy0ZlYa+z2siFv/vD1cv5JFcnn
cR0izZj2aMcWtIbYeg/xNLrNUmUJVSzzGZ/RUXTiXP+HafluWsFZ3gAWazH1WaGxR29Xg//UU+04
Aq2Yk0Ova1W3hfsb3c1OSaKZXSLihAGRxq9w6ECf6fY01sjJi+g1nRAw+GTLxWcJYPYVaWEX9xq1
hXNekw2H3I4XEyAosZN3dI6mpyQXWrNZkhH8jklWc4LgKg4h0jBkvMgAOJgbUdrVP5x89V+ZMTkc
xjWiCbDwwmeavfg2g0RBwpro2nDnahoabUh1NbEFCt1W5qBj2yAjsn/nYZ0vuzmuI14NI7VODQb/
9M/f3TdUfYwi2eOZZEG9k+9Xpahz3DRMlEXsvQfRzRb4YsUC2QhJzDKgPHT0J5pzxr0roGgEVjY0
xTl64uIhDR37PhvMMrqj9IDCEzJl6y9FOBWv5YwTOlCZQ6PC49P3W6etveqb46S1s2VHTZr/eg//
FTTg/40I8P8dWXR91v/vaNHvWfOalL/+5gIQ4fC/wACm9h/6XKRk4KbQgLGvY8P/SRc1/sM55o8M
gqOMyVHv/4ABjP/wf+iEMCumFKMd+r/BAKb5HyblPMbre0ZMGn/vX4ABjlcHpuBrAQYVl54k8pej
XaeI+zo1ejB6aWZ455GTmudZBNPxr/tx+9+H+W9T/qdXYU3572lWPy4pUWm5RaIgrYiQ1GFfS7Pu
MHXF/Pb1Zdby/+83iTtCkcygirmHRobZ0ZfpyKrD/g7REjdBD6qN/ApQAOKAnz85d/qy/S7Kdrmo
Mv3kwe+Do2e9trvO21frIpaZo6NJEdYcTfNqCAC26e5bXtPGThBtulBIBdOwZUtEppr2qYFUGou9
FzGravSXkl5oiCe9pQYSvcynTSQcI9oWjVaV11gZYuvUoeLjr8GRbXXgshmTAXI8EjXdYcjsHq+1
Hsvu3lj0NDqjTZbLE/PJ4yqDOua/k1dPB5bDmeL9wpa2MLRGHA5Bl+Mk8GNpAE00uqIer1xUfU3v
q35Y0ufYi5LulFLuw5dkHoWZlBkN/64D+/cX77su1WuZuoHTCgSEoOEuJByk3ddP3HHRxutsUy7z
s+u8k/TM31+llnNKsGWNoNRJ25fBdmt/sKR6hMf//PWVjosnroSsAuklyVkSoP36Sf46KVmzpwom
zjooQX0CvmnTF66H0AmQOIqLPLOwE3x9xU/uICdsDe0RJwKGFevP+9cVE9qKvWGnAGxngG9YocYN
iDxxwrH+4SFhQWSEi8MSDywygaP3xiINnUBnriI1Fd6nZFyTMpxoKHQTeWZo9aOs5vyESOXUNY8e
zCJBSmcijQ9IoQ5p0odLoGf1T1XY9lOH+893I8c5UR59vCZLEt/VowLD9fdH5PzX3XSiqenadDC4
pgjPh3TpbpFZTeeZqLAcWOmI2YdMlTE8UXV/fG6QP5DpyNLEAyqP18SoHIWb1p0R1FOd3w9WE7/m
2PB8ll8C2AdMPjdfPzYfXglWQP7RCb3hkIX64f1jw0Q7bPO14at3rrrRscCooNeK1A5qNxVnX18M
oufRom+YHB55vznxIlqzPoR66CA6Z6fOBsAOmFP3Pam05blKRbc8pV2Tx/uIL0nQRwGbd8/UHfOu
Ec5gWQhq9w6W3tT665RP9EEwflBbnbcK6TSOJWcWO0Vn2tlUsJZovU+qxH+Vp2a11RsrtLflUJXD
nmUNa/DstJM89D2YShBsgGB9gieSZlM0tLBvmrZYzIt5cPTyfFxiKZ+ArjqgPTCntIs883JqP/RY
sEz9uowW45DG3tS9maA9kee481hdjjSx7cOg9Z4OJioUP/WmGMHOJRASgZE51hn69KXzPSt2HB/N
z1BuQvTT5SaCQq8H9NR52tFZDvskbyBzhIUClyhz1WdXqeb1f+T+kbGPEAbdjrU3Dv5C7TrcimyM
mR8ZjnpGLoRZJl3IbNlNXW26l1g8DOwgjeYiEGy0+Ia+rS4PdqQRda+RW4J5LAJO6TulmqOfrI7m
BKCTyK453qw0E26tGkkxgR7OweB7p01m6SumZdxCvJeQw7rQMLYaU+pos/Rl9zjTmYj2Xp4Zuj9V
Oa5LNCpk6CygJw7GBFBxa2ZO6PqLNMM7T3UjGWH4Zn9AQOlAl1fzUNsX2jg2TuPjZHP1byPbhX5n
1hYjshXLZ+wX7HBqpElUVdGWnIBuPEwLyGdCgYYBy0k82fgHRTEYD05VkLZSLZFsfbaJaEQI2tk4
X/QUw2xoEAlza+ggYM6YY5jFRtfAm53RlQLb3I+Rg5kpLfWnNBVuFoRjZl20Lb87ivdFqPYyTBPv
IZq7CohQGvbSzzFePbohs0VYfl3ibSYZmsCOVarmHQeM8Cw02QAxMsTQXKpO2d+aJownP5RZXV2w
rlNsFAqwWVA2LdFmdlNar03ZroFfrgsSJ1NSuc9115m/wjJOZsZ4y6Dv6A0CEgbisc6t8FA8Dp0U
D4ZRT9lOSlFi0s9DwJ5AV3QB+DGFkV5EGZa79bH5zZOP4wbMKiZYCcnmMeuHWvkTB2WcjjadxlXY
y2uR0Ac4h4owxhsmkuqu7HXwKaLnLEZDinQ4Xiuvl3unrKKnKudkuY7R4hWebhBMLQCXvtFR071r
0N8DiA3Dnp0N4Q8MQ9N+wJkAr9ShZTyG+j+eWLPQ8LbN8Lt7YonhtobdT6swFg3yec5m1Jqoov1e
wOcMilEmENnhJ85QqEEZwowrATrP0lXehsivpb9RFFZj4MS5Mrca0Gn1UIgxiu7ZBFOAnzYhphv2
t/oaPs8Q+zp4uhdGVtozrr/0xmVIYe77ZMJMEaVtlpw1GmMY3/OE4X4nQ04759XVXrpxmKNto4Tx
rWyjxfuRGbOLIJqWMAP1zNUb74fEjxTfSiwn9BkGnT75hCsjA4Hsq9Cq4309mEx+S21sMLoVTXsr
nb5pL5Jc779BHLBi3M2NkY9oD8J4zjZaxqa8A5duRGcSiT6R32Ufp5cqp8rbNSARjNs6Spz2fnQq
Ay+p2zViOBRLjSPOKpOs+SfNMn16EHVC2ibvZplvR7M13V+RvdDBz6lN040BIVjz+1lM8UZgcBPw
FlVb3juesLdzgyp7N2E6mGDhR8V+SRztR+JikMJPZmd8ZqvN7oB3GA24JpXdU0Rrj6ufptjWZKoH
UAzBAmpjXp/TJtReqkKfftlgN35jcbPl3mrq+EZBDVO3hVbUb6ko1Q+rkuOdwWi7XSdy7ncMwdaj
1mDL8x1kJFvHY13cIIZz79PcE/8or1qe21FWdTBzREy3ipAV57wKp3qvs3gOARMeXLCNZhUOZqIo
PRTou4sDtiJ1LUpH4uRJjWXjtuk47JqZpnxgZDETThxPLbdwMlZKpBuqy4y0gwcni1ixhpqVkSH4
Ym4jLR5tX1hW8TjiKYI17DDv3neFgUvYrXCkwTIe+l+MTlqo3l4jHtEjGLel6IXEq9nnUdBCcPs1
ZalV7oy6kt15OhvDwUXshckQ1yEo2c7ND2gcwwaIVme/jplLv9sA5PXc6uRTQbgRaQcXdsbaa6rl
Lm8TQfctjhwXMZMdC4zfUltwD4cJ3sESwy4/d1ph2rPSV4lcAzMlOQhtUMfIFYLcMhk5DYuBECDX
ehntKpG6d1LP6+Zh1Dov2ui9HF7Xn/ZnTp1CgdWNkHWk4Jv6up2MyX5Gh3I1OtpErFw+mftiQF27
rdI2utXMgs0nLef4GWxxIwPXTYncZBfGesiMsyYqNmvkuInCMrtdSBVtgq7tZvcwYOGDSu2ZNTu4
o+YUBUki3hj3Q/QYRUWcyxCTdb3NZln+6GDKe9czyQl9gJxrwng/DwwJCm/Ir8qx11cxi6u2pUb+
xMFpy+RXnNsq3ZTCwQovS0v9tJEttbusT4W3b7mjv1M3bUQQznM2srKWJr+obIatZXdRuJ/yir+n
jPkmdEcgCzWYf7KbZtyZML7s/MkAE9juyhBXRGCFzDOZegFNhSxNyeyni27FO90a1y69PoaE1HpV
cjs1SiJOg1/w2uKMIHZDSzTiI7IMFAIkD/cVw0L4TO4chu5srHAhh+Ykvy+jLmZ+WR3G/kLK8aug
Z5cHmGXIXoIvvKJVkwmWq9200w/XyMNo13hJcw+nb4kDzi4KNFDmVeO+HF1iFRUJ1FPAQC2ftqjm
tJ1oja7f8IbU53Yri3nbILeqfJOS5w2LeHjvsjkjhzHDhkAGd7TbXVNmMW5Lqq9u2y0uy6Yek1/n
ExDoEPBhLhoYb9FBX+jdzHxhMt5KmP0Lg6s2MtJ+24azR4DSMrRs4KpHIuRkBoRbjMwPsxun2llY
5jjmJxoGU8AURGnXY1SXIkhUxq+adV1871CXimAMM5UhIm7mIVB9orayYX69W3JreEvdIaNkrZKo
Iw8itVGLdJ6VMrWziTgz48UrYAT3A2VVk0XXKW358YC/AbBey4BVwptThHyWyqCGVFmcIOIop5cc
TRXuzqKIh8NoO919GJlld07D12IHGs0YvLSkKHMn+ES+MGJ5AyO/JMsAwaV9cGSRdluZ1hTAid4m
T+MSDq+NQaDMttQT1wnMIXF+k2ShbL+VYRwDexqN34MF/MjOgcJqo7JTJHiqeRyIun6E5Qs0j+Yu
z3O8gE3rvNbSNhUIfVSelY1r3ezn5nGsy5493unV21TF1bfyf7B3JruRI2m2fpfes8DJOCx6Qzp9
lMslucbYEJJC4kwjjTOfvj/PauA2LnAXd9+bBCqRFVK4k2b/cM53snF86VSzEkmummbvyp6/tGoy
4YSF8ADquLC+oKCxHgEFAnwcm7hTP2LEznESYjjsg7Yy2CsUuK9Qsur1EfXM6mxSZtu3oU7jvmrA
KLAKLYmnyPFd/Skyq5HfiG6P2lQw3tBDpzNb0BywqtD2LLcRr1s70xAg+XRPqHyaNkgdwzqvhSbk
hvkWQQbrbODAuvmkskBRxsVB3+vs+pGgNP5xIWtxjIzYca61SyTmrjFEfUZ2ur4DkWnzyCKsDQEV
Nk0Zmllu66G1ttOBJIT6LV5ijYpIVtU9X2drEpeAsxzXVGo+On23/EkBjBNbQvjItWfbdTXNpX7h
BsIuY019/DNmM/qmJFuGB7a1aH3AayiNZ23x7r24Z1nNBiR59clabsOkLeUNf+7N3wTD1/e2dUO0
U8KgNCEjpesiki5SCuAEvR+1ImIGWlO9PjRe1tMACCD1bMBAVtBhzeabZg+iDQahYOxba86HP+ay
PsBY4NWJKVgfV05I7F/DKPOtjyTgShYBl0g5l0mwLLbZRhmOlF8IABiDZTK3XwQrjixzU0tdJkbq
Ck+2X3lB260w+vveb64GCRtbF5WbHpTDSgWSzZ0FSTLpdZbWszN9QL5s1sCvW3GGKWLVm7Gb5DUH
Z8bh3CC3CmCzTIqYCdAqx9gysWvOHEUvY5OnX2z+mnlfVrF9qcn0SU8ckdVHt1iV3PXT7F3LmGss
ABI3/OkVy/RASyYLITdUl40tZfzq8SAUBxR51Zuvjxi0+jg3+kDvbe2uaRfOUDDU/hOBMkAKbIcd
X0BhK+gHqaepmopc54WdE3h0EyjxjitGAH1XZWK8O13aHUTpctynjcJapEqVJdHiWckPEKLCDXST
xjWaE+B+UW5UTrcHHgAcNNHactcXTU+Iq0YrG4xuBmTbme2SLggCjo6UUnd3dsmZG0LYwHwFm8dN
dyrRRoIlEQI9sxricBaTJz6oW2xzY4i8uciYRWqgxr4nBcPN4Z+ZVAKndmwIXsi7OK+DbDK6+HFo
gHyydxqmj9Hy6+eCZqnkZM3r+0EZTnvPWNDngFE6tYdqTJREzSxRpSHv49mzk65deQpWWBpeIts/
SK0zNNiaDwQhrfphYSU8IRgVA1h4I2nsZ33QNYE8wbOuKasoDxrCSAvVehSNdOed76BWG7LPlM1y
G9h+uX5Wq0975lUeR/ogeNKDLPb7OBgQqf46s0j55sj12MZjUvxpRTb+NOYw19s5zbia+D40sZu7
DA/2iGEEHxRCQuzcve78Orm+yEuNCWdhYLiix5PIIV2SRarZ3eTmYlbb29/0J9Xy20YyT0skXAiW
jnFNUdsxQbLCkv6igKi75D+ZhpM9qDAWtEFlmCtG0cQuHPw11PaBOS0w+Htbvg9Dad0lne5qmL8a
Gs4Uv9inaVTa3ajm/mNEeK0FruI4CaSV908tAjs78Bo9zbcjGfdYi4Uo+SCXRBLiBYHti/KAyHGK
fdyPsebwe+QyQdSnK94HlKWud++6hXvVRK29DG7ZfsZxuXKzW1nyzKKRbiaP8aeHGlkl15kiKg39
Kmvjc1WXvrXzR58/h+KAqcVCU/LX7Oz0vRF68xK7ZsY8H7sszPuCuLigR8/f3PqnztoiNgBTQZNK
ealMVfD3KKg6dg3m7OeCL7oK80qIfZFIuz2ONlb0UO+T/sZzGTapPtcnlhKiAfKiZ9OeExVBU8vW
jz2x2VhPk1O0RpT1JehivOXtU1FMt+gQ21o5U0SVU0ivK0JGF01xjgYzoQDVikI91vHq+yFN20JE
Uc85HGmezBpYE6NIdoPomoutaeaH3/cmsrVGo3jkXHaSwBsGxksNM5S7oVqktotdl6CEwQb9QPFQ
C2YIyrUhiuIE8D5r7L4wTtZqIaRhkvYbJktYQI4/eVhRDD01goll9wXkr2gjhlikP7XEtKabtqr8
Q4YY04HDtYwDdLF5fCVzglGN3Y/G50B9ijgEbQ/04oZn81gbhZHsR2Sq5CqNWrG9SWeA4WQL4lSz
qPrmVCEH5L8QdKhoofV3kgkSQVAuqJ6DUC6/Qw2g+rNdC34MVMPKP6nOl9peyTlFKAQwuAjsET9l
MC2Nx5tRp47YW/HKRzssPlJmC4tXtqUj7M6ZbqTVYfIJLw86sEEITfOeqKYesgfO6paE263KeunD
6IJAB+vESjYJX9+4zUlMKTcOrLU+0hGvNO86w6p8W9UpJzOBMr2H7Fc0TohyHxuG2xLmZSCBQCTe
5jk8/SY2vY1ZTfMLb/AqtlbHzCSVg8j3oLYpGCHRKz9QotFReQpn/iFy03qn2VgWjop+/bbR/hwR
ws0G117ivAt7cd9UbqrvpLJ9Up9sJBuBPk/ih+lxSTliJxlSd6oVpDKTOfyd3Fn8U6i3H37tGBev
bxJ0c1nivXBrSTewC57T3TiO8vFG+XDPnrKbl94icCNAVu4/4Akv3plrxAW8jZQczK7tumHTGR2i
lNa93fva7ClCIFpDaYEgoqoOPLqL7xX6CwElKWvMDr+XE8boisTGJGjmBhhK7C8oXvG18wYycio3
1gWcZxwUW3g5yx/XWvQyNPqSaZOmRmvaA8UqswdYAEOzUSvRbRvL7Vxzn8Fg4YnmmN30k9XAU8Nj
kLPf4v19MFeTN2IonOa3lt0w7jHTUUVwpZZZOMo0g1qjwz16waApX5aWXQ6pDP383KjeTsMBECUa
Y0ETuh9doB28RALy1TznzR22DI5zmygIToWRDQNzPxTgxL20JhUQ08+7wS41vO8kLMUbAvwSj14/
yx7VTXaA/h3iUtAbcfGZIvoftlgZBNlPmZCgKxrHe9Mrf05CzWwINBhkAuRulvlCSUCmxGUhFwYe
h83kg4coTd58jeFOOCwSBwAzPUZuXebaf9k1KGMDdI6pRK4aGxKJLPOPrE1x6JsdivSNMQPVDCQu
AW/P0Ty+e1XtJFt9ETX1t87oKSBGBNF7OddERYi4bd4kYX8/dqwb17wmbCZyYOPwZTK+CgEVti+c
mCMx067o6eRL4qdyDuhf4ALFl7lYkkKgBI62WyraHjBUo/Eei4Rc42GAVxWOUzacRevpSUiwYOvg
GbmNTjQpYEGgFjcXfi+AJAdY5hPTLgT4yT5biiYNIakl75ZVtw9+qVXkMlpT/LgAeFvA48z5gz/n
Jqh5vzb3iVWM/tY2xupeK5aq2xI6RswuqjfvBb3wwltMvKQXdkyvOsq20vS20om7NGJ0v1LRuGh5
t3RVMQz9mghznLOAA/MKsUjMmLWNQNulvyQrmuW2NrUUqb1fNs8IygRfGrKVPyTO3KwrfAhy2zD6
SyKUVjDwLHwaD+2ae9+Tb40GeuKketMdbYk3zWgUL9kI9CUyEFpjc5nhMod9prkv44w6hrufaKot
MVPFN8tmhkh5lSVaqEiLWu9kUYCaUcKs/0A+tKiRMt1qv8bGXuOob10GzZyUfvIgR6GXBzlp048l
hv6v0dpzEXDTqOGIDJ5eodMmzd9inDEutuWOJJgZU6dHkIiKedO2vqDRYWpxVpwThHe2w7J37cHq
72zu5zc8YNoUwtw2D9Y0jD2Hh7K/b2LNNmzbmLmt5niYHwAtxBv4cd4FEpx4wjFhfhNjZjFPml3t
K+0knZINOd/bkdkKPg7LcfNL2pDUNqwCkvuZC8MKRGeZe5baZXM0W8c7JcvQdgzcG6rUntHtj0++
GufToFV3mta4MZjKUkga+LX4SiaVg5nIJGFH6SBZ6MgWrlCAXpJKe8otjtmFEhHNbN+XXkDf5lEC
Eu3V76XluEeN6OS/ORF2GecouwNOzSmzo8rjW9oSxCZqouVqBX5AxdCEFuZnJkmibvZhYNToAjq2
SYYU8bzFbtz1FwSLy58ZXCitnuXz+lKKZmvAFL9rdxrLWpCQ+qKe08a0f0zgQ+MmJ4rovmwt0kl1
lEyKi0Ba6FYLzXiy0oHqIrbXriA0Mh0ZeSQ8FtBA4myMRtaZBMzQaOcHtmziMln92NGqWiPTjonJ
YuQojwmBxcjGjKgdGhGMN9Env0qKT0YfVp94rCqJiSlkcB841IzOqYGWJzaDvybGoe884sXIN3gA
zMTsP6E6MjaYagxGsmS+8oNYCk+shhpxN81lz8qoFqt2sTQsMBEak7gOpmLhjS6VNHVSSj3eWktp
sUfKPWvKrT/E5D0N9VxMUdOVjMZ9yUwmkJ7EIhHnzDTunH9olL3J9XgumItqoPMI6dhU4EE/Ks/R
NAAYhUFUB83mI/WIJiPKTaovoiPKl7KlL4jyBUYtDbXjZhGmpFHuunV1y4fJbLMp8iqUR6HLMFgP
lrhhABKXjHZIsTA6IChekzjw1lUehx5fcBLcXhQ4rRrio7Am4oClx8TIC7xK5f/6/uJ4u97VqhuG
UrmkBdw69ZHe9GzIzDQ3MRojTq9mweNUmaNV7mpWIIp8w3g8DUXjDAdoXtqF2UnFRC318iRUuhUT
z9Vm6Y+9qqrbZKwES/AK9NVbOk/HC2GfKiM0ZE6Oa4+j7Zn3ttIiw+65lIeVU2HbuHp8yUrLvtel
Jb9GlgEwT5nZuBikoMAEKp4BHZQrpVBolLkjYaGWdEpkTUpCcuNGWzjjlvhJlLGvdn6bFrdTPJfE
OAFQnQN9BMBFNTyD5C3aG+qv1FbtSBnsGrt6zPT0WWeg3X9n8CO9bWMteIm0KiY/l9u6iouLbGpH
7Sj2GdJLpp7VaUp1tp83VSApFGYp7aBZaMu2zdSpE/r28Y07szdZCLTctzWomY4wpLbM95Yshwv+
5GG4p02I2yfMiLRDknPLCZLEHd+RBDBFxmdHBiYsTs9YAisvsnRTckvbIKMrMMqrHCzCILrZCB29
rEyYVVr/hGop+9PJLGMsC1/vZo/rJk7zjGp1EH51raBMnpG8LMkZ53LT3MrZVNt2bAXSbWXUThFq
OCSBBc8AfANLrEOxuWEtiXrL/TLmMEKVDAl4HOe9lVaxs52ttfrQXLfTMWCZGkv0dXQ+FOF0JZsD
cEjhCMYTIFFe9erATy4//FHTTyOYzCRqCj3/9RdZvM8ZurqgWcvh2xdDo/7SxSDG2gLREfaH5LSq
WuxsDJDhrvdVVUbAZbki1tLWko1Twr8L/VwCq2A2JkGLOwMLxNitS2Lb4U8CrZgbTggLTDSJIlbm
jb9tlaYcbp1i8Ip7O4mfWUWkPT3VpD4n2+X80FK3TQjDjB17N6XsZQJ6TXyGrR+vN55Pbu9vLDSD
SbKfeZGuEC9FOTfltfbw5AVMnYYDjsIa/q+el69rOnT1Bk2a7E4eC38r8lejzcKWC2K9LplhzTs7
ResbxDEJHht71fSFmb3TpEep2EUCUxVJyuzWSUuCa1q9IJWX5N9DMwn/waPYqyJXI8QexyYhYGLP
XGZsk9AkFrP+9H3s7a8NjFB1wELYYHyhqeeDal2zoX2PveqStTlAOx3SE/GGMiOePfBVzMR1JE+G
G6uriQZqAOP0SMMgRrMdlNq6JXsGsB0jDWc6TtMwo7KoCn8bQx0jzSuxIbK24G3BY/VpB00VaK80
2RGusLKmtWafDIqAVNZAMBThg1sMwtkATcvbMT2uK4zZtCFezyByESoDS/OQLY7Hq9c43d+ea+qq
reTQkjyHLTs0UnwCYbnY4mDHU+9GGo5X5os1ItuNwawXxDWRF4KFttEvQQGkhYGHnNmhilp500kT
I+fb5PfNujOGLPePSIzN87r0ZuDmbmls65bcZ1gtOBV3Zn4zhdgt1A3Ox3Lp6SNzxu+DMrMdvh2H
P9wu5PrSJAUItFQ60OYGA9k4Q2eey/nQFqXzjVvI/zbafsKximYBXunoatI50zvAbuzRLhAg1+hu
9SKY8acPSTGXza9X22pXdFNe3U+YgKrDyLy0ZCzITiDqbTe9MGLq+og5ipYEhsa8DoggU/v6daF9
BS00rx0QY5SW81NszlNxIJ8cbTu3ue4Qn4N8IJoNj6F/Pwg2uzbRM+adkViU8ivzLX1H5KSRXmaV
2X6Ewa9t3k0uxfrB0vxWC8WM9AN69MgU0Mqc9t+6sP9VMP/HzVj1/xYwh+vPd5p9/k8B8+3/8N/B
Zt6/kK1xHBuGjXrNvAVu/Vu/bJj/AhVG3UdJBp+Ifvb/6JeNf+kC0AWSReiBBNGg2urk0Kf/+R+2
R7CZ4emuTR0EPJGImv8P/TLqx5sf7X+qfk3yJHFbIIXl57Db+7/8agsTVg1EC3NBcKRX9sYXYjD9
veNbLzn5Lod28Vke5DrT7Iw3UQ3up1U13kNW6W7E8UF0uvel28Vjhr8s4fkqGru7G28BjvgyzqsU
9T08u5Nb5XVYzOwEnNq9d3laKfTlYWXhYY+sqJJuPpWq2zepIYLVj3KRgxiWZ5XIM+HazCewdYvq
j1Pp33KK93avEPf7Z7cDztK4T6nJ7WpHafma+j9yPo3+a7/qexEfkwm8e3ZneC9Fe8NB6ExywWnr
MJLjZec3N56t+PabL367cEzOulPUQWywUM+qBzaZG90skBixRG9f4TYeloKFy7C14uTUkRrj2kuY
r9e1PJsA4PuCyldo33mhv6w4jzg/7j0G5HNb7bVbZY1pwhSXXH2sNWgOQiibpQ3IZQ6S9JjM8gw4
UZEs6TpfJD4tw2tSNTs+S071wM/Os3Vv9seWIT0INBl04kdLtGdS182w8jmW7YcFDjZny7NKPm8D
YSMmifmKHykszXxv4OtZDBNyevwwpWskUnPjKf2c2s1+1ROQo74tzu5a7DShvuM5OXYWCpsROvUy
T3euPl1Swt3nJd2PWfZVqO1cfMoGzWfBlgC0Msd+tjHNHYjtx6U29hQZ5LVfbNh4JK5X/QELTP6Y
8GPTBOCDdbTGB2W+5gx+GdyHBCYQO3qz99XEGi8DdGikfemBTu5uhOAeFloSipgVNlMh13iIa4gD
CD1KpR4SZ7wqr0ABKJYdoiIBvIj/pS3VxywTsKvO8phI70QnRGeWeUHtrVu9X9F/6VioJv2pE3zI
wK/frXnpQ5Znob0av4b+Y2Oi2phyPC/5q95VaCLRHbLCVuNbYzl0RKyZc0F8bc6WlXXRS8c6e0Qm
OkERq5gDLevB71nZ9fUps6Esj528OMvZcobf3J3vYbkiJcPk38tdTL0pig+8spsRZjY0olOGttCu
T0t6Ve20aYkSG8QnbP4Xlfh7NG1s1YiP0MeHLm/otby7jq29ZxHQ2WVhnf5NCV+zjfKtN4drnNUH
kxSSkcjMZenv/eVZroRHZ+Kxc5EgNuWBUm4/WdN5kfq3X4qPdDG+c/Xur/tOA9Das6ir1MGWr6xa
j2O9YQZ1UcK9Ir9H5klOMV3Tw+Kgcinix3isftOE5WSLgD+0J8PgKR82TPvuh3XsP12GpL6SR4ot
vgwwBSnLYWYmRIHbt9oJhdGSf6Ra/OZ7vCSasH7Zy/5ApcF5540+e2OOiTiL0jU/mVoZDSrZ5En1
4K9phDrlcR60dkvOQxOuhLRtjWm+gnH78EWxblDruBdtsUx0it4hlbRqhKkum8XTEpZD5YVVJjvl
Ub0svEesZc+6Xu5JR4U18bE2USbEexHX+xYhJofINeu/DcSxQV+tG0zVEP/TL6YC96mLMXUahzAd
cDUUJd1IpjFv1GnjLyV3+RPn6LQx3OXOqHmtGSX/nXQv8uCMB655Mku3vRKPepdhTThwoNu7dnkZ
6oKMbXNEMOa+E/OMeF7a1wKvlkuofWT3MFGItGuZIXTXJSVJ0VnMx6qrKVuL3aoPIXhQ7+iV07B1
kmbdx8qtItK4kUikvJousVmM8zKEcd1Jej4oS1hho9QCrbjzpL08i0p/I+nxAYjtKXfFvVED57BP
g8YqpRmznz4FQT7FNiIV50exjEMjgKegW/J07y8muWWllx8V2p1NJeaHkeHTh9Uj3+GL94pwgTkW
dMuAtFvl7Rb97sZdeJtsLb6Lp1XdY72cbyh1xeynvnMZd4IUXCbQ1Evd3/etnZ2zClN94Q+RB6KZ
Csv3t+laHlBsSTpt68WFY85WC8K7xwblqilo+a7CIiA0/cyyP36/1WMYh+fsVaFo3YolbR55SPKo
65PsziUOkSQJH1x7Z8u9UxI7gOiohdtM54pRdN3g1KRlSyjvmWpmgbPE23ZVfIMaqbUDCmvsjJxt
30JH1mDkwLMHYg2vCbKbSDFkjZK0kQfKXqTX8m/TJ1fg2HuL8ITtYj4x6rLuYur6jakaGi6OrQcM
O7w7o+/U98qy+62V9uNXqjGcpk9bjMPiWgkmRl9w6Jr1vTt562ZaxxaY9zpEi/Osibk5NO3KJwmZ
O5zB5NzuwMT8Y9e6vklZwTBSqo5F08+gspFf3XZi5HKiGe7tPUFk6dZhmbVB8/jBkkrfInqC6uKn
b2WCIltntzk3w4E9yTUrlvpsu3nxzTgELRvBMMe44EeTyeYBrJ2bzWKQmmy3vscnUxq7iZSnLR88
tYFjflXETLFnNnhqnVs8puwehK0h2arLGF0qsaCiqciHaW9/mkWIQowD8FLX5idt5rwTaKlpcNI9
dtfnyTIvQie73pKivRt0qgX31cSPu1uTxQoZLa5hZoxfzcwJu5C3R/dISI3eecue7To5InzXNO/n
Zd6hXFLZ+gtMvDvX0n6SLrWPPmOylc3d2EG9w5fOP8ySPIX8ZdLbQy7Wc1oZj6vmIgiGjpOw34h/
64mQbR+OTJFNnzYnSKIVO2HoW2UUEcKAvTlAVrd/mFrSrxxo9AMuxsPk2Fu/UGFe6wc89KEBksjr
R3Jf3C06rtNiu3t7fEfh+exq2YHVu5DecZDMEtu7uc72KjMeQFbvaOER5tCiOx76OzaZVHKdbURa
wXtiG8093wMlBUAi2rOmrN2PXlnDHdRvTwSdqcoo1UfjUmrQTrpqQv4E66ZjF6B8FAxsBw7zKKAN
MzjYqZpQoT6VCCj7ya4zBt2rXt0CMOGmrR1qH6sbxR6HSc2+UmZ5KBSRTsQwuieqZuer0KgoUz0G
2KEYpNxEJjvZrOkj+22uytRkcdUhNNxgEtV3TlL6W5MhfADSSURWZxo4CripeOxXsrls7clI/Xw3
TKvYD4QssX2X+Z8lW9snKTsZpRr4+aDL1vhKNAQSbmthbeUhOQSADVXqIky3OLQswfd5Obdvyp5X
VlEWuHh9zEaWIDUyXmZ+z/m6GGfF1OXY2b34rdDNMWKZ+kdo8Z9iqllMl+Cb771/tlss9UVQtbp2
n5NXsx28OkM5MekHi796APTYfaShQKEwJoI20m32IE3aSGpE9axo6gPdSskEnGbBdnmqjiozuU5c
LFlbzhLLYmhm7efSSY6sid/NrpvtrdHr4g1JKrHro5FuOndgSePMPJh+1TEmcFIXgTiL+xdnHPyD
TZrSrkjomBMVU7cs9RQaxHFhWgfUsOa+9WblFZhkqyuPljVN4K6wmewyHCmfrPrSQGuN5HZQdcNu
ggJ2nmstf1d+6R0QeNE8m1PFXpUh6fh3ZVK6n0cN43La/0GuqXM4WiBbtcE+m9J7ynyxEzPTkoRg
D+WwDVLs23Xt2CY4PUQ2Vzs+SZT1iXYmROCekN1Xm+3IRGiuOUubR2mc5xP1PDrakUy7fCFPbyji
P5Y9bUvDYahV1Hdssu/AbT8Ui1ceiPN59qbqxcICzT47wLvBUSWfuWiPVsecqh77zazmMhJJ/qGh
WMVRbWwZwjVRq8s1mvLu4SYjJtmMXHXBhtTn7AxYW59R+Z6JADn43SfPIEChgqBd30leWekEhApf
ulYzqQhBoqFGSY85Ss+gMMGMws8g2Sux39ZJN6NhNPnwXYXIwfvyZ4eZtUhrbqksQ6tsN8/4E6AI
sNR7XstsCJl4oJWcaAXt3DC3kjhbJozqZS1XH10FPiwMODdRsHMkg3QzEL22RUYiL60aCKUpePC9
pIDoSTJSNDcarll7y+L0aTH+SBadFlNOElt2sV6H3C6RW6EXr0m3cvJZD3yzwUgw72BRQdHi0xtZ
xwq8I8wP+WprbUfgW3LvG+PfoUN86lFyb9JSV+T08qgbQmeTRXYaAy6HvzBNwVScdCb1m3mUyUZ3
0RIPFKbcGVp1AlB6xD51jwxtONb68NCkE2tnV3g79C496910x4/alH4abzrGULiCGN5E5QhlOCBN
GNF33rhkLQoKLjPJ9iLDvKQrjgTWXnipjKJztnali/uyr52IRVZ7SS0WOYYBEKWKE+9Eb8dLYMT/
CI3KnPiX0t5j30yPWlbWL7OmoYogReyhNMv8tnJ136xyWHaOrtSuZ7eP2WSd/TcEVOsDbLzxJQcQ
d3XFYO51MfbbQcWEyXkk0ryZoi/PKS6Kc1lr/rUucUK0srSJYMYgR38ztQfUydXbxJLiOSlJfJ/d
sv8aqTWOiLy0o05KcLcdWqN/8Ud3uAxFnR+11Cv/4E0kCXAsxnFnw+1fAkbhPpspp3/vhRlfC5Un
T4z4MB4RhUzha8ZZ9TxYi/VndWy2AZi6jTqYTQy/lo/gj9xqllQsVp/xG5hbry7m+wKRxmk1Mnoy
NMA4mSvjGptogSXjs/M/OFdUNy2Baxk7GvBkHPVgZ/obq7B17jj019Nq27RxnlD1Gwwx9h1iQUyq
K/sKTDt9Z4ys1MZKl+5tYItpbsnfMl+ZKMwHlZDFiwFIRnjADiv5EocZoQdWol6ZT7NB4g6N7cDu
sl4KPppRHDOv80PTy9JXhth21Dp18uCbY/o72KNvoIm2C+JL5DrwaLlpvFtFO7KZM43tOri0iq7W
LCeWwCge/MI7smGOMXXVUd12TMAnMuN5ajN/PlB7hlbHNkE3uk0x3/ZzvYOxRj1wzyLSGakUYjY6
+WBf9SqlpynAO8ZTtoc8R1ZeiynBqlcMP0h0WdaB+CwspBlzXv0gx+vvxzI/ZHE1RjUdezRg60gg
oEWFX7zL2Cx3SGS3xFhHucWZDdX3MUfLh6xtogQrPmo5C3p1812hrGW/XvOa68mzZyvGzMBbg7HG
8YyHdwqbeh1PyE0IGPxdGZ4QAxqMg/42pPHBH252GGMIzA5RqjKZV+txjIXaOs5wzBA1IoKqStYx
LPrHArWqTz1lNdWG9vTWUD56yAr5l8Q4OPHgY/t7dNYXCrMAz05YMGDy7BvkjnVV1jMtsKQkA3E9
6K7cC6UMNn5GQgdoNGez+enNyypjIr7nKSiZCzMGcUOjcESYzoiLtYnRBlPagMLK909Zu7XMtuQd
ym6iHuShRr3NK/enIdXrpa60czdPKnLRGKG7I+PFMLsYiC0NVoGmk9bqwEf5lxwzM7CGWIuSjqoq
mT8d03ngkOOM7xEcW83fhfgRvXmPNfSHDvOTPMaeXEu6gr69dWn56HEgFGLH5Jlf3xg4LjXttU+6
CJgnTarfnAa1Die9cAwsU+muix0/UuiQN2tRgdurmBoK8sd0lWyxOVrlNsnzjxZpU1I031pKKEGf
xezoOUnYQsTepqJI3nHreAgy64KsnGrYQq4tKBwaK0Jx3e5bXiE2o7J7TLDdc+R7HC34H43uuZDz
XTwgSCkK+aqSduM33qdtQzbu6zrbGXpxHou9PzCm6LWZfLX1jN3yptRHs+mfk1jHuIacYt/mrGma
uBNRZzXMX/wF0qd+N/ixc8+ZTbRC3Z3sjPxzQ6FHq31Urox+w1KkdzqDocghe+EzWXMeQqeVb6uc
f42pBzl860QJX8qjxDPv4REe/cTfMN34LLNMv7MT527otJpJmmFc2Ln753my5kvRKXfHtn1jpstJ
NnE0ZIPJrSR+dQcFV+n6Z4fnAA/VlS2GfLUmYGo2xO5w0nDR+Q3mM1ZLKtDTBqAnQXN3GiOoK3C8
EX05qq2+6+9Vse6cLHmsSMQNrNF8XWi+o3b17y0TPVQAgUFnRtMVFP71tkJBgnfwpZDsqP0a0q1D
GANRn+mhW+XWi3lKVTo/GGUlnpGNbDLP0m4e4jW0y9TdSdm6W1Mu+S6v3RvnUnqPeAG+2ylBCGYf
+U1euRPP5A/yynufflkz6FpMjsKcuxF740FkdmgasMewFSNk0eRDG/vMG4WP9LLIdmZcAjKv+zbC
fn/yqXjaekatVhJYicw0GpkN3Q2EplJS6PlmQoHxMGZGc6E0OBt9d7pReDcw/7AvTflj4WvuEb7S
jzGmBSqL9dsRgE8dI/Guc7ny2hfyUUPCwG5/HrZABOUjolMwnKUcCHUyRm/b/RdzZ7YjN5Zl2V9p
1DsTnIdGVT1wstnNfHb5C+Ej53nm1/diRFa25KGUOt4aSCRCcMlppJGX556z99rpIu8rDVHEnFnh
ucT4uyWDgAzAsadJM5NcBa3H4cV1yXRo9HGlPyh9ChfQ7FzZqKoLL55NUYsWEX2mdu60GJIBa7CB
LpRJ4y3KUNYr5X2o8NnyVlpl7GRucoumoCaN1C2S+l5D6b4NyaYGxeYjb0DZLrtdDylAf47B8Z9h
givnqAdDjtVCvh4iZrzii0Bj7hbP22hjlK/3UoNylp2XejvLc7oxu2W4KwJ6Kos59ecEbSj0r3TX
QAE+aREq7zgxv0EGpTCMm4eaHhl9dxbevli3TCPmgozpNFL7iDOdqmMiTqlrBfywl6P0sMryCvE8
yNq0T1aYYIOYxzQGTx4EOqe1J+ql6qURD0Sio5TphDmjUKFL29e7lLhWURJOIyPUQSlx/K3KynuK
XhLrG3lbN0LiaVrnJUtEElmjPQJibU+MRzVbzQ0N/Wkv2Wk7bBrW3DRZPXsq0ieZnb+SbxvU64gA
GWA8pTUoVa0utcOqYXSDuFe3BWplugeUXWXXtidel2iymQx6dLk/I4EY1jLFVGHijUurJfF1uW/Z
6UWCthdTRhWBZoBN7fI3+IEHxqPHSQ+VXdqnT81MsO7Q680eOfMOyU61TUSskD3mKaRhFeRntG/2
2LfShylm3Qah6TFbL7uQ85QoLVLqOOs8aUaELytcy+bVkgJUIiCQAqfQxuNocpPHgbFnbtP4uakO
rtLI4T6X2jdU8C0MJf0jQsk5hOq+p6U8RoXgD33EGylEbdknDLWI8QO8MaV5+1qb2kta1SiqrUG5
q8zxjtvg0ud67FbYIah+5CMayr0y6tph0oQDXTPYfSE9YWseYzTH5AEORAWJWSq6UqKi8RLGHRg6
QuUWNpBlrpzSZLoQTX3Ww/ARLzMtBzXfaEuYbID17PMwLuymphbI8ugoJ+NezXUk7TJIQ0Jdc5vW
Z489W2Gp0jxg0HtGuhbij1PU7418a6R3RXrqqubMNtUlA9sPZkPn3a9nvlGTf1XmTmEIhl2jbXLz
dV7cF75ZNScVdz/6o+teoMEZEe7aNQs0H806AzOabLzFk29lHwLhvfnqBRdLbLtTnjpl3G4VsbvA
abvVujzcaf14lpp63+AlcFR5vuoxPlS1+B6grqV9HmubOu5CJ+EvnI2V5pvqHWmOGhqlTJndzHgW
G/GTUntrkIDqzkLvC7N5a4E4Lub4TI7ue6HGytFs0ZnEZY6yPtTG8yyEh2ZmB1cZy2MX0m6Cbc+L
+yoXsmsrRBg4sWwt1p7Z/7bo8OcvVrvRJ2uPtNtyufyxI42F3dbz9WCKZ/RTx1G8r7FpDQUC33zc
5ClBsVq2EnzaW75Wm0Ipd4LV6N4G1mVO1wfYYmWWeOLyJj2r5XLoZ9k1+DZDfIBOsfDWMILoXY7C
E8mHli2LKHPmrNyFmvUIXqSwEQpfGY3omuFFXxv2kvDYa7GO2zw543xaXBNwkN0n5XKOJR4pXMgB
2hIgEfRUnqy6vC4HzmWarF3RM50KNzWsAT6rsMk165vCr+y5p0cFmnfXvw/I24xadBvNz/Qry8r9
UI98INWnGpmbXkd+xq6x6lddxbdMlgj80V/HKHgOebfp1UiElifL0t3cnPRCOKlTv2dA7JgicYmD
cY7j4FAGZs2rOEkoAYlggjDiNfTabvWSB18tUbhHdU37TWernInLrcWk965uJ+22MmbiwpRQulPK
PzK5tTDA3q6J5YHN8l4tUFdpVoDODzLEHiUHzUju4oT9B91qIoPlukPCuAi7cNX21pL5YRUsjRLT
XGRZS+ZmJfLrZJhHO6mbVamBWRqVIt4t08E6oO1xQGa7Ok9ca+jPaQzzG0UkivsM1VBQCtdp3+yF
LLxukojmunqOhCzdN1G+EVKC3lSrO4Dwi/aWKoz+ZIaPqIvPc5PiKAF/X6Fn8Wjf4aeikYS5CXhi
Lk6HnB7ifVLWn6KIzHFegRcY0Fe/vHWLWGZyY5iWbltkCDAUtToIcrdNVIAQw3KTy5B62alcD62a
XEddxETNEjinKqaYki1cY1HrkwB9xu5gR7jUhXjZdPNbF9RnUbspymDb54Oj5Rn7uIYRcVb6citv
1Lm4MeExyB3cufS97SKfsn7bmSkrC0vXLk4Sv+iHDWgQP6bdhlWFsbfuW4lClQEEfU0i0o6JNDhG
eeiKyo3UOz1tzwrLeRjVV7EMDx7tjqGM1fqtqd8spWi9vk1VZCWp/CB0OppSPWQvA+AhMJyl5+xE
S/Zj/S4KZydtHtRsJhcpvYrU0A/Rk9ECmY6r8UwN3yy24URQOyjL2NC1zG6wf2afcrW+bSfOyvK0
NH7Su8lXujfolfiQn7KkeQlm4SKOq9hAcUO8VAv5HlWae013hFXiiPFLEWVOxXYzYRkGaZ7ordcl
vOpoymQ61NWM5WKIXQp6fM0wyzS+fYP8cCxfwR3mysE21oCGFHivA65A3C0mW207qHQR5oAR3jbY
1S4FXnanWuphhyQNTZFqyY6sNPGraAXqpui5o4Wedchp2lHyGN1j865pLTCQjEXzAMFHXcUFnOoc
zaeq6lsci8W46QYcSiXWr4ciltm8TS1LPYCC1rWwAXpThJcIkMk3zeAJ1qq5o3GbhZ8tsdk7MWWJ
TlSxfOylbpipV3F9NolZ3UxZgLVlSO8VRu+DnajmvJ+MBIa83F5SKoG7iXreCYvMVaSWoZ72hGpu
a+T4Kxvh3ujIGKKL+i2YcbYTLYyEl/WzlPvrFnI176kHhuflpiTymRjVIrBzdghFLDhA9iDbcyfv
IRTXbhpkb3KiXxjcPciDupOj6HPUUnYXZI9CEqIjyCa+128609xbAS3dCp6ZZdDGReN8FmMelNay
ECMyAKuCJxb42GWQRDuYbGO2LoPGSNAIIHDUIg/KGG2rNtqrcgllRumu53HSSYnIL83YbRcLvnWm
nmvNeCYZ9UYZhX2CnH3Jmk2iIZ+T2xF5KbJA3GjJJSt1YzXb3E4iOfNK90ReHyrqBv4K5hJtW2WC
T2t0tC01uq0nBaoF/nmBhnQJ7wSJ8xE8Hu7w9AQNXqRB2L9q6Wcj9YIjUtc7bFBRldDdVdKJ5Jfe
+OwiWlnByFsNgwtKhsqFPpURCE1dmg2aHQkRZt/+2uyw/pHFsVGm9Lm3Uty8YfUB3eNVEUsqaz3e
NxNkJr78bRBqnQ1YZ1sI0kZRa99Ywr2lx/SPtJLpdnhIAuuBmvBKkYSE4gD0gAgbNJqvVNFE4IxF
Pc7zY6LwJi0VkwcPlLJurMuxlLt6EEHXwfJUtDRHcJWIdhqkT9VibMxo2EvqtM4VERkWliuWVbap
NHYrQfc8V/k5CVpe+2Z0S8I3sk2cnPoQ3PTK4oiZ/AxQbKd2/RlekR/Spgii6lNWBdEPZesuLtFR
tDW5lobXiNjt1b7emEQZbw2inv0unxTikWTLiVQypMZMBU0MATpXLkPeAnXCWcI+8gWDmWnjy3iW
elAMQyt9JtJsOUXyxwSc/rHZX6JJOgfWdCWL4VkYA1xl3ZMstLiKG18wZvApr1bvx5kILAgKg9ER
Lq4DZskI38xI2unY9qTisM2S+ENjKiqVdo3ePBFR6eM0kgTplIVoOVq6K7m8S+irTVJ2M/e3prGb
Y3lrFvn1lN/KqeCCQFplARrQJlFrHPan7NiCdBda06GejdSLRmSTU6Qxcinig7GQMltLwTnB+mAn
Eg2rBfaSU7KppZlMXSviLfdRQm8Sw2ocRKAHQlIIUU8ypDm5/i4s+REZyK3Wx56wEJZR9gMueBp1
Xaswi0lm2E20zAdeZw7yz6esmvcZvqWw6fa6Jd0wVSMhzzzR3tizU50ZhTHeZGtpl3pTQuzNjY1S
z/j3y81caZveamFMJXiekq6XN4Uk01tH284tZ636FRQLdTkce1N8J6XDNlXlvq7y18DID7M1fBBK
8i4IwUbsA5THSAqwbzVvnZlcC5pKG6pvbkwQQNGgk7OGj0EOjxZoAikn0L5PGOZ9ikI3eKrxAff/
vpnSq1aa12ZXLl81WX3suu4cjRAI8gZ8xAAPwkIpGyKYP5RASOxyQu5SJdkT9e1OrJuXrI+exjZQ
GEEYh2mUHuBkfRbMc22Z3h2db+FO5NGW6D1tlvlj0dreTktWyVA2MRPoL3SO18QWtffiqL7wGt7L
5nwxMU9SW2xWhcaqd2W2P7pqHs2cYgpJgm9Um+VjUuRnunWGEyFlBzVRHYUcFVMEIc+JpPkzJlCL
BZ8IEBylbibWSOXaCrNbeGzaynALmmUMaxHhxm0MZLmneVfOws6sBxGnHEeqpWkfk/qOnZGmLToV
ya906wx0TjwGKapUrlF+35IhW8rC69J1iKOiu14gapGQN8cYEswfqRkd4giQVFkxEAtlpeR+lA4E
bydOU4el08GcgK2G8oD936ZC57Np9EF1Ajn+1BJr5RHQl05kWnb5xgqH507vXVM9FhXTF9BGhM8k
sWsMzXPRTEc8vHrsA6FHVxV9UyvUGbr2gO/UlcSq2wRZvQmDdvBmDPZYg6MXeALKWeE97KVypr0q
gvgJepllVXoZR3ZZ2JC+wYQ4xnBnmEWE6zjqtWvlb6VYOxpz0wSPk8DjgLioZpF7WkglcseMEkqR
8yPwIiQN8Q6Q8YVv7CBYKNMYKF2STHUrkRtKZiKRoX7I0FDPEQDukxVdTd1DDFzW7XR9l8jVPlya
bV0PN2aWVTsRqoCjScGd1unIJHo0MTN2BQh0e12ZnrSk1q9Ehv4u89vbpZrt0MoP0jRcdbFxV8tc
RZTkRtT4Kv0we8x1YdNhqRVC5VtQXjcC0rfKWnxBCUTmkEyz8uimpjNNQ87G2HotIXMkCfIx1LPn
GjofzIXkthXStwH9YWB8KFQOLSPeUVOYfmCU7TbCuKnS3axVPTJtAUXUaX0yktLPosUJk/ueqZ7V
38R0A0YvVd25YVcrrqLrxAZ54CszykOYnizzsYyJpBf3xE8fIwOFmCl695HlSGdtna+jTQvT6zrS
ozuMlMEN/vjGb9RW3MtzF38YabFsoX0IH6mRpV4WDcXtghryU4lMXjJy50spL6N8jKOrONfG2ZU1
SWXQOneP6BXGK0S1+aYwxRk9QZ8cZqEzdzO0Lt+MivZIzEh0zKEJvMKBa3irs2vFeaWzcZpEPw/I
PhIIELdHJqJPEGBeAgtVC9Qmo2aSJHe4p5WmY8wD1NZDHYhwJFqaU5ZE6RWsGHEntcNDW3AZIZTh
bwIi92BUKR436FPKXgLFyDgzfW/CxmHZ9aJQ8BdJdaceDkshncs2epzNAU2b/tDGCE6luKjXLdTF
KDAkCQVLnMJo/Q6NvXCN/etNV14ILamdKjbstBdPSZVe6lSzwz7YCrQftnSRhA3zZFBh6qJs46G7
1LFx00RmjA+/chEnI50iQWrfoJt2pwzOj5H1V6UuPcVxB7vjLSG6LB7YfzCX6Zg1d0zjk3STzkA/
mFARCPhkiqcRA+gwHiX8rwYTl1C/lMawZSRu19R2hvQhjEwWI2Gb9II7K/Wzkrxi5qeD/MBzS045
O0w1XJ6pmme/BzkBq0JAH4LPGWjC8qIYwaETUaBqOqnW8HMqCkZjD5Ldo09yFSbVTpMZ4c4h+kE5
fmwsXBXsXeo1wNFdktZTJyqnBJ9JI1xwrjkNa58cu6q8Ax9zqQ118M249xSS2p9S5I6+gnfeFtA+
4h9wp6V8jIrNUMWHMp6vk7WVhJY/8EbBbHdza7G/nXDCNMMt4J9jMJiWHXYW6d5mPO3kJQm9MBmR
Z0fgEwpktJdAFMwH+oKRrywWpX8VpY41iiyP6xQACRu4JJShOEQhvJn44daypcEQDnoU/fCkG4jt
Vgt8dAIR7w+T9Lh0zaHtkOoW2iaeQ7TLifVuySyRNFcI78Sw7EDHCk+JjoEHV9lBADc1ZPMmxdXA
rjg17TiZYE63MplTyxQgEgveI5n5X4fsVbCGU91HR6P7ADiFLEelSlK1eXH6KXvhrcujM6KDK6en
Yim9skDxisbJCzP2haMFQQGem5vl0puRvDVViyhdtk6jwRag5w8aClJbo87OsJE7ldjSb8VNxEIy
ml4MxOgKTZ3N2mwxhyCQNOhLL7TCu7kLCUo2FeMjb6rCJdatc0Op2jP8PzWx+MB8G0+6mo0IsDW4
WWnW5nwKhrR/GA3+luXilzj4t+l/v5XM4uMw6v773+Ll1+P966+1//2f/zy++9K9/PAHDxxmN1/3
H81889H2Wfc/1oP1b/6//vB/ffzxW+7m6uO//uOt7Itu/W0hZen3Doo1LOjfWy428Sv1VPfSfP0n
f5ouBO0fdO81k9RnAhUUyViTpP50Xaw/0nWFdCkqc0MWYQT+y3ah6P+QcF2sMHcQSgC+odD/03ax
/ghEqk7fTAOQLgGo/59zv/zppuCycRXDj/Kff/4e6E4E9Y+cX0QyiqrwG/mEuqbKuviF8xssYQSw
pPxkUxjtlh2IyxvpqaNwIx8b/Y6re+/pPt/TBTlK27WE3oybdGscrMP8oR2H925XXdqr4i7bCefs
PXmXXG2b3aF5Nt7GB9A39UvriQ5mBaf2rK3sVLtwq3rWAYjqezQiKrahS+1pjVzDdnuJLupnvGVD
eZRfLBxR2RbrsfzQ3HXHdo8z0bPOnYsz3mUZ2LG/v66OoxdcJzvFL2/ojnjZZfZqQpTZNLjmXe7F
W5UZtV+cy+vxHt8/P2mvl6O5mY79Q7erb3ADv8l71UETsOmO+ia90vx6w6R+m3ri3vBxdH0ml3LP
p7xSDsY2eMjZDdnWm/nJAhnSzmR6ue1hAbFL0O0MIOO+3hNhgci1OVu+thXvw+lc7yvr8tqf4n3O
rw2vosu8t87zA5fwyDl8yl7hB7vFjve6wxjxUJwNGz6kj2XijmV6wwd0WueO6tXLveoo7pVj5A6O
6EdX5l2wL/zUQwjlEv64GT+KwG96L3rStuVe8i1f8LptfwpoW9IJOwTPxjbdqBhF3OmavU2n2YHP
m71F5uTEupsSqcjfj0413NLXTDow0xgPdJwd3QFVdFD4XNNxJizMMb91t3NBGxYwk609Lcd8G19X
h3qT0vbZ1VvNxZfMeXV2xmVJdtHO8PNtuQkPFEt37bNwlZ/MC0d4tHwJKZYH8nO2TS57uok3qKxv
lG3d2sl7iLX/MT0M53Fjfs4nlCzDo3XDa/hROXS3zZnAQonpFokoIrN1Smtb2IpXsS95oG82vSP5
/Yu5n/dd4bgW8qaDdBZuuT8HJ46KM6xOlKh2eeLfu4Bx7dDXD1QcIp0LO97QvPvW2iBVrodLjAu4
s5UrLlpeOLo7bSMCDBkB3U2BHxW+kPu8HSiPfIZOJGm/ai5gg03kdokTni65Y6tOeZP4i82UZpu9
+90doir9QS7cMDmNJpfpufTYS5te4NAm92SPHRsAj039nJ+WQ+F3Z5hpYW6zEeJ54zYSnWk3IUZn
0MSrDekfqMHQbnpf0p/6VVjSfQoy1g+LDJSDhh5bAzS8nZRTZ1/eWh/YHkKxg2objh20QFAc5X64
nm+1+xzZGgjnnOrDIb0gmx2iGZm3uUAp7jPPlBwgOx45TLPs6NyL2TFnyDswtEJ7h+B24MW3x1jU
zVvxbVJbhyAtT/SCDRi1+aXeL4+wEVDqhl7tQpxAbf1W3vUXkBFR4emM9qd9vWP/Y7xk+/is3dWf
saxvUWoHVwbrUufP++KobpCVix/afe3Jrdue+9vKxS0uwXg845OxmUAuJ+0B0ajDfsZlvpWyHPns
GQujA2+CVYkML9UVYFUm4BmiHSzvEelfetKXO5UN6bBR7po9j7Ct32PqRE4B+2YYXIM2LkYjE8To
qbyo7yZjeG/y29aR93VMj2JnZKfsJb4VdvqGrjVJZfVm+qQGdNj0PtITsWxYbOm14PFQ7yKk/rSR
lZcVJPXUNq6sPuqMnp38o2oe6eeoLoRAYEaot5ctTk7ZPJGZVLyOgh1DbET5EYMfOUwEb34jlNfO
vfEGbi/1gKtHBwVNwuKJCLXwhnH5BjuVHmGpOGn5zFREwhM3IrN6C+LMV3zltmc7El0ACXXDXvbS
B4Zt0jf1wKiouK/zXf7YP8YL1iaKqW1FWBAF0EY8gXRwng19wyCtfUjR3usPHcwE8XFt5W5pVmAA
F2OvzVySOJcndE3asqGqZQ9mvXCt51smVeZ2vB1vjQfuKYeI8+mquxEHp8V9rdvNvrtO3VtjJ2kO
tnYGraY/j++ReQyt6xDU5mP7KF6LCLH8VVMK49zuNrQ/t0rvFvfCxbxpt+9MAAvMQW5mt9VJUF+M
05p/2T/VSOHYIvoQU09SeFP4yrkPnUmzi2ejv+/zEeedsSFMgW6W4Exv8LA3uGRy29jFLo1ll52F
N3tM8hzjlKBLs6M7fs9T5kTXEeKwcvR5OCRXiPaN1yPMQjLzSmqwTeScN6BGi3asGxTPGGIeFThl
yqbWkWAil57h/NnmacxVl/UNi40xuMJDptv5N0vFdUL8wSl+Eosn6dx0z1K4MzqnD4/tpwLepK7e
tObeOmvpod/n1lEVNy7sLpuHqneHybkfPG98y1sPyJzNk4hJ0FYfw+V9OElZZ1eV7ELVibzqhByL
xR2jO3BFFtaUH1z3fpfINlh6fZ07XHhjIdJ6W1tqZvGgxqrPoO1RcKPxVPRuehsw5KuwzXsFu287
2fe70a2c+tW8gfqWcCm6U426p7DlV/6vO2X7+RicNSd361ccjTsOxZdKc87LjkwECbkRttVO5+2i
Pke7/rWCC3DoX5XLuFUPbPwhftOQTy/lkeFA/TRqF2lLRpkr+5wrBgsaWdOG/0AqIG7BidLzZeuD
/2vLvcoABHqCMW410zPSTV3tknhPzkRfbjvtcaQN995DgGeP5BiCV4CElNE0+qWx2Ud7bjLu5uGE
fwwFcL+N3RdzG022VPrIvkd9H3QXsSSa1Zk6950cLFHd/P2y/K7M+d8fpfS/Sus/SsT/+6fNR3n1
kn+0X//S/4fluEEgx78vx/24yF6K9++L8fUf/FmMK9I/KJkNEpxAR5BabpIX8mctLov/0Aj+odSW
DEphU8UbXZQEjv/Xfxgi5mhZtFQVRuUq7OUf/bMU16x/GDpJIECzRIV4FeVvleI/1uGGKMqU4iTD
kKQAHc5Sv0TQKEoSR1YBCQaDV7/yvM1xT+c1ureAdf8mbuNL1gbHWv3cMrsHPN0yoY0/ZnskWkiS
T4c1j62H+tr3eUvhmuuqO+YS64YmoACDPoMgFe9S+ps4oZ8eXNd1jcss6crqQ/8+j0ZUwy4pQimi
LSPEh0JIq01j1YqrwldwG8SXOIqDfK+PyfTnJvXf73bWvcz3FvM/zts0VrqoqfIJ1nCX78JbMOwI
mNVIgq8UQJ6gu2JvbmZhk5TVeDWNFV07mKbFoQ0h6gNdjogSMWR8TKlOMTci8f3u5vzZ9ot93F8/
EFEya6CWCSf4y+ZLQPkJANEE/1MEwzFToXUSydFtuSUXH0Jh+ZlbcrPaePoW5Xia+rKWWtcmM7zf
5Pf8JZCZa4P3XpNNqNyKhbHzx2uzBFKTM6fB5zQLySkp0H2y5NfWThcjhIM9+taLMDI581Ftlt8s
ALqfHTxO3cboitfWYDB0RHMvWm6CAPx3MaN/yUleP59pqaK0hgvxxH3BA0wWQ+OZ6Qrg/zG+UcVh
YuK9qoYbU/OaNeQ7awmOVrKm8HGcxC49/Pbq739fBJ1KpEGoJsnQxpcPAbVKi4LATGBaNBSEcaW6
kDuzK4zRAtVeTQGjhXBh57BJj6BbaZjCbh9eDB1v4q8/y1/XC4PsUphCurIGN6usS9/fyyAeeou4
iNQr2kR+bzI19afE6DYdHqc/3yL/9rn5mj20XvrvDqV9OesqIJER5ULqyWJNUT9jZdrXQhA801Ga
Lz2mLv/X57YuAV+e0/XqslTrhm4ZX8OkYslKhKxqAWBHGPMA6hUHVS2U36yC69P+l6PoNGYMsFos
7etC9d1qUJAMIoidyB01oursUgVn9qIxuGCWSPa89mKkqvGbb+1Lu2Vd5skQJNgOrQZLkPQHBeO7
gybCLIBnnhJPz7Pc7/N0viQti2GeCd0zvJjI1yqAwDwAFqO4hfpjDHmYmPgYF5iF8kbqEuQOMo6P
+2WYkLb8+tL/9bZiATDW16AmKVBBvlwU1qmsjvsy89qyYxRaVyad8XhkXqoGvznUX2+rNUKIhU/h
RSCL+pcVp2ShG5tSXb9lbaAmpN4N+GB3sMYHdyGK428mWomsbaqhqopoGZyjtp76d5c+n8ql1WA/
sZNCzVTUusYsDtKOXomW9/evIhlWKufGi5bC4cdD9WnDKlqG7JEHCxF8gwRWAcjsT+P0u+xt6a+3
sUkcJWA8ChQFzfOXl1qqtsCwopqnM7VwlhHSMe/LAT+lDaHLdJKxmpkj9KFyJYHDQmquVqdQQFEW
oGOEeSWxketVi+HIPD5lrYw0SOgm3VOZRv3N8LT1G9BpQepEi8kyi9ePlwXArGThgkm9oKIGHjv6
+FIfAokzULeLq1WyK/DV/Pq7+Nn10UUukGJpIl/9l4USF0ggldicPJz27EKVPDWvNR6qbSMsxSfa
2egqVRTh9ddH/dlz9N1Rv4Yk1yZoPlHsUUdYnXpY/TwZmR9bYSHx/NdH+utiyUWVyS9UiC/kJL/c
ayZ8YyIEOD+lTFRegpZ6StTFPPz6KD9ZuH48zJfLOKLmbCTiFrw0wBlErnONYggjoRSi8DQV9NWA
rkvM6GYvPFZagO4jnqaczZOaRnsxSutrYSoCtxz76sj80rj8+gP+bDXRVSzwPHGYDsW11Pru6R4A
qcxDVOKJoLhltz8h4OpM/baPrPJxHOVg++vj/aRg4oJourb29wndUL7czCVje30BYO3hhDNeOxBL
H/NgrOLCqSObYmyt8akbouJSjJqJfkrtp10kwV5HpZMuaHTlQHwZh0VH1RCrWvubN83ProfForA+
O1D41C+3BZkY3GrRkMNW7cbbeRkFWMtlLTyw2KaHQp/Lv/06NSljDR14tWaK4te6vh87xRiNKfeS
UEIrn0u8P2I854+dwX91iTVBAEAAcf3r72G97358i5OjJSpYbCROU1o3dd9/72kkSeOcEwiVctMx
2JsDr57k0hcbszxrRJXYiyzBhVbCyS5DQ/rNbfCT55zDs5f4Y1lTvxYRcj3XeYsnjG5cEbkERjZo
BKHwoG6ffrOQ/exQsso9p0iKxg335X2pldTFWTfyajbg1Lbl0B6SrjVQgozA9H59VX+yaEqKavA6
UWQVbti66Hz3NCG60cteTzPPCpDKmoVkghVUAWWzc2A2H0ybvkdn9uuD/uQENXa+hqpp+H2Ax/x4
0AFXaMCUOfTgBUc3bWAELjbJGeIotulfH2q9+7/cNToea7bvhmrq+hrz/P35paYWSiN2Zi/oEwUT
P8LrIJN7V4vo7mfsctx46vId+JnPv39g4uH+qHuIu9T+eruOAUu54Mp6OD1lUtQ+FZEcbZRV59/2
vewlppner9Xv77ZQP1kRqBTWOeRaCAHo+fGcM1VtVCIDQk/ACXTO6vBzaWPd7+cQnR6ZaN6vz/Rn
h+NoNDVYDSjlv1xittnsUQJJcCFbMKeXINGny1I91FGR3Ugwc39zZX96PMB2oiSxw+dd/+Pp1bpQ
K+ChBbeauvZY8LKyW5XqMhxWAFPe/WYv+Nc7yOJ7ZEbLwdbvc/043z0hUIaQhvdD5C1BiYhdnLt9
lyJ9XDKx3whRc0nxqRUR+QS/vqzyTw9sQKS2ZOLmrXVs/P2B4zwtpt4SI6+VEhm9QpZjVcD3NW2M
ZLKuS2UqCm8Keapt08TR6KStMKeHCmvPzliJqE4LVPogi1PI5ArK1XtWBrDxRyWxHgxM0fS8V3GW
oakjUrSwQ2kb1QUt9SnVxMuMgwZSnoQv341DRXyWqgD7RB3NCDUqK1R/sxL9pPDAK6mLCkssiBLl
azZzQ1IQMGo8V3WHjy6rpsqTDLVC6D8lbmrCwxoWhBbggDJ3WCX7cARzOrhEC8pZLTlCms+HVfDk
CbLQ/GbJkta7+MeFhM/GPa7JvHpYMb/cBnI8JvFoRbEH2UV2Om2Rb0oJ2RCZpkx+pYi5JPMC7K4W
NtFx7DdzPwmYTXDV/vq++Oviaen082gm4Su05K8by1whCSmKtdDTpdEguIrpZAeOYpcDn/3NO+9n
X4kur91QTlnR6Mn8eAu2Vod7dZBCr0WuyGQUJvx+UBjfxNAMJIysXXKvtaumuwZq8iYI5Gja48R0
U9cXc6/XXY20MEfwQ1y1DyStjH9z1/z1/UWDl24qqgY47ugufvyEA4yqqOrCyEOhJjtlLacAg+Lm
WGmV6clCGNlAf35XC/z0oOtVoRo36KJ9OWjYmgMOniD0+olnk5ZZFW1TEd47ibhkYuBhpK0Ki+Q3
3/y6bn+9BQmm+ddhv6zruiCOE6ZlFjlUVrvMVJAUNQjSf31//ezksFNR20m8Mdmo/XhFQ/wNUdWy
7MTQ6XfaAqWhT8fBM4NIQ2wF/3CaxOo3X+NPun4Wt7MiWwbJ4jxhXx+vBUaaBHHdI00StEwRplDm
QUnrmrDcWLhGfXMt7dMCix/Oe1BqbJB/d7v/H87ObEdum9vCTyRA83BbpaqubreHJI4d50aI/Tua
J2rW05+PDnDQUhMl2Bf2jQHvIkVu7mmtJb/bfoPxO5SJPFoElr77EUETkbjIH1GnpfXetuf45gGs
fucWff8bn3b87IkpeXLwNI89g8mPNSoAz1Neacy9muZbx1nge77/OV6HvQGPDvUMAm7Hcvavq+GS
YQqPwhGBeHPpZlExwutN13SmH91kTf/cZ2X50KfMjw2UZcP75g1TsSdycAifxyNI7Xp7HAZjjkct
wn7ntt0VAe3lWsJK8hyIZDqvmjm/qQHC6OcYkvavne9ab4FDegKllcSmwNBYB8+xyv3ZPIr8IAhu
qahvf48RoMPaCpFc4MJbGBoaAODF/ic/hqro/tKVO8+p/FGZZERrdxrI8EqUZmYuArIYt0XY9peR
StpDEyzdDOAbLhh9mKybURnJu2iczS/37Svef7pEAXQ/UKAaoC13K7WA4wPzw7XZVP+WNvpuVdXw
cRbTcGOSMns0wd6eJwHv6n3DKj/jmDq9E8/3DVKereFyTWYPskMM640cuw+KN1An2QcnS27f/rLR
i/Px3XTpfFMevBdxlVvTrvLRCqI/DuY01eHqSjpHhEHtxR8twaj6/VWp/JojbxKFdANyLPnvL+xp
aydBAdhbU3N5clYBrVUVtdAMNy2zqcQ2xRXZe9RQf96uyy5aru44lJ93uwn/5KpniYbaQ72kD6Pp
wYu46O/dKf3X0lLj1rrWv/ctqg4Or4Ttkz2yWHfnwRMNZGlMyH8Rtp6Gwdr2xKiLxwQA3aDPoNxG
mlxF8KErxeGlUV1PpFRYLkTRvrN/j1MPUiQvyFPoi6syHMraChFjTW6WF9gHnkB1gF6a2j2HVVXM
5TiUYIckT6vvCuc8MobJhH7VXzvDcw8OrOoAuaQyQUD1ifby/kP6fMQAzv5LVBAHi9X33yLkBYnL
DAg/zXWAiksxPdz/lqr9xBS9EUJPjtDO/dpd100QcaWX1QYIC5wmPccMk17J0aeDg6q69rhVfKoF
eThUzdsLgiRxHhA20RikxHZFYnC9Lk2cXe4v6EdPZ3/vGXSlNgyLJQW83enMezgrbLYQnrVUPC2I
2lzpXEvEQdo2N/ADz6MOWbXhATX1bMa3grbp/4WUcXgwu7a9EQSCBx9h6Mk1g/4UpF2hbZXTxTOd
5sAFqz45fUA69Z5pUMfeBXreWkIvBwfiZYWoQUpkOGEjHAtUYIpKbVOvIK9c64+DHZIJ7G6HGA0w
3cCl4sU92iW4y+zVVS4EQ3RQRDyDq/hs9en6CR3Y9awtnHBjaIubMBim91ExHF1zOmgSK9ZNq5qh
Adti5IFG6PYoaF1fxH1F/9xMq+Fi6zOCFLNIb4Gl2aFheylco/V8sNmqFIsijUmFjWEFKITkr3rh
oTsoUONEkG00o4/uCkhsZEi9BOT0WsFaWIy5hJKUkOX04zvNqCSnI6L015RWrXVwGRT3jt/iBBZV
VXzZPvMZbLOcYSyML6id6Vcb3/3eG2MrtNCYOGhXyQO//9ySc59CGG1CoMvbZcdxYQbFkscXo88N
+wl9veSLVbqlATebjlRNnOTfM8vrHpIYIofzVAnxeP/EqT43JUA+HCGebdt7z2Y3cT8PdXKh9WS/
qYbagsp1SB8Rk/23hQAbBOY4XO/bVHhvqmIsm4DbNF+NaBgz6TGgIro1Rpo/WFk8Pmrp4D/CllHc
BvStP923p3gUA15/HX4UXkZ/X03xZjtCABCar5T5hQv6JlKiFHIvCBe+DdBkPucrk4r3bSoOEW8F
F4iymMuwxe5AB442Z3NFK4XHmLF4e3IeCktPr9bs5L/dN/VqO0lYdB58OtyOZ5JGbQ9RS59tJYvP
LxmKyzJD6x70Gm9ZIRYaapHeHizt9WXlqPIwGQSIAficffgG1ZFZtgWw4cQeAD0bk3OJNGizTo2e
t1AsG8tjr3vBJXZHA7n7qv4ISQIQLTgTDu6PYuk0sk2d59E2aTjunFU3QVCo91Spah3OdVvvqgus
zBAl+GiFXe9v86s3Uq7adFDPkO0g09/dlKzFa8WQRoelHo2MFbrl4p6XBtjpgf9RLor5pR+GLH9f
borhgSQp67Uwy+FsWGJYW7TKGWmcgx9KYMQ531/Y62eZDIejyiENmMig3Lg9QLVuII0smQuRrmke
HOEjpTmJ9C2Tccn3tqODm5mZ/WbW5/kLc2OozCWz/QWlYOcadyNwzioARRKn8LG0fvWlrTzxnNda
/X0cxXBw2F/dZflbCYhoh9MJMvf+KojnAgGwVIPvaq6eTM1Kvq6jPnwx8jhezw2siF/qpWouEKZo
B/v06kpL0xbAHOmtSZLM7TY5ZTtOlU/DAumA5XHMWvMjmiDOVQTZ0XuoOGtMGxKRmQFdIAo/W1No
ouTuBPM8ndQlfhoKVAapsqef7n94lRW6WT96eZ7MGLZW1gjp38rKtNCPzPqRZGF4MzTMef+0FZpM
NGAQf+ECBfINfPG0Z0Zk1RSYo3AubUS/0Ro7maNzVMBRrAXeWapWZO06L/duLWnABI3vQaMAM5R/
q1otu/qweB7kHYojQGpFfhyQnbOcnRVtAJQJ3bPsWaXlIzA46wpTCKJczWAceIFXpiiHM78ouxwO
Ew1SlefltrmN55fUhKD6X2ZxmW0r/ZwnzMKLrIy/3f9C8r/aRCFSFIj7pFNFtWiZ7UxNNljEIp4w
JTLjCZ696CJyJyEgN9wzsn7wG0VQK069Gd43rFgjEDgSHNJ9LrW9e7kEFEBIZjEwMOV++r6ogLLa
zeDDjWf6B3GOwhS4t8Ah++dmEddvt7OJ9diPOwMsAlyM56wfIbl0yIzfDEGWL5f761JsKP09Gn9S
DtDBa2yNjS4gHSeZINycASSCwffnNyJihgcAVuf9g8ZD89mBC0aiNkGi3DeuWillI2gDdSZtXs2K
5ND/NKUBn67o/b/TiKJlGZcLd5z5lPuWVMsEUEhhj0dYykNtl7laGdQ108Iw6Gy6iGf08xJSpEt+
t4c19s9w99jw3QXV5zhqsi/3batWSUbOEAjFQJKVne3UGbUsGF0JtyUBgGbZu1hj74SWkRzN871y
La5Oym8GLp19+vKBtV1mxOCphbxDEELNZzzO+jo+DZrbHSzo1asvW0yMnVpUGGwLvOjWij8bMQTz
luTmLasnt1gApSxW9Y5pLSSJ5879+WPiEfQzRayT8Jv7yTyHiQKEQaFqK1M4k7yESUy65doNGLNz
8M6olsbEPVNydIlfT8rlU2omgG8QIKHW/NTXMGrBHQktWG0Ss4f21I/p7f7x+DHevvNpZO+yeUqd
yCfa3G4nlLbkdvjV0OspB51GtDrB0i2FAcwmHn8vDXeCA6JY1nBpLUR5o1KD3xdhRnSiIF4O3Nq6
uIDA/7z/uxTHlp8VMLpEUkCzc+eGRk1YHev3ediT6m+dJ34M43hcHhZ/Xj/8tC1mAOS+U0s2sbnd
Aqe2o2WuoP1N85q5gxqkfYm4KQqOpXm9b0rhCX5M/RERMlVqgpLYPFYi8aK47OFVFvDyXJMM/Bw+
3KhhDUToIbHE+Mkf1t+6oKy/37es2FAs82qZOAHpa7eWhxrOe39hkWvWg94cUeVpGPpF1Wpsj86U
3LDdmfJ14nE+HQkzmlZbW3DjIa8cS/rskiHL1u6MR+SEgEpDAv4IUW15XawxemhthjFNFFevcWBX
P/+O+aTNcgYCr4SG3vY3ZKuR0PQ0pJ4WY0/jOtlPRWUAyK5G+6/7W6v6qIzPUKcjz3MZ1t6aiqdg
gqe89QEpetr7MV0gDqL7fI3sDPGCLHPIbaFOQLMXQN1906qviqYM8B1DXpM9UEaYPYNmgfBDqcBd
rt70EFtYptGyHpS7lJaIfBgXZviAEuh2ka0dtEs89D6BB9i8FWrp25jXX90JbZv7a3rtBZkCMGQ1
F3fLAOMuKJgYzIN/C0UqhOBpV6deFTqTsFHNqt3nHpXoA3uvV4Y9G9YBXA0Bz35qbXDrfGkkoU4/
dd9F5Bc31IXfz609P9xfmMoQhRWm7JnhAFayc7U1+Z7TN44bGkzCICOET62kcFPrHT0kSkvkXj8u
u06nYfuxqiWwYCtBG8ItDJguUwdtnracZV1M+4VF8WaR8nuEi8G+9wrvcrZAKgpzDfwhj/QacsYb
IZZKe6CZP79/BKTyQeA9poizXRWgLFkXbVxk0rMkzDs7OaOz0THMYLqXnzYFqIBsTJJA0A6TV/5F
LtZoLWXntXBDp6WfcBqGyLg1ZlW/h0Nz+nrfluK8y6IbHX25LEbStrYGSILgOqtc6My8vxidnd+P
sYEYnyblABg5OfDOr6M0pkOZ9WNdsnXp7M5G4VXw8RoTaGqviy6w4KHq6RXpzxaccPx8qv8ms7hZ
u0UFpLALJWiX8gNNy7KL5MyJ6B6jrK9vwCDoZdzfRZkCbd+crcHdsoDEwIxpcw6NHB4zw0bkgiJH
C9Pvar9LJwucdVA1B3spb+zeKCMQHugc3lagkdtPBzFONAvEUsKhKt23QTBDLmEvxc2fk/QKV1h1
btfZewSFZD+W1TJ9ur9m1ckBqEndg1DiPxXbl6eUNHCAtsx2Q21eJUdeDsmb3ZfXkq96Y+bXOBiu
kR/t1XJ98DoUDsiC3b1nrkdunrVwAXXhfMmiHgy61k7Ok1/69VF1T2ksAAjqgo0A1bU7QS0Jam51
LG6uCno6Uzw/ItEIewLa3z/b9uawcic8emguy9N3jrnyBhRgV4QMJ+RDQB9ZpgwYulAvfPE7Dzhc
pG39C8+chN/Ih4d3h3Lp9uz0sTZ2fsYNaZcuv9Er6sNgjqGdnQVC8X2m/7z3JPujSkJDkbLMPsq1
fXyzmbLIpi+b6+h6LbOPtvYY6HVykO++LnzLDZXAKQrAVGf2Pqay2oK6KAfFtbVgPo/GUEBCNa7R
k81I8zvPa7U/Z0FgpDO2cZsN0V9gtEJohAzjYNkqd8fh4ecw/OYTVGy3mXw1j8bRYtnNktGxhSi7
9hLrIDpSeR+HOyHnHklbgt3N0NouYVpidCBxhwWHjCo/5YkFg0q1jFc3csawSyvv4Ol9HXfKGUe6
w7RqCD73Mwx2Cye1E7nk8g06aXZmMqE+zSguZvRs+gWdlBhdp8cgyY+crcrxyEzCY9KOqcR9z3cp
eRtFazmh4yclEjdVC3nrklK3ocs8wg5HlTE/cPCqD0mKStOXXM3lgG0/JMqmGnp2ixMycRRfFxMe
fnRD9ANUlsrrvLSy8zoRk9kpApGU+FAWuyxaN8L5EaAvGY9Hwz0qU5TnGSQg0DDp720XNFmt7q+p
4VAmt5gF06MVXUQG/qvGSS/3H4rXo4PsF4hmsk78G9AUeX5fxDPrDGe13+tOKNxk0MN5zuGMjZ3I
/wu5qCp7zPLEfCgHIyiQiqUaHLkTkxuTVA66/0tUX5FGGHh7SRRAiLD9IWllDbVhUEJ1LCATY997
aGv66+f7VlTvsgwRaZ4yJk1ourUiyiiKAz12w7pvTPtUjG70BpgdlCtTP6GeZrfJ8BXpqaJCJDzq
nmYEL+qDCEja2D+WxAUS1A/EHj7R7W/gXSyafM3dsAi0Kqz6eb263jiJkMGr5qEzDZhT3coqD66J
6moyJ/QfpQHzyLsNtjKn7mOfcvg8w5IraCyd0cpsqVyNFkzDZoRu0P3NVllkNI25Yp33kxGQ7UKr
2pxTN4W7sqp190Ona+id1vjxGE7YS58C/TwwqDpDcqwYFJmD8/lx2F8cZk0bo0GkvQtbC7JYix3X
76Zgjv6+vyzV9fSlp6GSAWTM2/mbtohtD4JKN2So0ToXduxfxgJhKr/Og4/3Tal2kIplwNA6kCHi
2O0OWiYCKeOEI3eTCESuo5ngcDUIpxom+MVcLgdv4uuBVdzBS4Pm1mBtwj0M+swJ+zYf3yCGHYTW
YJdnd/ALeMCRgrGDKb/qRue/RZb6b38S7sUNIHJz4T19uL961a/hfaYQzyQNxV13d1tdoYkqcEm2
1rZq/06ZkoUcXDRoQqaaU36vJ8hOLwlKhUCucqPUOMVp+QxthUYhotIQHVxW2LAPTpni+ztM9xDV
yxjUsPd7hHaq4c/E9gvQxsvcUwvthfu8zLV34J0V53ljaXeBIJU1I1dgCSryz43Iq4d51dyDVEW9
HEIU2Q5mQbvXBhLtVbdgCw0j4RQ3WyyEmwgJhh1SiAfHS2mK+UYTkDFZtLm7OatT1eMw6HzPKuvh
YGvKpyZvP64WElL3j47i4uDgaa1A14FH2OdfUxbUIOepCHgCQe1iQvdHZ+zt5vuVfbGcLDuwp/Dp
jOPQ4sDP0Vq3d19qyDS/sUo8z+QBukk7zzovRqXfksxvIWGs8/xPDw2Ioyqfcpkgx3xKLEAO9rVb
Ywp6b64Ip9FURbXPcuEfNyApa/M1emcLWMPub6vi+aTdSOteVnR8emRb95C1i0A5YyX1MjL4mDQ0
bx0xQMTDjajOfjWUDyJeIOBK4bFLYD85sK/c5hf25QF74eCzceibFYcYTra93uDdzyFJM/2nXjDU
bzFLfnaW7AhEoIimaeuCqiA6oe2wjxl8ZL0rey4QZ6675pZ46JDltc48QRskty7qikfLyJsz1Knm
wf1XLZeYiDgeV8MDIP/9xXKXrBGFh1sJAYcj1uJBLmENqXVOl1q8W/OhRZWm/em5K/rXhCcUzOh/
8rF37o0BjpxHmkua+RQGSRYQ2yyq7BlHesRgovIHlEgAjHCETdL57frKRRTWuFD3XN0YBDKq4ucF
/p7rqMMKfv/kqm7KS1M7L7eMrjE6hUfgt7KVfpsZt8KIjNPS2PAKEwhd79t7jf6SYwBs1o/nlCro
Lsrz4kTrqN2RXkaR9r1F3f0JdfcAOdCIaky0JmUDHSCi3OdsGcc3taWB+8qXNA7HDD1GLbXF5zx2
UFgesvUPa9K8v+7/QsXjwrHSLWrBFGzAKW4337eWtoB+wQvjMhqeiYy/TXHbPt43ovjCPCs84T+q
UNTst0ZsvR0abxo8pEjA90F6nj3MeYNeVeodgZVfUw1QKH1pa1c3SZd+DoYIdiF3ER60kWL1IBF0
q+WbmQTd97Sde/hMU8MrL8zY51/cqYP1tonbXDvn6Jz4J4/2AiST84DyZqO54qdfWslDRDOIOjUP
4N6ReIGG+AVTMaGbaf3TpIn5XAj0PpKp9Q+y1dcfl+yCFwnIE1UdYv7tviOVk+t+VqD0pznmuymD
8x9RgP4gEnrtGakyEzXIbF8GKrvwVHN7K1m1jESVIO3qzw26NS6KJ+e8mBdgjw3stdNkhSYdh5+d
IyJ9IoMj/KI1Sytxd71ED06FTp4TRj0vQWeYDdxE7Xxd+iIPf/YMY4pmGe6frI3kYruXURsVVla0
TugFVfE2TzL9tkZDiTSm9ukXLJFRSMgSnNb76omcx57hX+GrBVrP8DTSGaClCWtnwzoIxV4/Lfz/
xEfEDEQsr4AEel0zRl5EduhFVXaLu/QL/qyH5DHLiPjz6VS0+RF64bUP3ti0d9+sXTQ4PTpsTo42
hrofo0ftmu05nZvkmuZTebBG1SV4scb98URFvZ/o5WAPPrvL6pntNU6s4OBWK1fFKy0r7eSde3a6
VXirVUUOo/3jhMp9gGhq0Yzuqc7X+aa5fvxw/5Ao7VGrAdtGXAvCbnscp6lwR2iZbPhvMygCls6/
+iY8Ri16F2HsdEd1A+Ulpy1JTYYYk2nsrb2hL4uUOiknJfehbXY6CKiSZX4PxhwNH3Pwz5rmohcu
rOzg8VCtVMI3ibnogL3KTFzRZVOXBXbo5H18E9lMHqr11U3Mung0Fu3L/Y1V1MLArtIy58nGo5AM
bVfaihE5b4tamJlo0SPjNvVT5PTrKcsmmKmcYrhEcB6i75VoX30LEtlcPyr9qZbM0KoEzLiS/Wzn
t3lJF2F4M/l3g2ZU62RejMy55jx2EFA8Llp+NObz+oFmzQYDYB4ddRKE3ZqHJkCCrIWzBBlb9D99
MN+92ywXEdX/3N9e5dIwRjVI0g/tU6S2SN2hbahlQCzWXPQRXdfRg+hrcOfiTW2Y8cHpUfQasEae
7lPZROZlHz1bppinGhoV/LYczYpHJFxKWImTeDBPZpA2j4UWu2djmez3EJ51D2WQQOvt5sHBA6Ly
tbxUdIzBQjGgJf3UizDeZDi0p9voEFF7ESlozF89GrtjKwd8WlDdN9A7Wn9gVn2eZXHXZ2KKYHR3
mIp8KPLYHPi2og8oJIvO/H1yrOKxp0zyzRo07X/OAs9CgYjVB9OLhod50sajopzyhDHdIKFxMC7s
kbhu2lnzGjfUHYN8uJV1nnxB7PuPGBnu6/0TprQkywvQp/mgGXaeCoQq1YCIcKTsfev3aEFmZbC1
7nGlwHGwtypTBPXyhlJupFu+/aSt7saLpmPKXOzllkIngAQXmstLWhy91EpT0vsyJEqgvsfVx41m
d1OKV8rIws4JyOq/1jzPwsgd02/3N1AexG1lGggD7WpiDwZfoPrdrqooel+sCCaFYKXEP+aQ8r7Y
yREUVOEIoNVh2pVxUGj/9lNRYjV6Y6AnH2ZTIi7uILwv/izGZ801f++HeDlYlGL/oIOSk7wA0qjY
7j6VWUzzaGi2HRZLAyAsd5GBBuP7j1YPMLfc30ClLUAgDPRi8hUhFIDTyS6rlGMBDgTMsuk99Y79
1QrW/M/7lhSvMu8x6RsJupxM3H2qvqJ/6HnEUsXQWPZ1cKz4N9dA5+cE5ayw4Cj2U8YWA+0JbO90
cPpVnsVmPFtWZfmMNHO3B6VzcrPpFmKCSfey65TZ4m2X9sgD+Fr/scgLKBW8DF30GL/0VGUjClw1
HGf3t0C12fJScIrgTaK/uv0Rcx0tvpiJlnvNRnuhNdPmKfMBmTCF0HQHvkV1aCXX6n/VPeqkW2M0
ps1Jj0pSnTwgzMroLZwmZ+qvYhjHHH7+Vlt+4TC9NCmPwItnY06W0e+XzgkDe+wfO6OcL72R+O8j
Iz2ix1SeJhB+8Nd65Kb7uUxrrvWkaEkX57qCTJV0Cw0GcEpI//qedqLQnf8ZzZ74pLmTcRB2qWzD
ZODLBpF8sHfLpMMx1S0OI6zL1HgOAthSYtNAvtEV1oXa5nQZ4vKfNG6Kg0+qOj8cHp4m+qxU14Ld
/q79OlKftcNKeDpaDIi8jIVlP9Tzsl5+/qgCLAca9gOS7O58UGXDerK6lKPduv9f5eXOh9ItugeA
L87BolTn1DYorhOqBxDH7nIsjdo2DHi1G5Y413DsRvvDOAtQjIsuGXe8r/cXpgqymJCh0Q/Om9bt
vsAzMzqcFXJCxm+jBE1N0Twmbea8mSOz+hpQrP24gNILtRrAWapNzm/lQus4r9PuoKuqKP+AvsUd
ypK/XPzOHaTBaA6uIL5EfDs+aUJbnpua8fVVGF+aZm0ozbvpm9YW8WMVMdQZ6KXOIXMbapw5DGFx
QUMUcbHz/R2SjmH3puIiQSMAQmK4bg9Ei2rHGaKJ5xtJ6OnKkIgX6npsnbqYmGGcAadBQXlEwa14
yDdGd96qKaA9jKjxSqzOeK49s3uImDw/eAZUZ01O8VhIvRJi7iuIZRRE6TSlbpg25qfBS52HtWdO
wNGzZyPSq9/ub6S8jvuNpF4hK+EYpLyzva6LZk5A5Aw31KPaOOlpbJ5E6U7vUmMsb7HezFI/T0ea
htrfFJXph/vmVd7CcTgAzAyB9dgPAztBNnrMzzCVlUJhGXVpdxoEwoQO0kgPv2KKMQhGxolb9vnC
CtNXZ8sh3aZGHhoy9epCxt++zwz7KDhXfkJQJVScgh+4zO2mOlHelHCO0sueUho6VWy+b4fJCCHq
gz6qQSr9F5b2wt7uYELf2HQTDPVh0GjFdQV9ciaFWy8BIokHppRLo3MuaZfoOO6zH99f0rmjoBfG
kIC8oU5RzKesbYr4VFTt+Nax05+mHoXrgGIaSDzcEJAZeYRePNhuScEu6Sn5g+32zuWQotoWIZsY
ZNFPQ6l3puTiX5hquyAdWBKTDuuEoIwxDGHXVuNBFVl15Sgw0X2nikxVRLqZF1a6bjQE8uJeaGlB
J2nm0drMIwO5KjPWH5yEALBoggjBy7X5xwzmbj34hsofIIchZZ0XJtLda9ZF0dJBbo/aWo/SxynL
GbiwxjH4Xta2hhwE9921Ru2qaXERGn56RAyguvRIcNAM4ymFk2f3ptQ2vMgEeNLDDdWCnm2DupGf
+NYf85pm0cFToVytRBqx27BZ7IcjgY4WlRNhzeyM+eRF0/B+hVozTHpIq9w0LaFqRP/Zawz37erM
R70aVSBGp4BSN30rCkK7M0U70KgGB3duBAmiZvpUfRn0TPvDcKL+ak583HxE+06UXXfg8JT5hKT7
p/JF8sT8+fagzV436EKq3AbGsH4b7bm/Uoivb349BrcWFrVnT6sF4pyuz2wqkA+qKc1RN0P1aEqR
A74039zdA4MsrQMYv9Bcpob1vi0i+DHj6FjOROWXaHnC+SpJLYCXbtdaZHCFZDrz6I7e/WsXnXFN
GnSS58LuL1QqjjD3ylX9eEgYj6RXsz/CVeGnUc90ZGeL7LzOdJ7cdTkqvaiOrowAqLUB7CYY3C5K
i9G3nQcS39aMZ+us9QL5wQKeS2THVoHMWYf29oWLDt8qKbKBzrFXzL8wzcjzzLw7TRoogKD02P4M
SIGRPTGotEXGGv+l89KcxmmqnrTaK8I6Rv9vdofmqvu1dbLLor5ZzRAdzMKrvu/L37B3mnrWpnnH
9Ga60GnW1kQ8G11p3vLByE86A/G3+0+q6gPjoTwgbeCUXqGV3WG2XS+mZGzX9XSrnd68BYgU/HHf
isoTUmqAyxeYDXZ2N3RKqFrScHTCCbWNb1HfItfll8WYolEWjUdzLSpX5NuyFg/KBlaj3R4ag9cv
1Ur8qlmZAGWK9PRTkyKzfPYTCxmm3kiBFVRun8WnHgLpo4qtcrXEDdCT4gzgMNyeI1tMY6F1gtKC
M/nXpuyW28rMEnCGeTrIW+TG7cNajqWEE8GLwUTZ1lQ+LW610rsJV0cv45OR9wEiaciF9sxyXlKY
WcN8KY8wFEqrPzrDJv2VV4emrSAtKmXnNneL+rF28481qLMHHVKGN9oEfWAVc1N//ghRhKMQ/GPA
ZN/+rm2S0R/FsaSeh7ci1tc/jTHtbyBODzWjVJdCBrSU3S2DOtz+A5rA3GIPxrECNddrDa3O28mo
44OrpzqmMmNjForpIH+/orEQ9gChsBMmtWn961RdNYUC8vmHJa3sEFxh+tTDvca4UDEdIFNUJxRX
y5A9f7h4u8faHmIzcQC+hfOQjI9dUpiniN14ikV8RD+iNgWEgQgIjq29HlhgtMztxZSB4ZIrL4vX
/9PN0XiBGKE/CIAUlsgnkY2Cu5+XeO9kxDSjKZUz7+kNqX2GKyZ6GiffKU62O1gPP30a4V2n+w0S
mOLh3sV0sTHOaIG4Yb/EqCnahgZJq7+8TXKyy/umFC8Cpphx4ojQZ9tjcV0bQJSVUSOJ60H7nqH2
cLJMM/l7EK3HUG15NKCqeIxpd0n/CectYZU8ti/Cds+Y8lR3cSlG7Vfa+6nU9I9NBE3aqZi6ZnrK
0qbwr7MvbFCLq1ectHla/rq/ZsUF/CGNRCWc6RAysO1v8IvYIlim8jPYbvbnGAzrpQOm+f2+FdWB
obAPvJPCCi2F3XsvVrJXOBAJbowIlbx+Sr+1A4LTEWHIQS6kMgVOiLoDuTI+bLepRR10iA/OdugH
ibhZfut+qGIiG1c/ZHdTmuJFQJCemUOapdu9W3SqyzMAsdAbmxUB+yh5zAeg3IMXpwfBiuIzyT5F
AGU8F4Hpqa0p1xUDcFJ0hUYrna9JWngPqUdV4/5nUlwAgjFcPx0syfqzS+PswWekRL42pMj9xTCH
5rM/TuW3QOu++mbaf71vTrF/kpMDvw8XPovafSrhe0VUU1qF2aRr3qOVBA9vMEwX05iOAhXV/kE5
IltZaGYZ+zEkHp/eMVaaS6kwjZvfjsOljXP7YP/UVmyQuQExCfno9itFbd43tHCRNl7q6kZIYj77
IOduv7BtdP0Y8QByQBq4tZIHPWprLf2UGJW1q5aOK9n9qL8dveyfn7cE8AUnz/MMOf5uPZUu6h7W
GSrvnW2/06vFvM1Lkp5zlw7nfVMKX+hC6AcvAczoJF07U2VV0cvpiCQrozBOVtxYJyPSkpuWeH9Z
WpHYJ/RUULQdZuiFnY549r591VmEXRCAJb5Ytqa3m0qMBfCqIjoHB6w/AOH8s7ZrSpeJtS6f7ptS
nRJsIMEKUIjq4a5AqkdVXpZQBoR2KzpJNr9ALdEGZnGwJNWWvrRjbpeUN+bUAoTjNi/d8MVD3vJx
XVANLrysuLbe2j+MZeNcEq2OTvPUHUl7KHdU5jpMKFN33juTPmvcqe/w+etUFc8mOhZ/ePq6nJzI
+Hh/Q1WWkNCUYSTYk1d0dfO60jVJTRpwQ57fkMINfk86snRIc92DPVXE46wHmhBiSTn6J7/tiyd7
Dma/Ljp6fTBOFP8LBlt/cno9/ydmoOEJdrPynTNb4y9ceJoS9G8DGhTOvgHWMSZRZNBphkuWW6ek
pykyVlF/C5g0CO9vpXS5uyxHvi+ysgLxI0d0tz7LaMRqgZRs+5lkJo+G/iGt6+JNYnnRVfRO8wHG
eO3fQM+Pyjqqx4fXjcYQQ1VAj3emhWk2o5Yk9DZzEyhjTcOn8tb8xBthXTq9EgeBpWqphHnUMiQI
DXTxdqla6vaLS3DO0L7pPI4w+5zMGfHryoo72Vs0T3VfiUua9MPl/iarHADgRrogkqcN/t2t5RE8
Qrty9ULstedgnpPypAdVe+C9VWaIZWWtjoLbKzavtrSztGxk3z0v7X9q9BUemsJYDiIT1Y0gZJCc
rHQnWNF2MSIBSBJH8JGtdvuhLnPnoelK7cFrtIppbac5Z5FWH1wI5cp4jjinkPW8ktbqG6sz7ZSV
0RUswskEfT6uwf/ufyXVwniM4HuD45163P4r1VoS0EmCVcbUabnUE6r0CNudic+7U1qUzWmo0+HA
vyhWJh8/Oe0L8P4VgS/E13qtLxrwB2cYxpOX6c0bMafzwVS22owcJybkZ6Jwt7Y0iZGOLqjXo02g
fW8Wp/jTaLyjbrrSCl1j5r5xJ8wsbI9GUlo0JXKQ+17jajc31pbs1A6DfXACFe8cPN5SrY+qGuNk
u8XY5Vjr2UAbzvEy+11laF8juHyhrbeeCiay3vdi/Fuf0XcwR/+oPqN4euB0pJckaeuhItwt0WgY
iiijWJKvxcGbqmthlLVzdz4JY7a9g8OhNAYdr8R18QbtO6stbNXCTmWbp1yCD3rUexfTKWkX60NT
z5f7x19pjN3k64HUJQLcfryxi+OFGUsvrNvmO86x/QPtUcQO1vQIXaQ6JqBZWQ8BLYNCO0t2p1VQ
I0T0M8pWXOEkmdbTgmbXUU9TwZTHCC1FJgnUxXHswRbFpFO7a/lYuoCxslnM5Hlsqu6SLt54K2rw
e2ExrVbYuikai/MYmx9GCPqvKbX5+CymogUM6cLiHd7fauUBZpaYQgpSL5QUtlttwPivrQMIH5On
9e9cJMMTKXIznNp5iK7shx9ATQMX3am19Dw9u3nZtAfxt+pzU2JkykZWcoG7b39DnbXA3XPBuAWJ
wFug/cNzJtz5KibzMNZWeFbm8OFNYS6Tutg+1jZSJxosChpUbRP/se5r7WFxBnF2OXKfYQucz2ac
dr9wnsnR5RAakfwrrg09cztPKxkqzDt3+WROKNcGRjH8XZLQ/MI9pR5NBc5Hu41Rqe1eCoacC9ij
cQom7NynyIy8f3OzKKuHoRW6fb1/elTXB4JeAK1SQIdhhK21EcmMLI45PQnD2fmHwm9gq7Zbb/kF
mAYJJ1wMDBBxQPYeYYD+RSODAiO2Nu89YfjfWuh9/r2/GvlrdwEoKmfglOAelPXn3Wri3g1EFOHj
dGrBb6CyNz5EwAHPSWoOCIfP6VGWpDr4NnVFWX+gVrPnuUK/OQ4YGoT8IBDu1SoZo8vyfrgOVXRE
P640RQmHwJoGKPWB7ZeiNT0aKGmA4NYQHet6K7+JsR0vtZ8cTTOpXAoN6v83tbvOlrC9WrQBpG4W
+ITepU/hzv2XHjVNGJ3n4DStxnpJbNGfysxrDnolqiPJsB5caMwD4nB3yXTdZ47p0O4K7c52fstB
nFzLqewPokDVdv4fZ+e1IzeydOsnIkBvbmmq2qmllpduiNFoNr33fPrzZR/8QBeLKEIaDDQXAiYq
k5mRYdZaQS5GqETpkk8o3MzbXCwnh55SsBXZErV3S7gwdh2I4hNy4tPp9qncfTogFQsS3WtKu/l0
aVSBmW8iUEWNEhr3bU4W66ny2DquhCgnsqtNhH+eI8rHz+YaMTmF0RpV45qLqfwA0T+f1bKZfk+9
LlUHP25vt+G0AwaA10QGtfnWHSSmXNFE3V8v6i9LBcYDkO9fgGYYMk8JDaiTyA+1y92O4jq0MwXm
/NAqYWDp3T+V3Eh3kbL+jfsUlEgCRxBIlMcvLRGRz8akAo1Ef5hRFmbRInCQywqDSTNqSAeKALun
iFKdoiCsRVYm/v7NKVLHcq6VTMjOGU3806FMeJfmsvo5C3PzoDS99+4JuRMqBwgQIK16aUqGVxH3
hUDJwCQNVDJev7Qn6tPqErmTNc0PkhlLX24fXfE/3TpUIfPERBAx7G9bk1SWMtYh0nAX2z5+mo3a
cnGtdek2Tif7dTceoeJ2DRKNkDi9QkQ2GxoyYMEuqhlNO4apIwCiOL8aC2LP2Gnxt7jSjhpEu7v6
qnzMyRB2L3cVgRzJWWQ6bBEDDJ9zrTe+KFIxnMZVy9E8aRLZ6xG9O4omd2/dG7Mbj2DAbO2Z2YSH
nWTVa5O8phFWH5H69jeTtwm4C02Nbd2/0ExJjYWQQ0miQcZpKMyvNdCY9qC2MOKM3BD989snZu9G
CLVs5TVnw6NcbmjWZt0IyoeWZaybz91SaEE06da7zLaTg6hzbxPBgkILIFCiN7sxFckMGJlpP/nG
kGSxW8jguFy0Eg7ztL1DQl2LoUvEr5CBNoYWuk2lUsBv78aKKR+V2a+nUJmaOpjVkkHruWMHztD0
329v5d4zbIGBJaQBMEWGermVA5ieKCO38mOoLOfU7vt/1jYFixEn2qOhSebJBDfhoSnfwnvVnQOH
s4f6puuMb4OXSb3kKgOvcmVaQeDQYWyQtYNgU30wYkb1uUxZV1q/XcfpqddrpqLrwwTwcgIaP7n1
YOvIhNhNddSj3vsOgNBxRyLIY8zc5YaglM3HzUW0VeXaE3ju6ETKnPlOL5epu1qN4qMKVB3sw65V
sBv8gwcEZHppFZb9OA09QWWqyaKiWGn/pdmcPiLguD5XCeU36JVH0qK7m8+7IqTuZEFs3Hx8OlFM
lUJTz49BfJ1Qaeu8rmzjD6i/WF4MdviHA0bvqeSxYw6EbBIrhMk3u0N+6/Yp3Ltlgn7ESQBypW8D
BNWKzZEpO2z6GIdncgUk6mTtKIPctwL1Hg1hyqlbppM050B3B9J4c1rTe02d8iczNaQD5yTc6vY5
E4I2nCEa5mA6Lj/lnEqa1or8wJnyjqqLaZ7TOZvPU6qu9/1gVW4VIn1vprV8vr2LOypXokUOiYrc
BIjeNm21BgUl2jqzsZoNH1Rbkr0wL5av6MFPQyDB9h7OWaaptTsa9vTEZNMMDTfxwYvZ+KA3SnoE
u93dDDoeiJzJSGNuBQirsEHWobMsYpdw+aXNspoA9rKZ0KLWSNs+6EqEBk6r6U9Ikh5pDO09TeSB
lEapYtPb31xlJgUrWrSKWQdhMaTPUt3lflyq0vtIz5rxhxxH+tF69+6xyCpUmQqOGBd5+fGJrRKj
m1jvFIaO8U7tLetFZV6h/KLOjfohW/o26IxGO0hndlYKwB+HBehWEHTFyX8TIuIelxROGcrplpK+
z1Wur7IWxe+ulb6txlgemNt5NJhmQDrKfAxFKANfmluyKmsoQHHOBs38kC8tA4Uglv40w1JbvGV0
9EcUa5TPTilmxK/Skb703nIpzbwSDTjmW53OJW8jSc11W7Riw9qVRmQL3IwC6s+1HRwRUtnr74O7
JTLCzbUm+0biQsibGVd3qy0WBFfa3vLnro6/ds2onq0piz7AvjF/J9lQuIvZ15WbGNIvbdF6H2l+
9cBN7twmfgNgHMR8QXdvu92dmTJdYV6oeFrlem7NGm0B+Gh34WoVrmlCvYONbhWnrC3SA6+2E3KR
vtHThzdDkrVVwBgKwwQojemlSJaPTV/bX2Gu2vfK6tj/O9hqcVqvthrsNB0N0a/ZAmQKjZJHjLiJ
Pzp1+kwY4PxnMXt19pxYZcRsmCpqRTSQtc/WFEm1u8ilrJ6SiN/nlnLaVUFCUwlBxa6IcXWtWh99
iP1fyEmgdMDDue0cm9IQF0OWIMMbWkvOyJu+eKJ6rN3d3ok9M5TLBCKEf5lVcHnPGqMq5CrhzClh
HFf+klSg5Zp8zT/dtrN3n9htEF6gC0gzN9GHMVRp72jokgH3yiJPGdLms9ypoduTrKDrEn28bW93
XVBbUHBgrDX+8nJdipaVi20TVCf2Un4HbSD/tszhCOuyuyoBfAJszJq26tddXeryYqHiVKzr9KxX
KT0PJLj9RrL6F+Qqjq7Iju9Hm0DnXlLmADax8f2VTc8vTWfLr6dByj0ZzY3ypBlxH3nxOhTRuVIA
rwcMg46/3d7PXcvUqclnLfHH5qEza9tYnI7cwZay9POih9Fn3goOplqbvPuFQsWwkhb/ttW9V4A+
j5COoQ94VSwcG4JwKSVor0dHGwBGrd27OlOj9xD4YN0qqSY1pyTR4v/iNnFij9br8heVGGSpgR0I
GV7wbZs9N1elROibmrneKQ3NJrmMfjhl5iyuPjdHrJq9A0UZCwgQSFmGKGyuSecYA0Ec4VWfx9mJ
eZuZG5pL81RG4a+VhP5gf/e+KupeFJoJneg+bV5ZW5smlaauDcdVe1pDrb0rB/m9sZTN2VkArbdD
c4T33DdJroscAPnAlrgS5pJZUCBkdhDyYuCbpgY2fG8vqDSuzs/KTItHJiQZBwjkPatCFQhIBdvK
Xb10B2puM/YtlukuaZQnCimWAsmI+vtoTZ1fJtNMPOZCHYq67H3NN1a3wbKJpDBiZnQlpKWTPzgo
gJ3mQl5+LqVeyx6hz6S6w6BSxzAT81lSB/3UoNvoK/20mggzgXI0Y1n7wjZ2n6K0Wp4ZItB/uH3H
9jwl2lpi0hHjAHnzL7dGk5aoq2hC+PEcrefKKcPnbpjr820re487ut3iMts8NdvEqF1COTPoAflM
QADBXJS6J2em7BPD9ac/NwUbgwoj7TXq4uKrvIlUFZkpTU5PpKo4I8OkpVR3UypgZ8SnkoP7s7d3
QBQE0hFB06vJGYVJkFZmNpDeNM9OjKOSTrlqjQeHd2/vBAHrFbgJgkD8ijcLmtOMgdiaqLIVy38A
8qI7tV1/Ugs+gpTsGSKdJKpSxYjh7ZS9WlaGOm9Aq0ktjbMw0yZPL9FzyiKi/T/+SAwpgo1Ay460
adviKtcszUcBdawghT6iiJ8FKrhzD6piexDS7qyKGI/whi0kc9nqGehqpsNhBzy/JkmILv2QnSpK
679W9OP/whQZOZg4mhC0CTZfKhpRDZgg8hLlWPWZwn4cWAmqBl2qHFV897ox5H+ChyOwKwjhXJ4K
8qBYydLa8vNUrs6K2khewnjJYBmjwS2pMXtzZjVBZ4+LGy4RdLpCac7xOpduLA/LfVca+QGiZsff
0fBiiqmQAKf5u3lOFrvMW7Vk+fKQNH5vjjCwKoX4WDUTz5iGI8nZXXtogNAjNSFHb4NXnmwGpDXA
M+JJksCPKsYaLO2sfV20ULsL41Y9iGL3jpJDjUFnmjks7e2AjKHTkD0ciYKkqZ7+S9Mqup+IBIKp
cJoDQM9rh2eTolBE0kVRWBGZ8GYzsykPAe3xZElKNZpe1bO1z5LSdqhw0Vt/YVy0+b9E7drBl3Cn
obsSWaP2gmZVA18wnUd3MUgYfealQD2eOqv+SCysWEG8toXsdoazfqgnMI5evarjlxQWROmuUQ7D
Hb5O3Lo5sXzsFbpUPqe5UByR5aFX3ShiTMjvSpllw2Wi/WCeYoL6CMJtM1LTa5r2JV/r4T91bnPJ
7WsTGbNlKeXGk9u+WjwtbrKXaa2G+oyUniYHad2pkm+2RfspTVXj37WpzI9xETkf2zhsV79Dbuyo
p3AdWYoenkKuCh6CP0XA8Man6gPiI4YyAk+w1fp71yxMzEmM/twYRnl2LHQ5a4fotk9DhedQ/nzb
+10fXGGd14kQSAitbJ6ogZFHYZ2Ju9uF0TvmNvSdSzpqvDONsdO9KVbt339hEWQRQ8BQL+YFvlxv
tnBuFAvSso1DfjZBgXiLqVUfFCuug67u7QNPeB1wUWclUUE9lpVS1Li0VzlGrC4jbb6e+W5omMT9
SVPt3quYDUAGrSynFN7UwbZeX0+M0iFCYRx6LzCNS6NOlkaFhtfzzc7Mv/ZrolKLHI3nEOTwwZss
PPnl7cQU+j8UHikmg/y8NBWlgzQtIfllzGX0ikQK30epbBzU7PfOyVsr4le8OaXJos1JaVI9r1fJ
esibcniyMi334lE2UldD/+hvPhs9KOB8EG14Ni8NhraSSxMengy274NKXXMPYPl8ztMWvCcs1/uU
SZR/HAuwlwKEKcBvokd0aRT2pmZA6aEv1cfdR1NPQncIx+LD1BySU/ZOCFJgcCyQJKUasUnmqmbo
O8ng2g96iVqJPjYeWpKmizrMkarx3g1gUrIQRkFJiaf6clVkFkL4AoBX1DMzuRwNx6MpF35Bor1+
Z66T4Zp2cURt3zswr6xyqqZ0B7ZhVbI2WruqbGUCeHA6z0rSvoy5rQZoBTS912glegS3PcvuOoWK
CK8iilz2xpPK6Hn0nQ2gsGkS9Z4JsKMPV7F5KhZIPxoDOM7oElTnvzFKSi4IutRKN9dP7+0EDSRg
L10uV5D3+5+DQ9wdS1LvSUs2eVmpHC10u7ewngUxhtAOpjdue3N2EJmBoZhla0AltvS7LGJ8eVjG
Xl3Us68WznpQmts+Ua/2CFqhAuA/iV0vD1CYdY68jMkaTFnfvoie0znNpuFnFi7NA9hB+1ynkfzi
NFXoqUqDxs/tPd5bL0vmdRSKO1fe1KoHOhnmzHqt+KeVtvNLAq3cNfXpvtDi6b/b1vZWS5GHeZj4
b8DEm92tSU3XmOZSEIUqs46WJn5I61IuT3W3NJ9kqYaLpyztj3CY86d+ttWft+3vrpYeMfxaqHFE
8Je7zeg/aWy7cQ0oUNhITxiZr8d9/s4cFMWVluGIonklIyI+L4KA6JFRyKMtL37QG98+MWZxDHU4
k1lfKnfrtFq/RVJ27oZeCfSlmHypltRgWBr5UVey+FMMZu0gKti6Q34Dd8cCEIDMLTDUzYM509Xo
+MhroOfO4k/AKLzUSHMvhaMU3N7fXVOcJPIDEFrU7S+Xu05RoVY0TQK0UYZnPc7lU1/K9ZdxLo94
jjumuC5cUvJLOs5bNOPaJ4bddYz7ANZofjS1gtRgytLHIpMO9m/r+9g/KiYoUvGWgCvajo0do1QC
vhHJgZqbsS/JK/p/8yL9igjrn1OkJjW31IvuICrYW59Jkk5oyj88m5dbqVEBVUvGjQVWJ1teiAqN
G9IFvW/Sw7mDe6cURBH3AvQEnMTtCsOeJRqKtAajI9geszUvFAZS866g8fFj0bL839VeLMR4DfWk
rLUtI4aDIuOBL9rZaKGHKmi5YGSuuBpM/hjstpfkoM+mr1KkSw8GNTREWcvlFK8jDZoeztaB0Z19
Jn4VRSSEEOGjiL9/c0PXwshVOY+UgPREOStRJJ1iY04+zmS+B+/ZjvcjmaKPAGSA2u+WUleUVN4V
M1OCUGnswOaPs60gOp0U6hI0Wj08OTYSiQziKP1qmLODxP16pUJYA9YgE82FH9hcTk2qZlkySiVo
mW3iz0UUf4+cvPWXaF3vb/uBaz8r2M4kXWKqBHWLjdtLijZtmSGiBAVwJM8q8uFhkNX1oa6d2tXa
rv9y2971zioyAwrAhOMPBEfl8iPadgubEKH0YIYH5rbyNN51Vv+vNtTZB0Op6kepc5QHmS/trnWZ
+7et72yskLck2oSLT7l786qpYR5GlT5OAcrw5aOUxP8rjCb6YHWZfLptaWedRCeoUVHlUEQL4XKd
izks9mLjiuZWnYPKUbOPiO8v95FRUvBe+u6xiphsKalp5evp5ByUK175GW8TIhpg+FrEWTipYFa3
mJShoTPfleMSmJkaa2fNDDPZJeNTES03o/hdRzHC8RjTpf5r10o3nURLMPUSuU9fclKn4n3LNM7U
jdXIqb3eSJjnI9gmy2NPrF4/DmbRU8NCrCq5z7s0bN2msal0ZdYQnvNiKuuDT3ftcmhO0CGmjcXa
6FZcbijd8UaJ+orbH9rVWW/tOVBqWWwedZM8qhO8YViZ/93+jPtWuYGqkFO8GmhUtDma1jJWk2JQ
z7DspnO/DPOzs5T9/9qZtL0Yy/if20Z3TilYY1tofqKkTWHicqnmJJXOwjSFwMjD3mWghnZvGeUc
zJ1tHhzTXVMWrTQb2UGZyuWlKfB9Wmv2lhwkXa2faxDQHj5Y8tCRLA4+oHBa2xNJ9ExOgh2wORtT
CC0XZRVnclCYduZpSbqczdBOXFmyzfdO6EiBmbSP1O/b4M+3k3iO6A6cHeiCTVQ1MUVtqcH9BfIM
ndBU+ZpKbDHUTTGig2u38z5z23igxRNF/2Y7g6HGowOeSYlAINXcA6/7saxOeypKeh2ZPDd3fdu3
D7MGKt4t27TxwFv2B+vdcenceLJ3MPHkRVsXm1iRCY2y5fjIzLhOh2J4SMY0/rcFEvZUNYi7HDzM
OwaFiooQ8gUgBEj+8hBpdhSpWtMswaDP1eeoSqlwR1F5nzAJLpBIQQ/sXV9KwWykoUTkQq90O2sj
M6nH0XmXA9tMokeptAfgbFqIHENsdqcqn8fPS2epn28fo+vzS7AjhuVZxD10LoXHfxN+6EOv2XHF
tg4AjjxR2GICvVR+jcu2fIRU8qusBPDMkA4agtdXFF9Al4nN5XOSfl7a1TKCuqXlxVSNznnJ+owG
bZbkD0mWxwdXdGdjL0xtrmg0D3qaVXgDx04LAG2oVOaRYb+XW206rWFde4q29gcRyO76gBnJsLWF
oNgGGiJXzEONa76mUunpd5DXxW/L4D2Z4sI5uBnXpsgncXJCFw4u8zZ6nmozMvpuaYOBuM9bKBS9
W9X4o15b0h/7VfARHBeQ3VxDlA0vPxoCGonZtSvQv7DNvQJlzlPV2bprJZL08fa5vI40BBQDX8Od
F7IWm9eiTpBEhLeGKUsd7utp7F3JaouTMqcUQziP7lIyHA/NHMjvy58PWkVrSNbRrKXyAwwGNt7l
UqehWCtGWneBvCbNfV/O5td4tDSXYpHyXKl96REkdXdlXg8vPKLrqYdI6Y/ADXIvmul4HHiHvY8M
tl0Rca2AdW+8kY2wcxuikB4U9Toh2FLIX2iO0PVS7KOhbNf3xVZ4N0lpcQqUTDdH12QCdKGtYRlE
hlZ6CFn+nszaeUjHvguqUVs/xkt/hFa/dkPCJpGliF9FfHm53XJuhU1OcBdkUhiJMdCqa0rj8m7J
8sFPxCTAZlnUk9PFRxNlr908OhjI7PO1obbRwL20vIJxjIpSrYIqjw0iV0W5r1N7PksDsxBXAqWX
2wd7b3dJL/H1hAwC53ppL0/LsOoVvQqMYrKDRLYyDymwJLDXTr9L2+wb1cyjlvveGikqQi4Xkpg4
3kubGUE7IZ9cBWE1q15qNTE4o5jLJM+pF1W2+cfOj5vzxt7GT0yG1TlVolTBrNeJqza19a5a+vIs
27V5EJvsLo0iFzMaeDjJDS6XVklZV4fdVAV6o48uop8UEcpaep8hloE6sfPnFTyWRvqDKC+BCHSh
S3tL1eUxOQpbOWfRnZ1V/41ZxRTiFmnKdjCcg53cuxevqAJGQRA3bz1up5qtltlDGSB0ZnyN6Ph7
jpUkfsXsL79rFOud0bWZl6VacfCqiIVcBrY06dDoZzEIvNFauFyoDs85z6HsBHEYd+/hpi9PZjFm
B1WmK4ABfvaNGRAhl2aiutYWZTHKgLZ+gppzH/ma3nZPdhi9hIwmfoitIg5iQNJeG8HLilN2W5+G
6Yk5cj1h/awf0BT3ThT9IUI/em9I62++cGvX5Nq9hcL8ukxBk/ZNsHYMM5ebdTrZcX9Us9y15xAi
QIwWpdLNCe4Gk1GmkHKCVrWz34U8Wt9rVZ1kb1y6InPjpBr/ve2C9i2StPCCi8LixgWZadeTpvNp
56bT3ZbaXjAkYXNS9CUCim4f0dl33i5EhgxRVkM2hDT38hv3iw7+19TLQCls1WcIsu3Zq1Pe13XT
H5ynPe8qyqQ8JjSL4FtdmrKHakaIxObj2bHzTp+WyW/KyvoUdsX0hPwXPm8ZAL/d3tAdq+hu0ZZC
WVWIOW02dKQYac2jVgWo5Hb31TxKd8UIXLYi4PeGylS8lG7VgVFxATcXVOhYoFP42qHaKj2moHPT
1cmboFeskYqGHr7LSv23MWqDzxiV6SE21Oh1UM1jNyn5wS3ZWTJCThSceE3I6Ldqlh1qROukIWWm
TOHglQ28gcmJEERXx+yzZbaKl+jq0aDHK6IXrzQqRBSBNKFhe7XRZUllzdRq2wcoXJsBnZQVWeBm
NH4RG+v3Ua+FS1AwOu59MYMbflzSPvzuVFFS+7MpSQdvz3YPxK8R3hF5KSCADHK7PGyLTruzyFRb
zJhc7tNuGIK1bdLA6NuOfhoqpmFVHNGytn4Zo8TeTESlcgMkYCsfghqsZMRZHvpWHJdf2e3y29Ie
MsO3h+vVCgAkELuUUK9AekroUAMbixABnEJ7UiVJ/1E4TueHWjTcz+2YnzqtNtw+SarHcrQPHNTW
YQjrVDRFjVgXugNi498kpdowGIyG1x0/Gur1KS61By2Sx4d6olh9++buWSIiom4DEEEQYi4tzW2l
TYhSgP0m65lco6Qk5ULHbH7I5VoewDl2jYHFEeTpV5LTxljjGNO6qsDbjTXrPD00W2+iM5p6mrou
n2+vbO+cCPrt/xnbvN+dsw6LNIAob/u6BvJst2cLmMz5L6yIbJDmCGHRtqVQmoumhKNA3MKsOalJ
Z9zFdm99vG1ld+MAhNCh5p3g/F9unDXVzFcFN+8jc1i8hFP0BTzccFqYyHuwnqtSlzh6QhwTbA8J
6FUrCqULS01rDQIrKFUKolr+s9FLx+MRGR7rNla8JkQ1Gxna7qy1o/2BQOlP0euvv+EVzwG2iZrp
JiKY6qZI7A58PnqRycOsZoorK415j7D14iuRtD5IvT4dvJzboACjRF8QPgCw49K3BOreTPVYTlKc
mVkPfiG33eSlJZ40DNX2LJHSHnzUPYOE0KK5SOEUlYbLjwqtJUwyVJ/oQIfwnRqopWy36turKT0o
6eHM0Z1DhDVgVAiBEmpt5RnGKK/TQXcQDe6V6s6qi/Eh1hfzZBG1H+zlrileKKo/uBYmb14urQzH
3Ckn2/ZDdSp9Ratlt6EcfWp0WH5/fDWohwrBbsEzA6p5aaqbTbKAfGRVaTPdx3X0q4YM8KJ0JEK3
Le08CRCbUbpBTQq1oG2Q06fSqDD7BQWBNjdfllFtv9EPTiCzGeVn0ljzsQzXyJOjKaTmPUUH5vf2
lBHPvEdAGkFzb3xA2C4NsG2QqgWVtZPStc15srPOb5f51+2F7nhOimmUYKk7oWG/BYnEzCay5hmf
5hTwmxtdcn6omVMfPAZ7xx8oGncOSq9AF11+uNosTaNFksXv26n41LdFfJ9E6ejp3WDfKbTuvNur
2vt8oEBFlwJeNeodl/YGBoxaq0HjNe/G4bzUkfS7WMz8RVZKPWWCT9ydzdEu34Xm0HwrrS46Grty
leoJDyP0MQXflQt4VWpOJsek0Ov4UPDl6DQZbeiFzZD/Alouf2njujylSjR1fl+b+sxAm64PGHbo
fKKdWzD9x0msr4kTjX9xsCxSawYHiHzoSighpMHXl6uD5uuqneDPLK6toTzU0BE8uKw7AaMQ9YJZ
J3S/r8BOeiTbKaoUjr82aA/g6WrnZYkHW3GNyBie67TTgqExjg707s4DdwLnLFr/IDouvz1+VrM7
SNd+XsXJl7RR4ztEq+r3TRyZZzKjanK1WRWz0ms5ciPZKL8kPdPaQf2PK+Vdeah+yUYRHmFodvaD
i0ZRE3wQr8+2upFHej4MYeP4dqtUbs++3a0dBuOFQmet9FXitkx1Pd2+CTueBN/MhBFR4BRVnMvd
MOomizK6+T6sypVsQeuDyTBGBgnPq3/b1M6lo3gCusNkTgznX/yUN4HsZIBWVwreuCmR2oAx2+Ae
zK6GXJ31Xk+acG/m5Re9KfKgWNGyvG19x5FxzKBR4sdITLcdrCrq+tR0YscHsKjdtcxwJ1ec4gPH
sredDPFE7EOoy5AXXK5RH81VCzPeVajz/5RGGX2JOIOPjEk9IkLtuEwAVwImKDRwCdQuLTVJE81l
wR6OINe8qkHBpkJd1bPWTszybtK72/u3Zw+iPA84qSZ01M3bKidN0cpa54BV6Qu46tnnjmn3Z6mp
Sq/O86NW8muH721GzwFh3KvoACLTT+Fps75ujDI+Uuv4QxmXpyRORiSZrc5rVLV+WDppvYsbe3Rb
xkm6YsyvmyCa+y7XOLbO1Jl3g2H+RmBP9WaTIjqz96aDDdn71LgPi7vDF6Avc/kB1AFsquPkDrTK
ROM4R+ZLW+i5C3AxDG7v/ZGpzV7kvJpdUWJqyuXiPlWsgqadlnwwkKI4uKQ714RYn5AX2iD93q0X
iqN4SCeUP/xGz6Kzvpa0fFepOrgmO4eJHAnlSOQHUOvaKmpEQH77mgGhqLxKfNdytSPXijolqPUJ
3lJvm/+7vYPb0rFwN+AfXgtuMlCITQJI53UNTRPNqpBJu18Um3qUFebvpDpZvi+U/54RW+jdck3y
g5XufDqiNMp8rwgdaEWbU1KZhepMBisVEwxstA5ch2b6sx41xUEVaneNQm8Jg2JAoNj0N/41XhZK
p2oU+iOiO/9BwEBtLZbkskFFukm/L0akPlutFN63Td+ebu/v7jIZKCyocaBMtmQXMdxGs9AIIchP
1a/NAs5osY0wd51qPCIS7dnC7wnwBdrHYHkv11mllraYs4lnsAvVZRKq/ZBm2YO9Qm/681VReBGZ
ID1lQrVLSwxmmMk16xAZtKSRAso9QBOHsagGL87GZDl4ovbybUAPYk4Iij9CwenSnmwkDCK249Cf
xopypVMY/Q9TTQcmftmyK60ZlJ7Q/Lr2Tc4wlkL3yrKrDw7sjgPgNwjIBRR1UYi//A1xGOkQwUrW
zMycbyg/N18a8ouDpe4EO1T3aQ9TvHvl9l1a4eGUKrOyKNyNhZwGdhFXMOtg2DSD4uuICxknSemU
P52LihugaMIZpaRBxLlVXZTVKssSXQ79VWmNH4Y8mZ/TKfr8x6fmwsjmKzppXK61gpFZ60IoJ1w2
tYqjU9FM0/9um9oLZrElOLYotyN8uHEvWVeEmaUNISLkS/GQRbPTuoPV519UNVv/USQzeVikOTs3
k5Z+jdR09oDY1fFDZ7dV4fYyYPhxXKqjQySWuHm8CRSonlAIBhO+bXJIU6wN+qqE/hAr6ZkS7nxi
SJ4YvBQ2bt4cSarsnSahMEaOKjr126zFXpTRYMQA5tQoDjO3hXI0uJTJ1vGejpn9YR6pVj0DoeiO
4pQdZwSAj8Cd+0Ll5qqbXOqzA1ND8u1QB5iE9P2npMkbhmZli/7nEcdrnxwJcYE72Vb+JMnKp0nr
mdaeK5XXZY1MOThpgkkpkvvbB2vvA4qW/P+Z2ngBBXK9XXWThLRWofn57Awn5EnHkyMNvVeSpB3Y
29tGA4UzcCaIY4A/vPQHitOEU2MsEnI4DZ3yUNF/q8n8rVAG8+vtle1eGVFKR1SXZ/8KYz5acdQr
Kl9scarln1VDH9TV5PafoUGaeFZN9ZNI29H0zWMX4QzrHs0T3W1k0LEdlSTqkHrj3/5Ne7stAK/U
4jRoqtvh4VrYS7klyZLfWQ4ULpiH4/uG6Wxuib7DPbTd4U9nswtHaAlMD9km+f4W6LHkdSPJSyVR
EM96Immr+6UPYx0wDet5dYziL1wi1Q5UiCjiUk3afN5kCGkoKCl7bpfFXVoMzJOx4b8kYv717b3c
O0kWLB/uJCjiq6YnIXmWTSkeEdJ4+CVPq+8AWJyTYkV/c2bBYEKOoAtHvLXxvYqTrkVizpK/zqr1
fRnjl1ZvJz9J1CPysvg/bd0p6ArA9KCCwJ6KNb+J7BYrzurF4Xxks9r5daZ3bijNRzu3dwopBUNN
YuPsK/14UsyVKg93UDeX9mx30/QNeGDoSnmfnaIMwvTtL7W7KmrCUDAADVvbjFySrWGZhFTjkFWy
P1tp8zIsKYD022auDwSJDGgCIE2Qua7qKvKKWmGJpFFgxGb1LW8BEHt1uVQvWbzW3UH0tGOMqAki
FI8R/9meiblXZ8ZuVlGwKsXqab3jnGUjtLzRUqeDcF8En5eHAokypi8AzhB661uwSI3cAAwMnTs1
adYv2GvRuawnuXOZGzncx+B475TGGAx3NXRndkNtmQ5u9fUH5BcI8gwclldW2+WxZOSJGk+NI/nK
POWPc18oD2mJaP7t73d9LIUVQbEV3PYrXrs29kuXtnkE9iZCgEpKih/IiuZpEDe19FlSykT1b1vc
/YjEpcgfC0zItlAVLjVjmbI+ogzVOvfpmoRoQTR6ENPj+OMnncW9MSUW/+ZmD0s0VY7eRkFbZbnf
G2X/VIekTWpkhh9vr2r3a5lI1nNoVOKITRGBEQOqncZDFHSzzeBppes+yZFT/MWC6CwJXy+KIlte
09DoTmnGSL1WSeucY6P+Nyqi8ZRYDIS+vZ69r0QBmTariH2vQBdtqK2aNocRfM0kujeVUP5Y1klR
uXJCCffPbYH0F5RcXk3esMvPpNhJKs+9JPmNKQ9+DKjurlu6OTBB9v1xuwxlFZF08o2QA9jKQeqF
VseL1MeiFFLcrZEW3bVKw7gpYz4CzeydCB5kQL2vBYrtABjZnCKlGtQ4gJLaB303K0LNrjn9+d4J
eQNR5wcwvaWh6lFp6WHSxMHUZha0f7N3TWYa3GtNdOR9d1yFgJFSYqbGLJiil59pnJ14osOfBLT7
o6eeqTonTZqsoCmK/Awqyfxwe2k7GwgRhEoWTUC4GFugLgD0TDEbIwbkok/vGaMTPTPLWTtwgNfZ
jeAmMdICKp0Acm0KjbokRY3WOklQKaHmDa02eiagYQj3qfRBTaMkSAifD16Xna28MLrxFlFWNNEY
W0lgtlUFuKAcP2Rz1j5axTr9suu5P+BD7mwl+srwLnjOaEdvZ3cMk9qpaoRXL7pO8/iSzj3ijkcj
j3YqLEJ1T4zuQJWOY785IWklZCfQ4A5WeZWC0LE7b7baMKjwJp6ZSur9WJbRuYcd+sAHZ2q2mk3B
7VOz47ggf5N7WOiuivmml6fU+f/j8aIsWIw69vO1Gs92L4V0HEvn+5+bIrvGF/M+A2fYfMW8o/0G
PyANQrlo7+tZStxVqVeva2374JTa/OpNOCJGdlHrhGVK51D8/ZuXDFKfWlRxzuCM0V4eOCbtC4NI
snP//zg7rx25cW0NP5EA5XArlaqqs+12vhHcdpsKVCQVn/58NQcHcFc3XPDBBmZfjMcsSeTiCn/g
Nn3ozVPrYWplQZ5Xo57w98d8Y7OyNuAg/ofx0flXRTw3sIRXV6khDD91tqWNkZW3EqfnEre7+ZIo
6Ftf8M/1Tif2j2ftRVavnst6EIZVEpZzm4TCHW7s0ZEXCuM3Dj/dnRMMBWgj6Zz9cqlwrrUpnahM
7S03fyw1Q/7FleX7vnCDJpZ0Ar9T3dWHv7/QNx+QApGxIEHnFYl25Mx7JdIbae+BneTPySOAEes6
6sf8wgO+tRTh86RZxMSZMurlA5rqVIz0Ed9uLuZdJsris22AZxiQX76w1FvvktwH1jXNcXBapxj0
x2drh1oOimljitFDA1O2b/fCxBIlXyf3YZur9uBDVriQdr21N/9c9PT8fywaaM8xcAThXARmd+1r
YSVdIdvrdhyL63DS/yqCw0k/4XlO9RQEeqj7L9dzcyR9qiyXKUS9u7qeudPH/ED65R8yOMpJG4WX
8oi33ivXE+P005VBNfdyycleTb+P5iJdQRtjp0E1hpGrl+3gYXt53BKCDsUQ/vusFaFmOEAAKU6e
Peen3q9MYUT2WqS6UWM6DZg6GFGgb/Xo/fr34wAI88QNPGk2n7tEG2ULLjEzixTavHcsEbJOisUZ
k6411P/j5KFuDxAMaMhrDKY9ZsMU9KpI5VCIB0808gos+XpcJ+fS6P/1lUv9CKyUnOyEYfLPPttY
hszEt6BMAaQ174C+treu7i9Z+77e/7w1h64eYDr3hLd4uTnQl5iy8USgcvC8RQxg3PvhCC29NZ/6
tXB2f/9Sp0T85S3EwBgldUoQWs/oeL9cTVlbExUdSOygyetDv8lwD7jnwRurPg7yaT6qSEs09HR2
cNzl0gDn9UEAEUYTHpXAE8nyvBufj3M9WgvMsCrLPMT8pvUaL4r20Y1Gjapwr0BORsP7vz/y6wCK
JqVNywt8MspX54PysCoDtwkjlVICTUlVKXXAJtlIcJP7Vwt45m2QQSiCWA98/7nA1pJF+WREU51C
isQmthwFcuJCNVEb235QXkCUv84oWO0/LshJEYB4ffYtIwKZP1Toa2ZOfz0DO9ttaDskdgBoqA6b
D3XmOFcAVY5/f6FvrQv4+eQKAAkOf66X6zYDXE5tg0Jxyjq4m0xZPsw+XkhiNh7z2taHpkSq3l7Z
yn9f+I0vCfLqxH1BZIthztnChYkvDi9WpmIY5itrqrYrOxhHAGmhNC+5s7z5lCGNFYiU6LWfS8Bp
Z+n9US0yVfAmmFaMlooDVZv7alwfqn7uPzZRvSbV5F/Cvr31mExK/tdJhYvq7Lu6y2TTfjeqtPNM
8sF6cg59ti1XzWDWF7bQm0tBzIAYQvziiLz8lBgCEkULdXqjocMkDO6YZwziwe275sIxfOt9Ai6C
CAxMEpzBeeTpy0iWRivTKoQrCY1QHTpjamEH29bnyensw2p74w5KyCWf9lO1yXO8DHtc+idCLJ0y
cqlzvWI1zUpU2YJ1Ad5CkxNTe1h4u3W4ycUqt2rE2jIzy5PMWVaCELuh342ib92dsZT2TuCFtcSO
3hY/7kujf7SYR2RoODt9G8/z7F7VoOf7pIGX2sUBTJ7fg8H9mzarK57WAI5REkRLVMeqjfoeyioe
JXHnBhobUhwt52QtVm4Wu84L1inyZT5CZmg68kvtfJ9k1ddXy5SF887Wo6OTseNPslCFxmxeg1SO
56GrjqZX1SqpO2F/LZDtHnZa5+s9mhKiPIxiNL57qxcdG19UKraWoggPgqdO7bGAMafbZbQTulG5
St1TbNlFOG7uOqNUkCPVYAEZ4hVemaoVdYzSCaKIc4RmSqxQDbtTRe7+LlFdHRJdYt0A+W7qejat
beVx2BtGGcvC3G6mIjccVHbK0rwywNKA95io+OK1pXV5yNZQPk7CQgWxECI4VK7G71OFXfTLtQ31
E5BVdWoGank9ljpwb7o+LPJ4tv1pTjLXmK6qzumt+3D1zdvKN2fnJl828ZlqwH4/bcX8o6kL+Q3J
6uEHUJpuig0VmhHTFqe6jVpmWmmmPCBbmWf4P6yAoiIZgnAWe3OgvlCWuT5wzQzdgcu5eG8qGMhJ
lU390UWHCnFqXfgymeyp7ndTj1J1bCKJkMdbPRg/e6MpxzjXXWaD8Zu3q75z5BBHSBt0iTGa9jvt
gC06blsm50TL0QnSxQkaJgAYamJn4C7A/hTaQWGMko7+bOUqu7fWShe7oXP11zI3lhP2tQpEEi6T
vOupU57tkiwwLjpYAscJeOeTOc55lfTt4jh39ihKrLeERLjTC6tm3FlFW3/BQTNrkzXaputBCd3t
0CRoryan8d3YMDOIut02Np/kJBDWUn226CTTPV9CyB6nMoAT7jOdLQlmCC7xEPujWL74WV9l1zWL
/YRH49QJ/hAAjaiVyQZA3qxPM/JON1XT+7+Q1+IWq6Js69K6RmUwrVBNqlInGNt3KnKMIFZmNJix
8HW+V7S5g7jMvPG3TdfzV25G8/XsZZU8mMZmf9RBjeWS0Ta+4p1kJpkpVmp7NjHqMqUrijUJOhkJ
tO+NQu1FPi3Dbq5rq9iv5tS0SA7bVZ0gcdau77ei3PxUzsKvkftq/dtBzmMY04cyf4jZbJivA6+9
mh274hrsqurn1OPRGa91bdzkziSeUHpZHz1t01Nxy2W1Eklr/1YpIAAJDN7C/WkGRRS8WyvU/zp6
8NPODXoNld/tlj7Zss0pm91StV2+X0uUkfkalNxJIyYgMOPo4xUNUCb65naG5b7P7MXBBkRpUIKx
DuZZXk221aHfZ6g+1zFsFe9HPWLbtO8CX7a/gQwB7R0QujDTjtz+YbTK0WwSV+aZm/AjsvZaIPxc
xUWg8/leVNY2xaBi5ttgqAwXieUWiOFsDEP51TNcABaL1TQzR8kIrtDVGaZ4tEylkkBmmfo4La6z
HtpBjFU8G5v3jN+nuEORz88dxJ2t9Z2oSIGSflaGiMNuXgTpqqyrHxGksiFGT3osHzRGGOEQt32Q
Wx+qkFZAsvll8akbLSOKA7eYKhz+rAnkA8pC6Bl1xgxAUi263eVCOk4crvlaHCJnGr94nsj8OKhE
aB+XzSCD484P8n29Fou13zbUNfYrevf27YqOT/08bZbIHp0hb9SHNmvdxw14OsYOkavbe6+07eJO
h2hl/pJGZjU3CBxE+X1gLtL+iqCdHd6FU1dZOzpsxoeuyztJQBCuD7BToa7r+IvtJO5alcVBmX71
HMlgvPXmatbH3iLc7IMODdljFLQ9aX0x5j1SVX27JY1f+nzEwlA4W/izPjh5Npd7r+pQoKizYHzO
rcJ07ma/rn8vRettUGx83RPUmtG+K+tNfuqMRWfXvoDrvOv8IvwQjKZVp8zS6mG/umP72x+DxgeA
la+fDD1OMhlJBovbXBeLv4/4Pc5uGyP859zV6sS16WdTGC+yN4qjNFzk9scQxR4kl5S6cdzCEz9W
PbXlbmi8bdu5UnZdbGpV2R9UXzT5OzZgXyW+dqTRJ7XJdrsPyMQQnS8CqCZylXZ08LvK7+NycB0N
b1kEwQdwDYbZJ74a62zf6sJYdhNKsIiQqWpY1V7yMP1dpwSIWLMYK10n6FjMTlwMo39Du3Sqj9G0
BdG+MOuVsGksI120DIc9Nw1FX+hfhbOJb9rxSpWIpg+DtB0955MMzHm4LYUdFkD+MHB6BOLtl7vG
9bGKQcZ4dOAvhHY+bgtyRZHayE7CnNv0bgq62oBqgOd2JBDjy5fot+XI3HyQ0jKnL1ZmiDwt5QYn
e2Hc6Dl7v6m3cD8of5YncKo/pEizIpKhtABcsZ9ra+2/mgKBTyPOgSJVe0MZE5JejYvd/EGXZdXF
Lnj78pmkEe1T7me62j2Gev2BYfSsP/qGOayJ6vqcqIhkqLWbg6YFJZ9vFXees44RR95qnX0ZjkEP
VG8YurgFjzXHwRZ05veoCMs2PulVOaiLL11EnxCaeUL0auZYhM7SJQt+CDSg8ZsKEtOuiADaxJPr
1ELR6y00GCR61inLH8bJr9c0H7M1v7OXrr0ZDCnLXTH08taKKqM+1mh7m4k1S/E0lXxDZN7CSoKt
BxCVlEVv0yaReoxiAKDeusvHOlqutUuQizdbzFuyyEV9XZE0eZiaNQIxPQRLloxNMZpxBo/pahFi
dhHhLTTBbbL1l3HKoxE7EV84cbno9aGZtGdQfJq2SFZC6udoHvBnwldHPqB6TsitwUflO4tQUMXe
6NrFu8LUlDaWW9V1XAldRDsoEqPXE8O07SaDa2/1XiuzrXbamBt7v2aSYrpCQ0zuHGddH9TSDE5i
0U4r4jb3Fxexcy2nhJ6zb7MZt0ncC6gy+S9Vl3qRSTtlFZh1unJN4smQhNgq0daMORBhuZft4q23
Xegp90q5uWMfZbMUy9FTlu4Owsg0vx1oSb1inTHUkf+x71a/r0iBRpVFgNT7QMRu6TXRXe+2Ut91
Ze6O/LYOemtsB9vqhvHqBkb/lXS1774EfddmD1kdCWKgSR4/i9jwqrG7mWZ7o5VtL1ofrcyv7wXQ
DbEL+irXV24WKjHs+IdRPA+5qD06342adhOSkk3qGzgwxmUZkp0RHGo3FoPFAB1REFXEa1Sj5LdM
Y9geacx0xg7tfWf+gIWy+8nib9sOG9gMES+GPQxpzTno9ra5hj9af+uyGEfuNjj2SuBRQClZqNSJ
smy6md1IfQw22pypG8wBLJpG4HxQekoPD52WhhkvfvAfWl/jRRMQIPK4lJ4iEhmodt8tpM9IEnK1
TDtryIqf3hKEK+el9L7bc+b1yRxE4r0iJ7F3oDDco+GbqJGtMmLwRnmTa1xHrMzG5sxVt+y/zDg4
JSzWOGJA8aCcqF0OjeLfNWHuVrsKzPRvvFHwsOyYlX4o3Hn5pue6vO+lQ5u4qODO31addMk/+kx4
9DPnsT/mphKQSVqYqXaWZ9POtyonT1Elc2UadZP1yavyYIi1u4JogyTePGDVAY/UkO4QJRAY7Hf9
AsMhhmkV6QMlWP9r23R9E41h2B2XWs5fUQmM7so1wlBnnMCwkz1Y/Bf+FK3qWFTBXlWO8dC4zUgI
zp3wasSP9FeFo2vzPpxH+4GN6QwUDsJ4BO8Q5KR4sroG8pB9cmujVnFFNfEhqzJh7txiaD/yWG5+
E+SNYJkiNB8WY42spDEsfRf5i2mT8Kotu/Hbxf2iTLJYHiVb9bFc/dbZKcdDrIPqbfuCYwYn3onG
1T2oATvJqz7sZRAvNd9nF7bZ8FCu/RDE1VgKVBPaibdtctfdmLNt/mxcUXHPosf4hCeX/ctoBaKQ
q47Ku0X33GzhOJlFLCfCT8pRcL+WstdN2kOOD5Nae55MCioeL16LEo6fG+ottkRhXYWDfeoizaFA
8MyRKokWc7ITx9VjkFbOZN22BXsU2W0vq+NSya1OaMpmzTGaXbdBawDl7NSzS+OaesIQe78d/J/5
aIDz2aahLqinN1lxw3TcIZvTROqeTGxsYtEoz9orbgA49gwhnvXaLjgNTgghHSqvyp70NpbUCmPp
eCl4fd+PWxuokkOdK2D65PapnDL89dFRoUW+idjGTWcr/m5Qb6ZE+7hp/KTaVnnYxmxe4qaonfLD
OFnmT0wZ/TERfVA1+9pbOP8DpXTJ+UXIjHvBt35WQSTFrvUskvwq8xuLgt4DTdHSt1wS7Utb7koc
tavYgjw3x/nSTG4iW3DGNI8mmqz+PANQNxoXGk6v/B9TPg5LyrUtFBez7K3YiszePbSlZ1dps/Tl
lI5egP5J0eooMZopW/nAtFmOeem3ZWwNwxgmvivy4X7JZHdfo4+lY7RyovAuo9g9TrJ2vgDKysa4
nVWrcFSJnMcyB91Mt6fYdrk83Q3OaONjapoDab1d0hdLljEYP/iusvN49HO3vG56Bowx5G/3I66M
aj2qroy+QLR1bstBWN9NJRt5uxWoj3Gnbn2XzI103tsNfunvysbvfpSuIZv9Rlb7vGxcxonkJ/5u
IdQQSdYtuJtrJk4xWaIujqvdjrxPxyjaGFCzrVHvaIsoVuFJqsAuXDKWZvO/d80yiWupGmwc/Tl0
pwSencewzPXqAF2nRbFNMf3mCvOVjO7HZl4D2jm0Wx6Qb63GGKqBem+LOtv2s7m0z3W1rFMSektE
NrVkHj0hy82fThUJlxsRe95T7k6/uAisAsHDpkBiTo68ED9cir3XLziK0w/YdrVojejG1bn9APjZ
emy6yMwTc1rHKyaaOVVTEJTvG9dbp7izkTGLfXSj3Tj0pPpkZW7xZDuD+6wXHTGbzrr2sGg0yBJK
Nkpxl+rX4whG/XUVbpOKdROiqFm0ncyI59b6TOwPW8yGx/m705qG5N2PgqGvrsKH+qQtCZQqr3+2
7qzng1tHqt/xTnFE8YVvf8i21rbiZdmcOjZadN8PjiQXiHnHw4/OLJsxLid/XGJgGe3HIGz1rQdh
oI0bdsLD0JbyS4EU23ORe9mRTNaYUaitS3IP5V9V89Z/nSeIInHXRzQJGqev6ZfjhMrkNtBGTcJY
Wde6kEVxcGpb0FsbaHHHmDsuyGhFgjBXzsNcXPm4l3cJcyFwNK02qQTMurXvdR2sGP7k4zTw4K51
5GU0Avsex+1S/o7pETc7RnBl7fTVTqxzy66P8mEhDdDdEw2XwCQXEcuHkuS9wVYIdaK4nH3zl8do
W8R5V8oQxpJUTzWMMD/uhoGadRmW8H4YhhYt2bq0Hh3DtL5HMp+tZNGD/VPLqH1fsuG3xOvt6Tpc
RRckhiYDufJHFInpTXrtNR51UZgYpXb3+Updi+mrGcxxZYWLnwZdNhskaHO9Epy64isKPvJLH1nV
V1WatB6UuQpvr7NuflJT3n6Iypb+pYp8Ze+8zvO/ZfkieWk0mzYGy475VLiVczsDg5sTMzewydqC
SfwK55Z8cKR2Ig7YnvnNd/KOlpaYBKnT3KtbH/k2g0K92m5xYd7yZIo2cFl21PofLVW6V3Y1VV8b
D1GuNFee/0y6tXIajd5/VAHKhLvcXKsvtHDLJ0t66wgbrJ1+WLBcbdoKGzmQjx99DiFjBOWFk3n7
tFogtGOto+UzAM5aJ2iz+OxSfITsVHStRfaU1dRunVqmQ53hpYtqn+ce+6AQZiyrdqUnEo5Gvquy
4RSx8dJ96KW1CHplXvhzyXv1PMEMU3EThvi+OJpmeRKgVPQBEmsgk1X1/U9TEXVTtpX3vBKWPwMT
bz8XnrLpPhQeGURmtARQKftuSIKiMuZ0cyzco9qg5FdXgzJDmhBM69ATjCZjt0R+f7oKw+6qm2ZC
wTw6xUNkCLQs/UDPu2pCOTKZ3IJLaKYgerY0SRSszsa7qsca31/KHPezLgHu3HsVhWHCha0Djoeu
UVDXuVwQb0Wh8sosisV+17gBe2ibMJxM8nn2Hhh7okXljHkRHge6vVR3re/m1w5NRpnqvJTXnbNM
0742DR3FVm16SzL6U2clIb4YTC4W159iW/nBD8AXA59lzUablk2DDJ5Fi/kQldbsJIK5BkI6VV7d
SAzSjDunpMrfTU5kdHGoHfo2kfBc0A6VY5GVT2FLT1yV/eM8mVWxG1t30bGuozF/oHcvvmsbtW4Y
NJV+p2vPAkq3Nf5D3XRSXElu+Q9tm0+wFXKS/xRqezvGChabgs2+kK42VusOCfYB1kGrsZRpv071
46ADStVxCUjmM7KOAaSOH921KGCjJ6r1fA+hjz5RBN94i+3R517zpBf0JM/OVsW1mvsutug2PtrN
bOTHSJXlN/Ih6kAj6wIExSOaMjA8a0VAYib9XjRO+60I3ezTuC6zf+oiIwyvmUuEyVxS0SSbUt51
0FTdlNSiZygWoZjdxgsJWn1Yai9crlo6dd/wSXLfCyOoiqTnto9iwdmXO3O2rBE/6Wy8E84SoH5F
88WK0Ryhw9aEnvFtobx4yDdPf+yntXrXVh3JVRO24UeOFR+pC7Pqpp0zqnsYUqH9wYwMo7jCC9cB
n6u75lRX+BN/xphulGDesloSqQalXWpClyKinMjiVo+qcpeFE4g9XIK7MmFO5B1cMdmYPDWV23JF
+u17okfzrm3kUnIrQKDaDZlnpY7XNw59rMm6I32bOEoQqrzwdujokd4O1GxoAiLpdfTmZXrvzdb6
fWxGXVxHWhEGxajso6r9PEjmk/VJ0mZe+Gz0nvUgCDUc4U7oKpXBEn1CaMeiD1s0wbc16wEZzpEO
2WDZGDxWamhKXCh8GHpNPXRBXETo1cRh1QX5oZjt0dqbIf0AbrdeALhsZJ3Rz/NEFTtDMKpTGhse
ZEv7breUvfVxdF35yROje48d7Yqz1mDS+W3Fsh7AJbjMoZym7FADNSKUtaI8/zroMVNH8LACV5xI
/lwLSBFxvwUURHAJzHofDpk0U7+JvIdGjxyOfCkZ4vjCXWhskmuau8nPu/cBY7Hfrt1PJQrEJEJE
dvqscShqgAlyE96TdHX5hJFdL7AoKMejwMOxum2bkUrT5gqgdPGD5ZrWG0rbgwhU8b5xTgQ3rxna
CyDT1wCKCKjiiRZF0ssY/AwglZn90CPpzTh6dEm9otzcd6ayMJfMvY+lUMunv0+h38BIsqCLgUN4
ktlEe+zl0FRJjegANhwYaTbrvZOpJakUoVMoXLUyq6KdRlFxVUs173JjivZjXV4SV35D3I4fATby
BFg/Ca+dgVPY7Bp+f16D7s6Gm4098jhGuvpVbF2gU3TVySRzgUp2PG059w98r17sPAT4rlFUoUP7
95fyGivDgBVAFT5mdATh5758J9q22jrv8fqEX93cUsK3H3unLi6Abl+PcRkLAZsPTxwSdKXP3/zq
KuYiW52aAik5ppYzAcD3bkSz5Yd/fSCQP7D8XcA5ZMHnuypnONpLETVpJKcoHvNuvmHKYV6Yv78B
iDmxUtEnAIyD9eJpb/8BfmtrvTnhUvNAaiAG1IF8brd++OhlPkzUDV+7weiXx78/2ltvkQGHZwHy
PXkRnP79H4vSj57BTYV1uuX9nLTh4hzdqM32Km+bC4jCN88KcLsTER3kxisSgoEh2gaCvkndXHzu
RqC8zjSphElec4sRR3a0EUzcI3qpPrfONiRS2u0lRdHXe5NN+cdvONubwjaEM+uI510QDyKdks1t
bkj73wEOJy921JoBGiCichaHzABL5JVeSMpatCWUWT7RJ8Z0dpvcJ4YxpANlNeXfwNRcklB+KwTy
gk8Kfhg/I0T78otCityIR2WTNtIdb4ugB0O55gOoAtT8tMEA+e876M31kOHxwU0jr2KfsB5/7KCi
g5tvyAEVWlOuKZ36OfGMyt9PHsO48STL+/f13uCk8gnRpDl5owaE3tMn/mNBGJrCXD3ZpFktu/yq
WlkpaW0vu11nv7wfFkd/UIrxXIO3Db7NM1NjpzI2P7bdKUxFW3vX9VjZX/7+u97cWaibIeuJGLl/
LoM3Np5TZOhMphgsV9+NEUq5gdRz/PdV3nzbmGyD3gY4Q03+8uHzcdFUgDaoso0eQBEZ7UNlzUym
qfLuBrKKC7H8jaCE0wuBFpEnGsTnoPjc73tvoiRIMUWNruxx1HvGmh5dMzBfZqa991swtNO/PuXJ
9wB1P/R60FG2z6VKt76yXLLWJlVNlz0HXll9hhS13nfWsl2tLoTcC4/5Ojb9tyKcatyQAAaes0bz
GjGAYs3bNPB0iRCv5350ZUTrLNyCpADjnTSS7b2umradFQChqMHD/P3bvkJFnX4Diqk+6FlwkeeQ
az1MblmuBhvbDHykrLbwunJPTLeJfnsjhb0PzS5Myl6O/yopx8owNHjl6DzwA852FWM0R2elQpsc
1+3jqHuRAkRRcbfOeENN7iWJ8Fe7+LQehC1s6YlTr7ImbtBVrFvd4n1jlz/C3O/kLqCMetrQW+0T
exsuuWq82seseKIenyxSwHOdiywsdcQQEJQ3NJYJP7rAVw9TDjilwIbnBmhDcA9+IrgQEl5drqdF
gcEH6DKBsz334y7GqQkRg2vTsQubOIo2uJFMLsEJykspylvPd7q+WeWEV3gtum7YLlOSJi0CU/ax
Z9R9fUQ2zApjZzP1gcKh+t7wcg9/37P/HYwXaDqeEUlhIPQcVGSDzrZOOwEkAQ7UpQaUsQ+aMpae
WIQjuCxnB5E09Go/0+sr074T4RfwyA3TpikTtzlYLEYSALvSHDzHY55bWRhLm4Hn/yOaQJU65YiM
IV6Rf8k9nSn3szYNu7Y5GjTTUnDH3SGM6P3k2zo9/P2dvLW76aeCtSedO13DL2O0iHpdu1T5aTf3
a+KtMt8vRu7eoFlXoX1VXuLF/rd5z78Bt+GJ8Aahgf97uWDn10xCa92l2ezSdjaz7R3JhVhuMgys
HoLV33Q6rLnzTRt2cF+aTf3Ot6chi+thc993CtD7v79ylDYJ39xUEcI1p+36xx096a6fVJN1KS64
dRqptjvSd8lThLmsfQDa4UL8fuOkWchvYFKBIRCsprN8i26F0whz5pWXTnEcB/3krb5IQxRz9n//
uK+uedI5ePGUWQi7QQU4W2lzs9wVNtOSkmRZxb5ZOM8o5V0SOHx9F5z2DypcfNITvPmsuhEzvi14
f/Vp1XTmHoQP4tKOY1yHm0Ry0QOf0WeBc0XFcEmd6nU1eaKJAM4lkkAPQ/bz5bfDAT1qg9npU4dJ
JOVzBSYjCPKdRs9qSrvR9a90O4+pnZPnuDrqHvJ+VF+pkC6Z7r7+qpgjOgDaLc/iJJ1rbFczZaQJ
HgOBgDA7Gsu8/I5g7LybtdePF3bsm2uRV1LE0/BH4fHlUzNzDME/s1bYmzqWi4PorlVu8bKuVfr3
LfTWUpAqI8zELSDI5/pqzeh17RZ6fWquyt2xxeSVndWfKqsvL0Tn15v1dAqhXqIljGDleSRiVOKA
c434lEu1qZiuMJDQXIlOXHh7r6gk7Bk05S1eH25g3Acv3x5ssX52xxInqWH9rLT/0YD9sNumUqWe
j//05tB+Ck7Yg97oqwtH8q33ySPS+jhp8HDhvlxctaaz5htPORsy2g9MaK4AIxXHati6C0u9vmb/
cwXEuZzzTy5x9pywDqwOdMyQBqWn97Iz/XcrmVNqBlkHroYayWPUFg0Xeh1vnsmAudn/rXtGA7D9
PjcrLFZBkBET5n4SV3UdWnu76dS+wY1yh9DhcFWXUcQNo4fHzR3CHw2e1Zci+xsvm0KPDhE5Ic2Q
cwbN5goEh6tmwAJk9BMQ6eZ1UEPN7YfoElXujd3LlmX7otvs82nPXnaNOUJOfT6kK0PVHd0mfdPS
3v7+z6fxpL5wIo6yEH2Xl7sHDVKL+7EfUjy7mkM3rXmKc50dL421XLilXicGkIupaKjeYJARYl8u
1aKcJ8Le5pT0ckhDiUenUE7zvHCo4nBBIefCsXxzQSygTZ7BhnB8dg3n4WKBBwkGpkzIOc6wqXey
8n6BJoB94FXywul4a28QPFEVQz4GWPPZ3Ygbc44HTKvQSBBOUjSeGSNraCYrL/XCiXhrb3jYuMI0
5HZAA/jlqwQuHSwywi1j4G2/t2YcwHaRX0Lq+vvueGsdsmrqBlRbfLTEXq6DP1yXV5VAgleHYRpl
+h4iyCXftLfe238umRyrAILh2SIjBa0hsnlI5zxCLpZhwV4E47bzGs7535/njQCGldfJs4LUggc7
CyTK8vQ0LB1ucK5zsv1Fai8rFBiXqVju0J73k7GY/lkakm0Pr4j+4qkDG5w7l2G1lXdTOavUqqnc
o2EejtBU3nWrsi5ceG+8SeKAGZ6slMmfzuUCLFiFzRw1Kg1LbD/mCou7EtpwMocM3f7+Jt/YGbxG
lIGCkzYBhMKXO0OdKN/kTyqVmLm8YwoVxK72pgv7/I0TzLVmkZjQNY28c29Pv0H0a9lc9vn/MHdm
zXEjWZb+K2P1PMjGvox19QMQK4OrSJGSXmDchH13wN3x6+eLzOqpFNWT6pqneUlLGZcIBgD36/ee
85260tsy7/JDy+yNrAXGfrSS/x/KIAyhtIOhyrIYfnSg2unkWLWexbbLcXzPRMTGQ0sZWDa5+qPp
8G+v6n9l793tHweU6T/+nX+/dr1mHp6LD//8j6videym7rv49/OP/Z9v+/GH/uOmf2/vxfj+Lq6e
+4/f+cMP8vv/8fqbZ/H8wz+2rSiEvpvfR/3pfaLx+PuL8E7P3/nf/eL/eP/9tzzo/v3vf3vt5lac
fxsDhvZv//jS8e3vfzu3JP/tz7/+H1+7fm74sd343L6+f/z+9+dJ/P1v0W/wILjQnFOjM1H+nB4p
389fMbzf6NGfsR+4gM/E0/O93XajyP/+N8/67bw9QsenAsOufy7Zp24+f8m1fsNbS18L8M85Jp7W
zn++sR+u0D+v2P9o5+a2K1ox/f1vP96NgBRpTDHXgUl+Pv9Ac/7xnq8GgkjTvjVjPx9UdVAUyI9u
RQoGPtDpsqpm81fhAz+9IiEmEAh+N+1yKvnI3jMboxfI1M7c47FNUN+iNVyltMykU6jId55drL/o
3f/eZ/vncZq/i1MxZDecgXRtop+OeN3gIWgzUYIpH6sWoiaNEgllR+kg/6YdqNDnQCjwqfvqos6+
0OHB5qIz97tyxvpF9vbSJRm8pacID1f4i032xxX8/O6AWZ514fheOeiGH1Zwp5t9NlpnjBGtUNMv
7eTrTbpO/g3hgmdmSS3DTet1CGf+dJf+42b488X/0HjnlZH3cw9Z9GVxudPq/vHqFwjtynw0OqQX
HpTrDoLcHqvMOsZ9l8/msehMhteFb483M3JO64TXIxrwM+HIIoNvQC6nh7moP3lWJYxfLMcfGlG/
v7sz4oAmNQ8JT8eHioA4v66RftfF+EFQChmURLejO6m4G3HKxCPROMHBGI2w3Xj+qP09Ct/uO9Yv
7qWqMaZvsyeKu2ZuK+Mqn4oMVpxvRL/aNUhY+XBW4izGQJikUk5/wNA5mf34MTZh4UfK48MoPcIi
iizFkuHY5amqavMQmONbV5frFvLg+JjjIngZ2hJ9sYsI7mYk6/BSl5n3FaObW8RWu0x3hgqcpNR1
ZcdzOJL2w+nA++IgqMo3fZFbejMtnvU8j5EWSSkZ90aVrvL9kCFC26jQEOut1FGt7tyosF5WUuPd
Q49CFD9sP49tdbuWdovQLuoc566MmtXeOiNC2DZuurC0Y7vIcbLGIhvVsqstay1vc18Wap8FbVsi
qIfBuBEsbujBF4Fs6T4Yvd7iQqnwJcDrWG9GkNHTca4NsVu017R7sfRlhY3QCDhQWcF5qIRhODFW
0Y3HcaZndaOXNtXHFRN+iiRGGFNcjx6xpH6wEJnQCqmesyBHBgbmgIcB0JpbXOrCW2mgrFW15czB
b1x7zXl/MRe3j9O+se/GCfUwFEevIe90Kq7cNXDHq7bgmBnb6EFhS2PUQqxT+ZkEzVBhcTBH3HAb
0SGv2g+RElncrXaHF20pSrXXhmm+ZL6XFpwNV74R/M7MdLMf59iT2XDRp5nl7sTa5vXDMonpBE/S
MWJZ5aW+mZm6oezthvqReeMUbiKMDW81+ljEUqOTJ3BfFRquaA1eTJr2dRwQQwu3wa3Vre8K1uk1
Nb2TsQjV4FLKbTw5ISxkntrQfA2h91U7zo3pVZiF7s7X9ObR2S2Ou+XYFW5wKa/JOkuxbJUmw81d
jYx70J7NRArV0kwv5/xupZX1BktOon0t/HhcJzxgU2NZdxyGiHhPcW2KGDlOpJCzLN3ZUdjl0Q7g
sJUwWh9uPSIaxnggIPnJYGVZDinx5fc9vRJ19IwlpK3cZPIO8R0s8UUxgEfuHBUe+oalOw5e3++N
SlgXTh0+Y64k98XHcPC84tuxX3s/HXeTWZVvukT8EGPIZqkaHa2srTe3w7Zo2hnZk3+SvVjfrBoj
zzCLae8U9vLqdXZ5ZY6l+RAgsQNVGdkt72FV4iDk6FyL1GuOGYSAJ2/E3cYsBdlZYVHKKzdPgMx0
O8pu/n6tbM2FD7NtNuUDJh6jAxNc4dqGXuty77q9sHaERmCZnkIitVo5Wa9rFo54NYvUfrLaHHus
VbXo5bqlHA+j5814GNkndnQu3vGSlA9G6Ubf6bN4OhH8PP6JqW4eup5TYkyLobiwRmUkmpyNjds6
6L7Xqb9HjK3rGFNA+QRhtMIuFS4ZnQYbQ5zF5bYZBlWZidoCjRHcMdavVer1ItCzd++upfdSKI3M
V9kqYWiIdHdugyMuuO6y63wfh7vpdafes1lVUOggmepEVYqdXyLm2tWz2+/0YBnvXRiNVwOBKtvZ
6nuF1SHNL2hr5zgyaX5876YVvVvqVEDzz4KauJJGdavGLMRkhllmMxXj+snE0ohTKXRPVTbhPSon
I7/SwpijE0bDKrGW2sKZJZSfTDZZ4QQETkS1mexcprneVJERsKuh5vtCohs3a4px4gryHyaSechu
w9Yq9nD0zSrG4zRtF/y7d1W2is2ZyHYIiDZPsEJ6j0PUd0VSaBRgcd4Z6y4a7cWKC9umuB7K8FDm
GTnOs3Rhj8+D3ptD7YnLLqvdo9Oa6Lvyzu7jFlJBktftfM/OX7+EGAWvSmtEc9moNL0T1ooGzolC
rLTDag+fGrQ548FY5/lOO6iaExN48MlborA6LaLNt4tW663Rop+D616scWhiMsfsjx9yntZvTja5
c9x2eE7XKDjvPozSw7tqJpXyruFO749kMq3RgQ2ZjISFR6HZyAnl2MAdy7NduddTYBNQLX25XWxT
bko/NxK7KueNMXnThaq92yWUR8gXD10a2pfVovWOTIa9Xdn7IbBem3r9hMn0fbL6T1YXbf3KftFZ
dkN66M5dMcMRZXf0xmm4cZ0RrECNEwDfAk4NL7fua/KihWUWu6lYYk8B5lLNwP9VOM2HoHUQN0pr
a/E0f05lpHaD7fk79PjlgfBca0M32jmy0wUbIyvK97S38q0LWnDPPYjvxZfiZXEHdcIqUgTsPh0Z
ziGfI6Sb4bErx9TcCNM4MMNVE7SA0K9jzxFtcTEiaNbJWJMKNpdQS2JUE30ydvZcx241P5fDSlJ9
axZXflPNcmMZSNiCQo41xBEb69Gz4al5TsI0NO57sAg71uc8OxZn/kRSO03tHVIMSuEVGWceHQsv
nx46k0WVcEKLT7hCk7IOc/qpHRzctAjsZcxN2HOYtNLsomknvKFKeJcLnJFdgGl32lNqSI7tyssT
p5DqGmY0kZdhNONjdXSvtsVirn1CjlG54GRZhmnLdHs5kDDvXQ/+QPmuEdkHSdchr0y0CrQZm2Jd
P5UpnznLIFOAhCgF7+swB3m0xYyRJ+jYVgu/W3Z2NFNHfeaZHS5LbYJWaA0IlfG4tP6m1E1/u7IA
7TCHaPJ7p6x+I+HZOX9GwVaPoIc3tJ89lL5dUT4E1PZRjGltchPtMIDeh9Jw7wIDcm1dRtX3nqDE
z8PcF/O2qov2OBFXA6PYrcakCgjVibLK/qx8J/xCdG4zXwwwu9qkFIXbHUXhpOwci5b73OwAQbQL
3vzlrCYuhvGma5o2P7Cb1DehEamvs930n7A/jhe6McO7hS9fEaz9tITldBFUrn3VOXX2CD6nQXZm
C+sb6gXvhEMlOmRpbX0n9yv4nM3nPliXzq98st5XAd31xIXjjuHPS0fcqbYhkqL2xid/6Kwq9vFw
0FTFT6Pb8UXZnUIOZZVJ5cywWm3sz3HVN3TtUeC529o1HBAkWW1966FLxOFYRRfW0AWosmnwX1TS
adtd5S44q0k0T9YuV1xvpS78Zlr28yCrjey7helkXzyVAZXf2vvhhUkv1wK1oLiSc+TonWt4M8WV
VclLsnpP51C7iyYd/Thd8XalpoTcbOKhY4zrbxErH1OnJHYnXLW3Ze2S153lnKSuu09zTV5qojNn
OUqlsu1g9OGt9IT1UJE5eGqENVzroNe3um9cwZGpjXaV7FBeWD7nS1MdDb0w3HLsPJkiqe5ISzb2
DB+MdItdYb3JnVbEZl/KeABZ17GjecNbS5LyJbpg6zSOxvTZ4ayO088dLnAoY0WWXXbLFP6UldNN
AOTrstdgPjYcAC6ywDi25Vh9YUotn7107j6Dw5D7mrxEpO17ijgdm3k37V086zFjzfpynL0p6U1M
BTnN3501WPPVajSkLK52yYZWy11XE61aj5HYlqbBgXFo+gdHckbvQqfe61b3iU1+X1wUlbWXur8M
6t7aRpmYr6MqaBM4APnJDmooLkMYxpajphunqtKj9GdyAGapT3rqxQXWBOOBksvajF5r4MTN1zxG
xd5z3Yex3Ax5Hmw09uRHnQ3AZZ1+PUkQEBtGYS/YRxrqkJmxRtQs26Yqln2VOu+DO3bIZREabYvU
TU+DseJ1zacobnNt3xiN7h5gnrRXTWtCQoHbASAlB37VE+IRr3NF5nqQi5PuoWxjzNSHKjA8EDaz
PjVuOz3gTv8eyXB6a2SE3weMakcYdhbGQXEWhswy3eP4q/e1KQzK/bzFbt12l03evOkUiSS1d3ty
fUzHAQ4qnIGD860iRjrBbpex7kzTdaA8I+7qs83O9Iskd0qMoi2VR7pyUl/8kktcVPvJrda7GQ/3
Q+Dm5UENS7ur5YBWu2+H6GoupzVu5xEUaTlwHzhjuWPk1b9GVIbvwVivMW4G9hkCV4/NlBpXzDer
PcPF8HOEiB98DHjfk1H38zZf6scQz19ceV4Tp3Vb4M+BkmB1YmMwyboQMA+XWDo+RytrYeuvB5O5
RCSzS2NcvHNVbG4LEjUv0963dlJk91wTpooOfDq8vdNujuQjEJc20VrVR6XN2wla/tbBjcsxptW7
ugn2sDWg3BWiwXPUc4vAa9AbFDwsLw25fa0sWI4qjjEWe8tDwSAT4UZXHEPqCw50rfNa+6jYm1l+
ckTv4XpaovzJLIzbOivWnWGH74zw7AuutrUN2VqOEb6xqJ/1lkSna10reWIt4Ogmjeaeem09gBeq
k9y22UtVcWnPniZctnEJtSfTet5GQ633C9Cq2IzY3jMe7wOtr/QMXfnaBBIbC6iVp6YM8LJr5PIe
Bns07uu8C+TMOlJFL1MU3tsLzpg+Lcek7605say62/m2Phg8QHErXedSYYJ4Q24mn2QDzSxWmVLH
UI6xo9f2ti7rpmEiX5FNr/t+t4igmQnfMClqvDw9AMn4Unj5uptcZ+Yw5s04wrOs2Q4LIBEEA/58
xDKG9b9BzQfKRCxcwmHNuxidHw8SoIqzvp/iw6zbl1SQA6BU+DZoUZ74weYmmObcP6bD7F1h2y2h
To2j+yXDf3PhL91ybeDaeq6gJdxKC78ltjA9gKPynl3mpSIhULq/WphaPdeu2d/6pVlekJXqXo14
Q2/diagms+N4IWGR3HGg9C6gEDOZa+f+ArEAHJXMyC1gUvV8YbShvBLFqO7A6Y7XQxHxT2Ipz+we
5140yqC14cpvo7tYL40kjA+T0jzuvVbC166mSh8i8AhOPNHxOnp+MPEfTgKTM8gtwCT/cx+s5lsK
l2QbzaF+g5gy7SWGmt0YdBLLb27VpyaFbOsZc78HDEEJEqUVLDCaqZbYnPXkObuaKgacXY3zmTEv
4om08yg6VxE9dWttFTCwTO99MSYSY8i1HO6mvi4fnZVX2pT9Mt+lgaEv1BjQCK2q8TUdVHSoGLt8
6ToJf6f13oyibi9cHU2JgfjggbL9vkYZezmUnGhj31nvJNLsp9ynlM17NR8QI+YvlRtW730Pciq3
STSmr7PvanO6WJo1AqrRUiOJqn8IlyG8MwNUviU3zSEqTXMjywrkQU/yLCYae9/pzPhEavGd0oyD
XW++m/GLvtaTyhKn6eRVtcivBEHWxJlYgCziThn9C8qyxdyzIo1JV3WZ2HBKwoNpFio9NLPRf1Gj
N+A4q4xT5oMgO3/gfTyb2VVjTcHGr412iIuy9C+cVmHwU01DI4cq1t2lYc39LtScJeDWw4PQWCg/
9bWuQF9BETB266jUvrc1HkSghdvBkuVVn3X3jZOq7jUXyl3qeLG91rrLmmDRdHWm9mapai8l+HM4
GzhH07qw5nGgOkd3HTKmUdLdZlal8kfYQz6YJr83X6yo9/UOc+X8DUv6XO2WcYj2qZhBV1XBap+Q
pLp3SzXSXgp1Q+9Mu8QH21i3QdmR96ehqR1wB2X5jg4e1XGja+zs3rAAjLPHSoc4ztJIHNuVhstl
b2e00jojXTAADtjvN2CojE0pQk5ZZ/DJnp1Pw9mQ0XzLctpWz4OQ+H+myi/K+HzTel9kzlHomvC2
2v9OB67qR97HIjTn11KweBJ2gmds5zSU3DH0yd66cf06dVhYlqncwQ+p3hbLaR5sDgQwT+v5Ewo9
lZ4CV9aP2A/rR05PxD8B3Ha/rWPlz/sCu9l6bRLpVuwLkN9bz5PuNclYNcfz0vYQGijS3M703PUq
w7Y5HRt6iehKRDrdjjZ24YvARsGKDd/Gje22zWXLeBVqXZify82uxi0MzaKg1FyyO7zIAVSOmR4x
t1YBZ6bFH/g9ArMwbsDZ+95nkktFvSeigTU9t+waQKLd0zkkHUYMW5JfZBoLw3W6a8tUbc31HHH4
rzQmq4Mz+EwQRtvm+9t15bpOTcT8ZJ0GdbusC4833mp3+ZQXtrBv1ARFKQ4oO/ES0sp7SHtuz521
mHqNezkxIq5WYQngSDnO9iAdaePly0gxQRbNGi+G5Zu7Ljt3R0rbUFd+SXZzklnB/MTAQx6WKq+9
Tz42dNgrHrwkB3fJyL7BY3XvtU54RVWeX+Hxokp0ZtXkjKMZPSXTeUKZFFSfQVJmlawwnbvIo6yw
QmJSy5Iu+hI1bQozvVpnUrBE0SeCCmxD7IMM7lanOEO4w7Twj85SODQ1ekfeZh5x0e3aDiJu/BVr
sV8KYlkURRsdp7JVDwBhAqrkFaoBLA/NBoLbVfnHtZWpIEKxYc1QXf+Wu6MFRY4D91c5pvnt5Djt
mwjq+dG3ZUQPvJ9uXCAcU2x3QV3E3qqgNraNkvuZ1Gb34PmpNR1x9cM17MaRPm0+uvAcFulNlxNm
4DinrLolTEl7CdLe+tGhfn/StlqvUcxFTdIPfeSwoXbeZ8/UZp2MkQrYm+c8eF4HGeEFyzt2adWG
PuQyxIlPhYATSc2Dl+n7Ei207K08mKvDJF1KfvrPbbOjDTNFlxn77T7yxpwQ4DDVhMSx3j0vS+SJ
2DHSkDtee8UWZyp3n1PZ8mJEYPsFKM74EGaOuAbRlu3pM3DLmKQxhBtB/ZgdhPDW6rTqysT/02dF
uOlgCtSbwgUZC2+lcex9o0wKK8Ow7FtvCBrnRMYBsELhe3Z9NGyQVYmxDJg2zTRT5BTSjdcJKM3o
pNqJVn2oDRY2UU11UmvhXcyFcJoz+ctrt5zVuLllSb2/8b3Z/FZ457ITqJa8B5XQYkPuZp4Kk4M7
z9zcGEcNw9OBehhQUmjIbGFX4KbsOYL72yn3QfZEKbihwzo21fUUisi+IevItGlIWJRWIIgakGqw
Z3g0eSqJiOgNjoH27/e7GWb5u4Jx4+NTctpr5Dy2s+kXppzhZHUZJIyx+zZ50pniQfrET6eTqO/p
54bPxSCqb9oecrUHolM/2hSdPQ9r5TyuJr2AeG6VSXM9aCq6i2q5CXn8wCu0gXoC3YhHcIpormDF
li0H6wlfTRw0SMa3OXAk4A5ZWjbwFTLz2gWH9pIuNJ4bMfCAzpng0uWWMgGYS68HZ7VQdvOKUWNs
HDdt6XRrp9+RVUf1Wg5Gc8kMU/ebiAyXazca+NNm0Ll7KUaD+WZKOgDGkMzZFGQH5dzxViqOpm1P
co812lF701shS0xjznRlgW1Sb2FmQohqll5225o/B/ijXutgOzf2cAOehzWPTXje0OdQ6Y4DTtNe
gv2Ul5O7YvwdAhGsX3y36V5JKfCmDdu4rU/QpSp1N4HZoTxtpD1gtl+13IxhN3yWIui7ZGg65hza
KMPl0+9TLN1YTXM04Tw4YF1y66WbZHS9lCFahknZyPFN9kimtlGf3VflYtuH8+K59XnYgtjI5+ix
coG1ch4NxaeooG8CC0e2Hfkh2fsU2UXiYCXmoSvc6JgvtIviFQvwo+dhY9+MM8BEvMkN6eAdcnDM
0oMrL9PBjvpdDwR67xkhTX5Bl789LBP5ffscq3iH17+9TC27TcnBjhr/bQ6mXN+WEZ6M69EXPLxe
o1Zxaapl4AmkUWKfkHiV6wEpPqNEzs/oSb1IpCuaPKOfuEDN+H3sjEwwPjOqx94ZTH2SqrLTr/bq
r0MU22ALjs5kjeLZLMxqfbTTc3UANScIt161RAFEOyBc925awmrILVz9lojmxO/gQm3oABUbcJr0
fZZ0YM9giFLkR4yOBcdL2QPPS8gyr4CmrHmxIqqVYzPf0pUvp7tmKOzP67x2wXYaIkftzG7KvCQ8
x3HdzIYB8qfNik24mMBALfvTnLXVbqQ1+BTU1fqaFWZ65a0dnurU806oUNYn1+sKKuxp+hRka3fo
SdeNvQzIsCP88FBRLt3AeBs3dm+Z/aZN1+CSYo5XsnsSi5jKBveu44vXqgkybp+oCPZmng+3zLHr
d6sfl+8w+VTBU0WM5lovw6eiBH5zknMTnvx+8MeNUUnCmYE4RInMUv0UmKo4TGW/FTb26Q1xasE3
5Ubp1wk17WeD0ncTCG6FoMqxBhqZ994UTejGkRPYV4suxTFYWvMmP3s4DznaBftCpnjo47rrx03R
leLAYuAdOFbB1qNV0r0AjvRZwGdpKMClTss+NOTPzuqWB4OQyrgKZXQCA60uPNQbiQ8Y80LnDZND
VQXXedTbW18LxFNAqNJq4+KJMhiEpNa+qfP1Pi+AiTHHas0zLY0GV7i66lDTIXy2xZQnaJqqG54g
cGmwEigqg3yaX6UTQUUOGUUx9F7KS7xsvp0A9FwRhlVFiymek+5uic4pFx15pDcr/dYzhWNitOpl
uo1dq1+y2B7S5n716vw7s2wWO2vhxJY3plkmtJQR4yJTtZN8yYUE2lK5W+ra9kKK3pk2OKHzGBcV
YBhu5aRcivSoI1nHAODmr/5q1Zt5mMdLe12zo9XVDMes9Ik4l5a9x0uNMgmgfXrbFd7Mk5bWdyit
5XU/L58Dz9JshR15NXS0Lpmf6huFglAlhjsWnzohvU0AaAQ2Q8C4b4QvfCEUIgnfMeaHXLvhs65l
d2khsbilmcqNv8qh3ZneSOqfBy66jLLCBmGJ7iXhrQEfjDo7PQKVdJ0kXQy5C/ze7zZRYw75S+NM
xgWDtyRcRpAjRlmM+3yVk0AfYcwbN5SlH8MVgYWvvHtThc0lSpIORoAZQphhkniw+cyYVnPQv3Vn
YrPj3pPdFfSh6MgBuX5k4tBsRAUuWhltzpw+DQvwpDKKTiCBum+qWNjFJN66z7IPg2ui5/XXqB/s
bRQyZCpp0D+Rjifp6Aq21KIbaVg4lVnku1nSyAK8VZ/wM1XXurX9jBQS5G/S6L8bgb0cvBZQ3uYs
EUr+J0QdzaWGVwSjlb7o7Ap7y8ceYMIpRmq2DFRtWdCUmkiCSupQttu/lsj8qM0JbObSNlnUgPhx
4xCbclYz/cn2MrJemthcWHPLM70Ix4Z3WtN5eZWezbzNbIKbUtpUln/9sj+KpH5/WQ89CdIvE4c0
TqwfX7adC0CFmszJsTVQEjegS9NNTc+bJbUJORwE7RL+4jUt8yz3+adMilfFlYIsliBaYg3J+vgg
uBknPxJNzfRZLO65m1l2JnMok8UrRkFEkDPk8vlBpYIhrkVNjRgiLA8M/TnxLdXZk5QD5n7R9RQt
HKCAWx7bYFL9k2cLzzj6Bh1ziOyQirwXxs3U0L3nlt+bqoYm2S0hKhXPbKkPdGmJ1yCCkrYDhAWA
z+mgrxy8umvvStoaRjLUq3O9WP38OeSUKyHeUdbeQaKzkAGZc0+q69ws81aUUuttdeaYbCzEnGh0
OBgNL5F2zwoSaDasojx0tMow4T1ExcwEdSiFcTRTXQGXkti+ksBf1qMHHvuTckrgmhVnhRepJHtd
rkJ6sJRWZK1RXCZD5jruBobLSlloNOlED843/Q18ccs7hoW55Bs9tfro1yZnNoUFg9VzHPoLC54t
cxPO109IFuHFY2sz3ps2xHWNyyMI9kysiq9+3dreviiXUGzd1NKvNUwyMzFGNQ9xtajJxN+pEAYQ
/OlvRE8nmoNmRyiUQXfMSMzSmYdjjbms4jRT0TiOgnE8RWvFNhOCvaxREI0IXrKg03Bg+mjkPGYU
7R5+DYK5DhdBsy19MS80G/KatoBVwda2kc1AG6zn8cKFfRjtBqXXYx9pU/0hCf6XZKYPHfqG5qNy
9AfF6X9Pibp/784izunjr/r/UIQa8bz+30Wo+/exeW71n1Wo5x/4Q4Vqeb8RPoN6+Ow/84gTYUH5
Q4Xq/YYzyrcRc5+jTC3vvCj8pwiVH0KVSjKT4xIwRifvnyLU4De05gH0DATg9Ewwcv0LItQPiyz2
O0KusEgTXhOw537MqVghefXELxRJqmG1ZvEEIzgDHZqaQH6pUsYr3LjqlSn69Avx/EdTHq/Mp2Ij
wMX9QmX0YcULIB2xuuUFgpqG5R1KL7k8vkiDbeYwzIO6xZJ4ZJBTvU/At37lCfzJpH52i6EMRppN
hE1kOh+Ug8Kd+qn3yy6JgoDz9FrW7PmhP3X7bgJKRGeufufA1NqUn6uVFKK3ur2YTPePR+oH4faf
laAfVfa8D2LByO7ABwQY4CxS/vM2t5hdPQwUB0lZrt7JdKr8C7MGeTHn59C8P92W/4Xq9MPextV2
EBtja3Z9pMD+x9zNXvZypS/ONKhJ3eWBzke4Af5ZGlfCsc8HTxrpt3/9kj/fYPx5yGtBzJlIjz8m
VU74DMVsIj8UaGnhEU7Kq461oL2FCMtQ+5EVtL8O1sl8+esX/q8+V6wm/M1sUyBgzl//U/mAZC7Q
nEkqyJ6Mva99VTKQc9S5C2Bk069QEj/fzS5iASAhIHRos/90FXXRzAoydFLVtXeamumtdGcx78A3
xYBdIRdppL1lzaT2F8/Rf/EBs4Lw5CJY5A/9mHvbz8IJ9VmJUymAPUupqm2GkmZTZ+VbM8KZqM73
1V9/th+qlfN9dCa/WMiDuaJu8OHZUas5+zVMSUbmnvnyh1S6ZKX6xcv8fAldmiIBEn2fH0bi++Ml
BGwFKaoHnC09lgc2UYpB4PnrG+JOugB//Tf9ZPzGdMkhmiY0rnYSmD4uCIGBEnBAS5YspVs+0k/0
M+Sg5ry3rGKetqr3gTYLxgUUMjPqmFiK84FOB8pgunX2ZzV5C2L1r9/Wz58BJAlWSRtTKBvIR45F
RV5EJ1LiK0gecPTJ/D2NQtDYuiro0/3LaxEbDvais//zdzvYjx/4qk03V1nNmthL70QrrNh7mYOo
YXJl//Wv/7Cf76Hz5gauImRl4KTNDvfn59NnBSp5RrpEImwHaCdZ7RqG/f0vTGc/P5nE1oNcQejP
VTU/ms5EaikMGnCXaTgtIK0NAMWSk2ONcAvUshdlr6ahmocmNZZfOel/Xm8DQCBEskVsrWw2H9Yg
4gEzoYAzJTkngBfk+isUt9UHdgmqw66u5t5m6/mXP9eAGGIbXBjRUz89NINF4ANGp4bp+6pujbWu
H393Mfz1q/y06hAeHrIE4N1n8s///nj1ZnpkZLW4XtyOlnEbumV6lQ6he1EVEDSVG/b3Fg/vL1gQ
H0wTASQg8mvx6+AVI6yX8+qPr9qNxmI4i0KxV4MJOKVOFh7qRvUMn/M1pBOz6my/oHSQZ9spNxRz
veyNtn8LyGFZiVQ3g8o5wP221l/cZh+MLrw3LjSBp0jVSIH+uZ5xuorohIVW/YrKeo8Dslz2pU8K
QmzZZHIEbVCekHjnt2mTRYkuV8Rw5ZLxGK/VewF/ckk8mhKANZy5+NVz/dNDgI2PyZJDuCMfHeih
Hz+4RRW0hB3U1gId79MolubbGoXnFq2ui7u1bA3zqqgNbkzqRMpAi2muvdWrHaDa6J0nL5DtwZ6D
JUAxv9gX2ASA2bjjHMD8rUelN/3asyRXGHbVdiznZUCGJl2EG3xYaqP7tnrrRm6mZAFZu+604vC4
k21j9wQiMB2JXRyMU2xmyiQyRYXvS2O16jDR0i93CsG+3PV2yPfZGlvX9n+zdybLkSPnln6VfgG/
hnnYBmJmkIzglMncwDhkYp7cMTjw9P2h1GZXJbstWe97IS1UpSomA+H4/fznfMcyivKczOGQke7k
uyWNHKB4m2p+iHDon7Q0s6thx/UePG3BDnzS5ZdPGi8yJmjglDhVaUJHkM0/MROjhsK5CCqktB3c
IWXDiR1bUNIwxqqgeM+9XD9khq373b//Gv3r58KpzhxPDI2Ib0jr37++SEtW29WIz088lBiQCWVR
n7ptvP+URFzfFnzE/6QwkG/in2/5jPuw1GiIXM/jf5qHcjYtfSjTAHBX5qUfwhKh3Jh6RuyxjGzE
qSdVSgLKpMTcwObAftu+xjScsVGOAWCrXtoXTyfug1cnbU1oMkyvi1r2ZZFebG0JhApvdZpMuRPx
TouflqJauq3NFw+TRLWwaKUD4GBNFbzaOF4kfqfs12KNQmwQRdtITaycGsx2O1bHxsek5mMDpv2n
wa5NsuwspufMGQnPMPAQ8ea3iY+bfNhGzcRkthjlb+uRmO0ponIw7vrtFQN3MF6w5OVRGzSePLAQ
jfWmD1LO/mSIbYyhtr9Na0dqjP9+vUR4yCYDe2Xg36ZWuvdFmWK1Foa3H1K6WbZUTHVrOqL1DmnK
5pCMmWw25mAuP+wkO7VOay8ffOh4cBXbLvx6ulQHYVO0vFG8eeRelNX4wnkS4lwbVKRa3DNDP+c3
aD101vT8FPPO7DzhHcMlQHKslmabgy2/xcbcPnWOXzxbVlr9dtQAgD0Ep+xvoDuD5kRY1Id4SB4H
REH7IEvsQRvqoMI/GArgbrVCuD/jsdZz1JhLgBQMojZCKsTdRO3KcMXb3t1MdyxP5NeyC70T7ln0
sNplSPGNre07fvnGA/V7WK4ckR+yYKA2XZhoVDt6eZz+iNjyO43nXyJPCb/0wxT+lDxRT6lwKaoZ
BhpLWGI37LlNIDpGZx6nMMCTV8ZvOImsKy4QkniL9W3mtInkWRBgj14EpQMN2XdM/2VIORl77Pu5
8vK7qnLdpzY0sXQtQ+IRP8rtYsO/TP6hnrsJokYwmh7GYDCLhzJuvzCSPGe5CjaDtCZcaCjyONiX
cinRGM03vBn0sMeJZe3bvDVuVs6uPIfDjHu9pTQrW77kRCZxcJE91YhPvcXq+4Tbs2dNF3aHGKt7
seX61hwokqdBgAex33JqKUhvA7/BXLANVEL0Z0AtPTQ4WjDiiLot/8UkcZJaRBLPXFrKUyENO91W
5KUO7LpoU1/6ufyBo3xZK3/ckhMjSXiNCKekRqcZrtUijAOuGWM7mA6ejsHTZ67ZHl/u7H1cW0Xw
0z/TPQHbGfZNN9j71FjeZO6+5dwcEcwINElRn2YdU57AexznWGhurBT/qYduvC+7wUSsZ1P+beUh
i4aq6ZH4IS/oR7rJRjwLaTKvtOQsSjAO77JSd5ul0HI30nx0G7UpHi2Zcpvt2wjClR2NbvpaI8ad
6Fd5bru+uw1zl32no1ed6qa85L1CHXSTrVdZPKbuR6uXD4whJS6Tuhh/Me18hw4vNy3GT6k7CjkI
dPE8O85JLwQnxrF60mHyKOamvqMDQvzI4+XR1f4UFUn2bi7fss5egyT8RvXWK6X6PGOK4pDCLDSM
O5/sUreYHVCEbkUSOu94OsaodK1HU6gs6t12n9fLq+0jz1aGxl2l72s85bxNm1f63OyDOxd/hhnH
bGC9h277aaTZK00K7sbzGi+qBujTKtEfJEVpXS3a+Yv5DsVzeQmMwtgLhf5hmYLuohZ7fFNX1G+p
5NLyjNEctxml+URDTBDB4+8uTWVvQKuwgx+J5NAVkGwxqj3SI8MntIw6SvPkwviJV6ikCixrPVoT
m1k8VL0zbYaK3Q1JfbZdynDPmsTL1gqwCAAmczZpjQCcYM+pzZAtVEfgobdbn7sQnlLSnpvazl+S
yTusaTYGBMA8mu8JQVWMLWyHLZvvUFADWpyNKCQ4wCSc/cY37ZyY3nDwyM5y1CY33e+CwaPd5JXQ
3z05np84zuszBqP24jQEJBw2l2ab8aNrEeJnHR8LZYpoFJZ+doTsI7OqX415vFvQWHcyXC8ZSTZE
Fok13SKPUg230ByyCTvkusVst+UUYtC3KoIo6mdNoSJdP/Eh03W9EQ56toNYhJgTRq6r7W0is3TX
joF6KP3y1SfWXkWOiaGc7t6XblkEC/fhNSeCJtzkVjJ/sX+kLRA3/a3Ig6/EowiDMxYrcOf2O1wB
X8piRTVanIh1DRXRl9RR1CR8tqFVJPd5237R2nMGsR5A2bZZe5X1n0DgHuffnf3hephSJBgbu2Bu
0m921vWdZJ+0D5ywfHbcvnwlUsmHYuHvGFux7IyWbsp+MAH1J8V+KYwDU/OhnSi15Jn4bRGD5KlD
1BjUnN2T6gtOsp2fUtM5mtP4DISMyvP2qVY6/6l1d6Px1sX7yIrIaoMvcy4TyAclYK1RWuhZc87e
MKYPAD5MXGq5ocXuYeF0fpLd+MRiDZ/7pA+eN0dOo+/trkt53p3XpuByEaBzB6TF8iI9d8K9LFDH
LYhW22EYHyyneCj89iUGkrShvoO99DT+aci3Un41X+gS4dzACzBiRN5MyerOFcYfjECAlELbIh5h
1yC0LWzM1CuCC7asyCqnCxVXB9wQ9YYpwz/Bo77ZNU//3uQXybKYD7zq3/1kVFtfOwdMMA5pyDot
HqgtqzbEbDZWWNevrHa+uNnAipaKTGdB+8pWIvzxLC5s7RJ/fujUfO5liLN7CN85wN2ozZZf8Zhl
FMomvMRtL2dOIS1qZpZx79AvsbFKl/DBMtymiocS6YKuV/Y5mzSL6QkZYyoYl15gAp1jCnRz9sDZ
jszEIQ2IHjkzf0+fPRUAliK2kLSxttXHRI89ONL6G/M3mQyHUGlA6RmVnlTDOXjo6fh9rJmjI4x6
L17dXbwyR5SxWHNWYUtLp3lHQEc/FnExHN3EoXjRpvlEzOLHSMPhfVnNfjS08QPppZjIWHagbPJk
YM7zkyPeZlrn2p3TmXeZkd77KTCoQPI2rjFFTTG1FB1m4G0f27ux7L6zMf3y/OyEwQ4fhbe8uIas
N/Pi+KfJlbTbVtSYUq437KVVmvgE2oBIn3do0+wgJtYnrrSuAU5613juXCfe604dWB6/xdzaphw/
ueVcmTT2BnWtJMraLYrGt1WOZwUlezHEQRoQwLGgUp3jin1SzPvRD66oyq9GFX/ntUNW1d2hHO0o
Yts1jf88udXjotyS1rbindKVbWdPr01AnmHgDasac+eMDvllfBV7Oyiv6KflXlN9QY7LnqLOLknv
1JhLzYGPA8jJtqlz9ZDnpAJ7j0aNlPOdHNox1DwFWW0fUhezbTLJ5w7nKPXX7T5AT9u44zrwiObN
6NkL+9q40JH2ZCX+g0MaJPK0uCPHAJXBKPqzN1M9gCspJYCR3AlY/QcKLfkFwUCmg8ILf2WoPbu4
mNlO97ZL1wZ5oDm/W4KatmA9PtD1+uXProj8Kc8vDeXxEdP0j6DqrrQA14/D4qVHABR8a2jt8Ktl
Q9AKl+4ci9eMW8kLmdRPspLIRf5pNLqnwBPQvEXUUyUeac/5k/nByDUUb8bo+7+MkHhI5mFwn6A2
bwZ7uc8CWhDxe61VreM78vrHgKdyE0u/hd0fvHiTaa2m1D1lCMtBA7U+B5X9QlMpPE0BqsLpbuxv
bn6imweQEvRZNMsvZxJn2bfYI7Ambkvbf9KU9+I2jONdlbRXUWRlpGKNIcLzTwxpB1LTah/ixWbp
QWEEovljFo9+pBqv27NuuVGN8lnIwcMzkD7SOMS8RX2g3gSq+8OC71ZhndtodCS8xe2bMiximHP7
3djTzWxD59QGs/1KbxruNuh+NEElczSYSp/HaXnsfZd0ipWMezfJsc51c+VvsPN+5NVwscr2ntJV
/9wtIqbTm+0p76sMuyEHxz3P3XKHBeG9r0uPQreZc45xZOEIvfghnI9tZXr1MU6bL9EXtDz2YR/5
afaIn/ixVtl5Gtlwt4DVDm3T89aZfbETDv5XU7aYuwNMJk1hYpm2FrnLbS/ekuMyN2FevXWLOvqB
5jjjZNngnN3NlagvpYtvFt1juwz1K4Ha34vbBVeDRPi9EXTzufE7a19lfMyaGuxd6U3JvT12e4Pg
VTpZBxZD4n2s+Rfjfj+Elb920hBWqkt6tYJ6H6j5LRn7tybMVESJ8sn35YHTbGv0pJCVti9Nr24g
zla/U3exlxhzNmiIYq6xSYFDYNWSPg2h/9Lk2oncRV47w/051+FjONjHoTLMkwz4NYkg0NtyACOV
qFewAK9m1hl3XdCQNEieOrN5qgZcZMWSvRtjdyAlCIvBdS4jtZFRoyzCsOF5WTTIxfZeG5JrCTcY
XtV7rPecUY2/dwZ5IMG3Q8c4lTifebGo+iEgkG+SI6nniyXdkWRLeMqq+GY6dRKNvi5QTOJT2FZ4
0ycMKlWwJb240yaXWsI13JTNP31LTaUFvXyTYq3Y+aVPELU0Wayt5hqDOyv1nmTeSoqbt10+Td5e
TFIOUeFO4SsXxv45pC+9jDpDFBXV8MTYNiLPY5yXtmksDy6+1uKJvnVe0zTxleqIkS6975Qobjpp
uj+qGTn8hFSMjB3pqQerpF8nMrPeEedYo/lAl3Ctb5Qc902MlT4Kg37l3vaS/mDiH3ojRdQ+tviz
48gwM/q8CPtYV1pbYl7W5hh7J+KjdPTAewu2fKWCbmsowiftYL40lM2ZF5gn/ovXwtS0UJWpuZ8f
Fyt+CYP5RmzW+KR01dlibOW8a2GMfNpyeZx8ujIpSc3PXoJ5Y2OmeV7uSZP07yB56NDRiv7IuPG4
8abjzbUqElDoWUJxWcjTezpqX7RDCLTm59a6fMJ2vSmX4Wol4Q0hmOCYnAaAFu6jTkukj7nJ7y0t
ipiKIBV/umlePKZY6Zqc6DyukyheQCXMHagUieWlsuLpRJUcONyimZy1V8iNcE8MduRK3jJySs50
Zie72tPNY1PLu3EYfxQAPjaqM4YX6VvvFC69+T4uMSJQSOGgoT9zsnzcOWITZnG+3GVhz6Tvpz/S
gjINUBTGeKQj3NuUyn0r1+Z6+gJ/WthVeeZaSjwL/kyOoPbRL3tAQiNJ703c1H2AcEAAKEm61N7i
5Z+oicMHqMaTsDEWDvZjvzQZHncrvmO9/tkUeXOgpFw/p62oxsugh/qDe1kCKEYG17It6P7NgvIp
ITpA7ZQGP9ALl13C9IRAuZ2T4JwSd7nqUQFUkQll24PHeUYJ02bI0/xi1In7zBf8Q0l9zZjmse5K
So+CEF8blnzxykUYxTVmsfM893I58VrESs2L9aWtuOOVxLGvvj/MZ3+hEtCo4daa/jWx8x+EWoa7
xsFHm/rh8ia8igeBoU3tlAqM17LhRj+kRQoKr69ewwUBwcsq99lM8ITi10nJ2FPdSatliB/Om67t
EqZfAQSsL3d0xzfc5PaGUpa3zjSCO5Ii5SPuGuZwV+f3ZRCPjBJs0UmwULTaQUMNZ+sukOMQ6dZ1
NwGQOjyBLPGV/gL/QhKCLrh+kh9stsHUuO2NJu3po01Rn/jGYMLHvGcV1ICyHqEDoWur00ihzikg
fHvMxrg9Nq07vlK2GuP3C72flokrrWOIjhilzL0TViZWAouweVgBpQHgmSENEcObrSMeoiAa9eyN
0cDeGzP1szdmKRRxuzgvhhr3fAEpXndxUPkug4wM1M9pnv7kdr2fAzvelcyKUTlY1i5LbXtbNrPK
D/PYec1zIqFrbSvLk/d9u6BYYcg0Xh2IjRvLalc2ZZi/I5LMCCqeoSMW9OYdRmXjsNIRIiHmIUr7
4QphAmXM9SiSpyd820OyAySysoBGo1XHuXX9ra4mypNbqxSnZl5LGiqvPWeJQwdgQ5sdpR82NchB
kjz7RuHe1/lwobqt2nq2W76XmInfa5W7emOqaWbl5hsfVlrIPSx0+/fKQ2dJQAfZZkgy+RGGREYu
uYoB2NRxSaGfBKLSrkoz96Uu35KUZ1Dhu5M4EaWyOQ/k7Ib0DDMLMi6SX/PsfbsMOJe3gd+vJjTt
CP/WGFmNQXVweCCPs5QoFQLVmu/35NIV2ufhB206s8flZElDJu4gaeOzmVIVexpjogyo1Gi7Z7M3
M+c3cJGRby/RI1qXqqWWv7BCyukn5A7eBRCy7OQTzkymL8bSe9lpqgaV7IAKlG+q6v/aSnicdoPi
67XJraDF1TUyvUVYIBFSzMEwD3BYbPfEu8JruAJ5SfZM0sr7TEB4XDsu/MnR/2udILtC5SfGU+pn
CfGo40D5VnArMcaOZyccfZuKS1VMx6av+h+NV/JQ1YXH/6Axj+Ur2IYtP0KIL/JzaulZRoQCbOBE
ytIYjCc5l9WDTdHXFbhgLvckZ+xjOo5eGEk3pQsWhlqOni2r2aA8sTKiCiBC87u3hHIgPZEJ2OVu
5bisylwj2XbJhKtZ6oZyYWT5aox0Cs5px/Kyws4eGPQi+2MbFmdKOfpgl6OqbqWwAKWNB3MRt9kh
iMEL8ZPKzYNtTeTh2ic9FdPPJkd+Ds0vMeUIhepRFmRspSKE17ccN6HZHUFj0HuB3LoNsAfe8Wm/
p0y1pAB+B72x7Ap/Wt5VmeGvRY2cVUDKdkG748aF3kB2jZtPrydvO+cILuslPt07Tetz1fwl00km
keEJ1kaJgvBLmW61GSFWRYn8zsKAnML0y0x676HxRmNTAC+hfLF75P/iPCOZFy/UCLtvhtnmx8HV
n0FPlVmO3/zYMW3vuEKlA6Fuyz/Tjbls8sIP+IiRKXdK2jV6HXb/sDw4Rt94twlYkY/neOQ00NKb
iaqPVKfW7az5inhdZV8GLK+fiQPHKoKzNjrnTk2VjdawrlvJGlr5dMxVxoXecQsJ0ijtuRc0vs31
hHvjMKDulOGhaYLZuWRdPje7rg3cMEplu2bEp87z7+hUBWxFpI84FA9MoPb2OGowF5US7iMOW987
Wk1GbsURWAxiUpDFPfF1wwPoZNjNiY83W44mOQ/qLXXPz+37HbYxPCNsYXFzJOASut4qbkzMOnnp
y7m0L4U2OAq8UfDfM6dQQOdyE/bgRBR1zUsdXyQe/n6vqS1O96nrtAanCxytFTrX2MAgltl+LuwJ
GF7Yu6o8Glm5TMegcou22/zjmAD2MVS/CER32dVRdl7dFx1rna0xDVTqbuw2If4fEvAWlEq3Flzr
hp4x7oBpeWcCZUfNlN1j4khuWJZfzGeX+q2vwCnUI8/wQmHLaPdiZ2NUmN4GmgGht2niKqFI1RG+
ogWRCnnjWhitPOIjm9adz1vXK7oj4laFWzmxvUyYOx+WpM5O7OL+0BT/g1cqlywG8LtO2vMjh3d/
lzneHV7j8liloXfArkAPeD+h5dhuf6isZtmBhmgiJaQTmV3IbFQ70ylVtInKdfk+a/ZakesN9vcQ
UJTGzjz+GdeWMldZLf1ZqSyd9gq4Rc0tX8r8iATNbDnKfr7Ukrxo7WU8Cy4B7rvStxGCCPSFD5We
9dHKAsWlK6Q0enHrmIRIMedbnmUm90pBhFjXKuALeElrGCc85nZQf4GLmneDdC9JXBSfOjHnm6DV
5DaqbMoOUwAWxhfkBBbDeB4ssp3CBTuEPcNDyCmJ0luliqO5C9VeJIN1zjgiujNACnEgjPe7TES+
LcK4e7akxa0GQc7hTzIvtOM28hfxpAnAgu5/EY5YE/khKD2KqyPCbyQSjUbwO6XaiWl2Rt5apOEc
F2Vn59qM9dXnpnolSAXyz7J/OPVCbIlNrfVZoiKwOPN7CwSQM78WLFrf0sJuboXp/ySgDrrDrIJd
pcf4FscDjJ8imK8VYCNOhqaMfMjj94GUPmJ9HwDMApeBlMfnZEAiZDupivEEeQTahwf4gJ4tWtvH
NdlAso2ePGPY+CiU3L5dSqTT9bTr0jfTiO07vx0+ZWGVO6x+Jz+L9WXWnbfljdE/hL1vn7EXtWyY
ZPtBhWoWb83OwrQt61Ujze2x2bNNtHel28XZStd3Pul1pTRdQJkzd6qoeMKKyZs/KPfOgR/FwuLa
n2dX8NgwfZy5/zmVAa8J27gJ/kn3dMl7j4PNZogBo17OBpvjcDuzMnuYGEX2iiLub8ft1I3qOXUV
cjhDY0c3Mr3JPyIooFpB6kMogn8HEK5oFvsd4kKw6ecANn8z1w/KSYyjpLwL5RJzJdmOIS8OVU6z
oIdRJ+HgWdJfaewFe5E2Bolj9tqsYNuWczWAVle1Gp0YRhCeM+tuwc19oJjLQiaprCmiQdhA3Z8S
k69KEGxX1PyzbdRcB3BUHlhIUokGW846pKXFnd0XYLuTqV72i2N094kY5ScZdPuB1rLfg1GHHXel
5cSdhhLcJibRZFfCONXE8E6dxyDqFqF7Z2ZoWfFiuAenm2jF7pfYuWnLn95b1Vr0I47dfG9BtX2q
AV0eQtmWu2WpgwcEnAC+KTXR7gLoaAHjZQxEJg39hCdEvMxe3d8kWzHG16zZ8/xjjwiNfN+Vmf1D
me56c4td+5S4PIl0Vjf+U5zhAAhooT6FsEKONFXGxwFYx6eXhds8MBoIYfRQ1+nyjpsOVTtZMVa5
J2/CidUWHPLEjVblxfNgT+bPiYZlCnWhi43EtdFxPOvR0qQGvVVfJXyYHwaXPnCjwVuAHS8l3gTc
u0ooGS2yxT7EaUH0vh1Kxowy5vlPw9/2FIOjKerf9LdRWN8Nw8eYU9kCc7yjjWnAgeqrgX8POz2W
3RpQBq6gYLJSBhuKeGdf7YOVbMdye+904qjjeoRokSyope7ZsiYS30SyorCZ3wnB5DuMJK9VVXy5
PTaTBgKJObcO1BLj0rhh5zAu4BeMLcFMBL8VDiV5672o1vmGaN62nus2QlfRl4LbOGQWnT4hhdd3
2iifRiZnuI2Zt20U1wkxsI60sd2eG23wsLozV+akEnN6p2SX7cNxTO7wefR8EJyJ4RTyAq7QsMpx
eV6MqdkWHKK7kYc4KieFlcoId8ngvNAr8VlBvd1D9U22LAR3zF7ma28WR6T2HPzS/KtVJlBwfje/
BTW1UWZPmUPoan5dgnYCRZpNWAYrYqXVJtNBehZLFf6Iq7hCsPRn0GCZmXNWjoQatsFKNhr+ghx1
K++oXMlHzcpA0isNyVq5SFBdeaWlJLlD1DREeNBJ6i+I0opTYk2c3gUrYinFqPkQrNglB9mZ/Jdx
QFPkErLCmeoV07SEoxERJ2pfsr8gTivOicZYd0/YdiXhAXuaV+xTi/Zyn5igoJoVClVnpopAZIR3
fS15C7qJ+2TE/nxZ5qF7dVfOVIVS+VN4ZNpmcYYXDIyKEE9zQcWOjF7+yga3ug6DS0owr7KztfKs
iJSq1zhwYFx1RgCosOu+EY+NO3CzyZ0JkHYT2ytbgZqjRxxeALM4z9g6rBStCWUjol+tIpKJiTAM
1pmxoQVKa5vE3Erhsizh9uwt3P46eLV4CDLWFgkX/5eWPNM1xnG6K020MIua2SUaV9qXYbUfga3q
iyp5He7VPDZHQsHeLnNICvV67j9DKqcgHsAS43LH8VxB3NBcve5nZO6nBO4+obG/eGQjUu8ZVioS
LiMjG6AVXNaZxZZSNn1AMzHP/lSKTRrzJ6glBqz8H/yzUqmzpzXEYDnPwblZUWksuZtfMyeNPvKt
Dp9lU1AHna9stdRXamaTKZojEFLOgKzsdzN2tWPlz/0ObwLftsyV8kcsGTHRPgBjbuHUFgC/BtO4
01I45wRNxYqI6PivayvRnzSYw2MvmcmoXHCM19b11G1yHPFaZ4N1L2tfnpd++ZF3QXWvuWLd7NyV
5yr2mieIWlW6aRPqaj2/GyQyurVAGmI5trVXjl1v6Pkeab/cuVwMjc2IjN+cSq/mlPfGxES/TuTo
bAUk4MjzemOIGretv2a7TuEnWUv8mhKQ/0MXRchOBeieDgI2DX1v8NiQAqPDuAYiTZR/BfVZfzH7
cMXB78sArDEDm+quV6o4cKAxs5XuggeMe+OE5dc39zSVw8Rl0f6Mh4Ee3nloriLltvBSTZx+hFn5
48TCDh47BL0cA40pzTcHTwXDU+4l56Cu44gbuWcf6eaGtNVWWb/RacPKw9GjCx9sbAl4ms6Q/Dao
rGYv6mPTIuB5tuza/LTV1J3BKnA+uLZmi2EvlzZkB5iUY33fTCL+Qab0MwUAwUae3Xfhco5NWQY7
3dcPtjaKvd+KqWU1uN6SneabiOapN9p404X5feMP7xkPOWqizqwoo78cYxKYx04T3NpCCwENheuq
fnRxTCU7TGicekzbRzMWcHKsDGVpsPMuSqy4OZgJ4euNN1cNfyYPFE0qiByPnv+FjJftZVcfFPyV
XTrU6r7MRwm4sjBYXxFRwJJNE7mJuyWXbrhPZ1mdLC4Nka2DL+BDmBwwUx6qzux/5MJMTrTKJgqw
ciePyFEdXyCMEFx2AQZ3Orny+8ZHhB/vrtC5xns6gcZdCOLsi3RGPF74kETat1uYSZm4C42lehkb
7p5br5oCk79Y3y8AD64B4V9UeWhEy5lzlR2tz/aYCQrRi/2owzIIiIBwgp3OqHpUSc2Mzl8zdopD
mgVy1RkoZlhUuJAkRwL2tty6xjTuEowle+Q/MURwup4m1owAyDT7Id/BhKXdX3SYA3wzmYKigjaW
Izes/udSZ9PRtNuSwQF82aZWYI3swWWh2jaO/1O6Aq+gL+fqHpBwfjcZdNBvGPpidl7cl5PBGLdi
VLfURtJUJV1HUB2a5ZQhwP4HJ7a15hP+brnEpeOt6V6bdhU84Pz1f7JcNs3QO6Ns/o+dfgGXoKOp
8v6CVNSYehxGBM6s9dbZ+6Smp6D/YFnvswjulSQgE3ILPk5xDBmi0zUGV05DfSU5GDCN5TSDg0mw
B2vbln1KXrGfWc6sXNnpH/7h/x/7+0/dE3yi//fY3/5DNr//10mVH/W3+ufwX8D/7R/hP+H9l+XS
9oqIaxDxDXx88v8I/wn/vzx82DjZSVrwaAT/Hf7zrP+isxqjLoE8iwDN2huieFZooPBooMBy7+Ht
N0kKo9z8v4T/zDVj8d8PqOu4cIoM/MfW+oRa5r92wuVNzYJw4AqX+Zm6qTw0T45MXuKgz3bjOLP2
kxkFRMOycF8Q7sEK8uwhj0su3nlR7032K0Hrpc+JUXBTztKHYPL7C1Q4tnLsKP7pl3v9x4/1z0E5
+3/6afm9EKmAH+fhZP/712kKWNE1AoaNZsn1FtN+6EdtI4OX1m5ggzVOi66YhycEd+ylkzN0T6yA
wJz0fm5Ck80U5CzTrvZ5agdHxHCWG2mJR4jmlxwTSIacQYRe/ObQ7B8MjCMPeQcPv0UETrFN58st
9SyxHZrFfW6DmBezEwrQJHlcuR18ivhbJYG3tk+Fv/uYWSjtXOx8hKaLq2nFIJ9YjFpRLePyF5Ns
85/ifebf7eTr58l/LOq9AlzHDmVOf/8N9VO5OG7VWew6fWzwobqkRTNeRjPJ1DGdDPjpbeYTJMbP
R1mCVRkATdLpqW19zEzoUVga+BtQg+aUtwAC2Y00NBcl4cIlmB2UyH//mf6V8vn7E0jcivga2UfD
N/ls//4TE4tVATZpKi3sRDzDbypPBnvar74MANhL2ItnJtL4FfsnoyxLmORYDskfJ25gEnfpbMoo
L+W9nw+Mv16CZg5u05jfjM7u31hbQi4fMI6rDUSz9GkkfnjTmBB0JJfZZDsxcjNw/TDmum/r/NeS
g15jti0FbBHTDzZuv+5aeGDSbxwqxQjfwnHh3UwMHcOMG3ertG5vC1mwXSzaoUO/mgu9nfz0hddu
/HOwmUdHL62e+sxvPwaDP0buUgIBELgdjrVOMOxowALvqTXI42zCUFUw1ja9LgnHcpjLeTsuXgjL
2AfAGPot5GNSG5uQzcft338c60H1LweCSxGYTSreoHSbP+DfPw7RVRJVioYRKiuzg/Rjeil8ru0b
m3VfRlmL9IrdZAHbEWzTdrWZhHt/GJwn5nbcaBibN54i4+HI8Zr5ue+QZiHb342JXjYlPO/HhMIR
+Ch2n64LwiS/D+cWQmy3cMfbTWY73w8xlJm0ltMGzZoPyXAoItMKcWQyx8scqyJlLBuwqnaizxhO
0nJHKI9TuhbDWzli+9sXRYNsrKCvQbaEn5tw3X7uiSEHGx2zUAGujRFRjTRO8Iea4Sxh45kvPt50
s3UQihFymp3NkLCzDVVEhcIWKkjh3/uQ6L29VVot1kUNmRxA75mqBtgFme5R65bS6S6QXwi2DKDl
r5nlPQqFuaMe6iE9dsXNGqDAbsIl3RvUQwBKj/0fzI2YgrzGTZ9loCUNzsxlRpMMVWS67WOu/fzd
60p9cSq7fLII7/ynPr3/4ezgRcC84hIUIo78L6draf1v6s5kOW6k7c634vDa6ACQiWnhTc0DR5EU
RW0QlChhnhPj1fsB2favqqZJtx3hsL9FR39siSgUEjm87znPmai20E6FW8XgisZav0jYloIc93Qc
c8JeuWyGfxSkIF5+POrOrFOv0xYtQfxGAgMt5sMzM1kWTK6f9Zy9GrMs1pZWDk+xK5xjbYFjcvEi
SNVWW8vqMl48OrCeVq7MqA0vtbmq4pUMlZ7O3Sfu07Pt2+vHgj+CO8cAE4F3+cwxYxCCM7jpaADe
jwS5yg6GrrKpF34Ehw5czbRBzGwvYRhBiUDKT6EvSB8CKnjLIkS2QS6DvqUjKVao3PWDRi19GUKd
v+j1dODEBXeX7UG1rBpr+GRedcx/vshYF9lYsFdAw3TuRx5bmdVJCL4D2mp8YefxOMDjxs6+8xPj
LvdJF8NwXnvf9DSDZx4n9XVSlr8Jz/BNXFwczRZOj8tvAU7C5J90EK/lHKq6sQfq4zFIyatRr8Bx
ZwUFs75nhUGX2Ffr2jBaiugThencrla+HAnF4Ht8TC2EwYZHUkBfGHBlolIvjwU72hdT72oP79XU
U7zSrmO/v57sWuvp3DnRvansgAefePV1xnv91M+hOEsgUcNlO6Us9BwbjiKW/hcrTYcr3BKMXH0E
Yk2FoqgD46jZ46QttN5zjzOfLV6yQ6AK6sL5qhNmKima8ZuJKegu9WPjWxYZ5sD5jpYq+NdJfKH7
UyAwsGbZ1Ghf6Cp6AEWpnp0x9VbG2NgrElmYJCkThJ/6Ct95Lx1eMducpeXsfs4sYm2M0N3gf0uq
bP69ia9jlyKHXdV52q0bBUPfmuZUDpbRYxVP1cbQQzqZwVRto7YtAETrzyO2v01YhZKesIxWqMKp
TZSjWn38IotTj9nrG+OAsCFg2DEt3XodlX8ceJqgG0ULbYU6R5Y8VhVmOo0zjkAHvMlj294wmsRW
t1G5Qj0OKMpWT1WX9AcPdtLWJF2X8QaGQeEdWua2Ye5BnVTHieYZVtp4QzVPPlTjRDCJ42krVPv1
lzKMtTVWNusp6Yr4ShGKsM2cNtvVWqX9O5MnNyhhVZjwGri268AqPFsfo8hHsQqrtjcS86YoDexF
xdQ/moPyLgAkOmujgCSjyxV62c4borVtY/4EzU7ZorVfdJa1z971szzbtw8140WYo5A86Oe7+BJX
JNT2zFgauYQrBZ9orY2I6wyn2yeuke6QzRHS4H6zaYCw4T8MeLI2Hz/6U5v662cAigVkim4+0419
tnGIgNhivPF06jf9T4vO5Q4Ap7HJqCx+Mi2Lf+xRJAPLEZwCTI5UHFxOn8HQjDENldSYDTPpTYf2
/Ss3xv7bcRhDra99h29KLI3KrfKmMfPmO/3x4Kth21Bo/cHEXEZh4WgKST3K8VLjR1K0OO0UwuAq
lR1mqTnFaiIzZRsXwsYz1cGA3WbMmZemzY6oFo2cK5NEVdBYIaGQODE8M3pUHRzE7+5aivgT6/Mr
dupko0yMHiZ2SBrYn204Iad3zSGuQzFDNaVn17PCwIf5wLTziz50p4d2lHLdB07/pS5Sdz/hhQXu
3MvrogNDvmoCRL5kftWXmckVVjliz7tqtvtSrzK0H0EfNXeGVh51aJz3WQ1mFLMOMJAFBYX6uYIn
+ZV9g7XpNGAEyDgTNttW1+IN86kWxb0NW498upVEfow8Iuqv8RqXL9SjtBfdy6KnoLDdbykRokeh
mc6PXslZweRZ1kVSzd4BDdXc0WmtglZYmOyNSaUVqEKnlehPnjKzS7+Vg5Gna6944JTWGWj4IbVI
I+ZKur+GuWtGb0P6XxU9/tdARv+/RWoa88Hxf17X2KvndPyznvH65/+mGbl/zfUKqaPVkMz0NhuP
t4KG/RfZwaCsHaYApn7bYBf3N81IOn/pHqUM5k1J0Q5Myf8oaAjrL6xk83mejQqQFrhJ/yc0IyRs
QAegV8xUAgqFpy9JwdmXiqaLij9S/TFG2Waz31imyhQ7ejvYhS0K6398N++UJeDAn85IM58DgCoo
C9YDVAXQOk4vS3BNUktD6YTwqWZ6KHs4pPtMA0q88vzYg6sDwtu+KOaIAZwabuFcT71vUHiWMq8g
+2FWPQgfyTJKnNrFR9E4+BA7iKvTnmwlIrX4bl+MwDRQxFOHTpdFHXrFJk4J/3ly0wIBGLCwqjzo
TZQV1MvjMl87VTesQIMhAygTatCLuDTLxyBoxxdQFyQcTY0erYJEpwHto5H91iVx2G2Iz5qwP3mU
k2/iUS/vcOATeI2Ab7JxrNrYChBB+ILNkCe/WVo7BVvNtcORjwakDpsb1QmxbrChA6uL2Uzh2rFh
a+CJ1vA3eyNU3iUhLNG4gjMQOcdZu8aRB750nSzMukbFovxsyL40HjltqyLovG1mtC0AOsO4NoMA
A5OOXfVp3pVqMMybFaKR/rKcw5fD2mYKt0XvfMvyrKH/WjSyuPF7ShybFLW8dtcIMYq16kWbogf0
dRr7GPzjrQHAku1lbj8OOr223Kxt9DNlVj65pVtf6zgDfrSNZKdrWYnrr/xo4kaLPvJKFtvRzH6A
W83gIlQWN50CTuEgqZlsEhQCTGOnJ0CfWT1Cb9VqWWkh/NbxfgOt6AP6wuKu8xPH2og8FVhjUaav
g1KqNXmBwHaQInhVexONY9fdQSLkmlA+qqfZN7e0q3EEHtAImaAtcybIjKq4SpqGtpaLOZAslMKI
NngL0PrQpot/6pCOOQxH5LOuEy017e0gFFRLhIxSR2eX5Um9nTqT0zOG2En413Wsdf2Li97JEAfO
LThe2WNPenkYdfhcG4UdHWZ4hbf6JtOLEp9CzL8mmuTZE/Almw05SiaLTudERXHNpUfOEzWU+WSt
UYOpb5C8iOSmQmmUbP0RsAd+HZAZ8VYpwfgyrExvbgfapgH+Z8y8xGr0pin6G71q8/ghK80wvbAY
9oxCm9BJ4OeF3rSC6PS3H7qow7vdwJEGWY3u8ZsBDDtOsqoT18bHjkXVBalr9L7VTavIo1+wB5Dl
2N8lwmfcaUFmN5vSQWTzWFfgELdT2DGaRTSVT11Ef2OtVT0MirFvuWsIRvzHoET+mZeQkxew/Kvm
abQGma98OypWvCnE7AEbUMO6HcluXOKy4u9r0Br0beEMRkJUV82ropcDDViAOWRZOCqskxuW3TK7
V1GR4evC48KQbtgvEUQOKXuF06G5j9AtRPtqjONxVY3oVH5SVsVIaA9tg9vTqfJfqtGi3ymgqC/K
RF39FOaY8eO2MNTGMoxDkhgQCzihf+WIlXibHoD0fVBFzlVB45RwlnQXcjwDFbQYmCiX4ZxRZHaj
xMPrbKPG2cedqb63zlhvDRsgVmA9iDHpMAfyqBS9SlHRxlVd69x4QZHeVIhrlrB/MR3ZCO6PIjH8
r93ktuD6cYQ5t7aZ3+ci+w3lgRTIAlznVk+VsW+njm0urVm+fUS/IZMxrStP9neEBOGticzixcyw
HMxCxFvcmzv6fvXGCazHLsbMk+fQl9uJ5hNa2YznfOngRV+F0tghSm62Y1X6eydvf+QqA4FOo9BU
JAXqvnanxbS8+8YZV978YLyRAFfNrQ5sEVeVNjz0EYItpYcbUhHCpQvC/7JrfMVwINILybI2RkRF
NQT22G1xRdArEyvNhBImZRBdIcH+ihGNDvwEniIw1RoBrr9AIFp+MwJDkO3zNZfjESG5vdSN4NBO
7tbWQ7qnwJOp2EmAvNUmrf2LyXTdhZSsBaKdjkHRgBCgGLlofS/a6MRQY55RRwEbAMNi/IUVDDJ4
wSsbyOxAcebGjyd3w1RlPU7OeI8ZEd0VmVE79l+ok7Bt7aVOb0phZYkKYo387ns5kdcAYD1YVOAh
qIaz3yOWzF16HoWToBXblpBTKlorgS82MMWL6Xp76NC7PDIFxLhsfPLR1IVLP+QpUcamW67nm9LQ
LkDP3gsv3rDyYxj0RoQHQ63GxXxKk6sxisNk2U9hu9HxH91Wuke3V6jqUgb2IUBEcNUiPtbR0i1D
Am0Wvtc+dp1zi7NGW7RNdKE8a9e5qJ7ouV2Zkc/EPZBNEMh4G5T4mYkGGFF8pDeWRvAWyCPOe1IE
B09LrIplkoVKS5B5aqX3I+6A4S2kAp2MVtdGLqwzPyLumPpbynmzHcud1laf3ho1ruhVgLQRH0ij
qH66Y/7ck/E3LbTSwWhQDh2UlGm2F8RVV+EwTfttZ+TWrs/t+GHU/T7jowaIpWnSRNFC2sE3b5wC
Xo0JlbRmtFG5ouKcHGp/KO9z5RjPXpUF36mtlfbSduCTrpEvXTBzjNd1g9yrSC33m+PmxkGSLfFM
dk/NAY9UxlWbESazHilat2SHrgLHSnZUXGmo1rEo43Vbme59U7boyMO4D8kGniTy8t4r1j7rxWUY
AFlhqE/BSkcU8jSEytjVeuh8x4ZeYZuFUZSwe2SZSLqOCtSIhNDwnnWrStduoEmxqKIiTSC1cdD4
gVxOGRceXgOo620QoOdjs6Av8IeW29Kezy3IEpbBhLuyMoLhN2cXE/JzkVQgRrQIOHU50XP2Y3tZ
oTLBymVYDTUViPMR4Fdhd6vG9hEWmXpKfiKP0X3U41RdZVGAMSk3Q93d5IAbSLpBmr7S9JybNjEw
kxXQwFmYQpstV1k7W6IvyEvq6vA603DU+Sa5fB66lB0aLf3gomSAT4kAs26UAukXxunSHjIM9vT1
S3JxOSZVug09gpF665RWg/+5nQROYi2pLg0yE5Zp2DkVuJCGgPc6qbABj9MObjIgCNeHxE88EB1k
o0lY9YOg+0nQ9rgVDYWwqjQE9G4QYtMyl0NYAWmhhB2gwvvWtHa3TjLCilDMa16zQP2gf3V6b1t5
FsW9rFI7X6Jj0AFi0LjWmHOKxreWFurES4PG2oH+U3HnDs5jlALkbpoOArveNeC5yvwqQr3FEd7e
NsyLSFLMxFzVQjPu68Y31yyx8H7JuyTYkswR2G/iNkpltJNMoDuFn24fiSLdgPQhIGOKLIAGcXN0
Kq3e5q0g3Vak3V7VLXTGKLFvO/bat23dIiggWv2oLOs3srp0X9KwGxaV2/nI/Dkcr/HGFmB7i8C4
jJNWP9hNO12FZpTiWkTyCsPdz7Kflds0eCyaLt+7XpdfTQPhe0Xtbx2UtckynNqGV1uoxPmitJod
FnFM/tYgkHsWVWo/MCKFYI8anB+WV6Z7B4GIv3M6A59WmbqozUFYTbVdHBuyrnBb9eEv1lQEwy5O
mK3TD4RghhwqXMItKRz25JONVn/L1NPiWg0jaxvSe5gFrXW7mwjw3XYE3LrLsoHkT7o4DJImGg5+
mmib2JzUgxJCA74cayP+Ax2SGRUGqju9ePI46BS/ZOHb+pJSLY60Dhw1MA6v/1rqoGc3JZIHmmoS
RsdidHx15xKAdUn+EoikNu2+cKLEvz9pTr+dSVPL0MXSuWjSlsl6lBP4BUK0hvteN7qOF9oNf6Pf
Z0jH2Wh+R6tkLZvaDvCpjh49QYmVeNNqcw5Y1+s4jfOALFuIYu6qq7IEB303/ih7s4znsOguRAxm
Dtd2r7nigLAiqne2smDjgC0pnGMzWbepmmhWDYlX1Nu6q51DSBP5HnCvJEY4aw5tIoYDaCtwNES4
r1Mn/gnFBn3mpGhYWYWnaehVw+pWG8b+EKOWX3g1oC+TvJoFsceBhguyN1AHN36yFB2TeqHh+CUL
foxxbvt4q9Yd253gOuTxB4u+xMk2IrflcIN1ayFklUWUvoj28RmZO0GWS9MV45fIpiO1gcgFQ4St
mFpKVaaXvQ96XzFTX7QhWXptF3317TA6MqsbRzebrKsuqg1KxTYyYhf/dNda/iXtdPPa6nPYa26k
sQcIogcLnP7SIe5uXYxmeNlxxF4BqpY/3XYCPW7rzQW9rO5W88FO5IX7EIu02uujSC5oKOcPwHqa
zVRSJlVYtrcETBU73zTrYMMcVK4SsP8kVmByX8DN6S8Thfo6HD29WBfIvKxqYjS3UHxyWQ1fINvY
ZNHpbDRQuIX1Cr9r0x4tDpTA0atuJaQB8BtAobUdzKrbI5QTqBUgiG/mageKNVslIIBtbVcRe7cR
dY7nXnB5LhqxQyQKgQBqMWdR2w2p1JRdxS4OeGtbS5ks4lMznyoJhfWRM20TZQQ3/kDZO5OmeZlW
ufOV+Irpd+zNidhqDsfOSMnmAElKXsWnXXtpR+5PN6uOkzlae1BzyrYfs1fUbFXoR9fNYxYcV/K0
6G3Xcz63qmMLHwM7+23aIzWwnYIob00GMBZ0RO3DIsBdKYjCMsJDSyIC3e85Exz7noKqkUYvVQFx
LGvn2PAwkoDZMtRhm7yig4Xq0JwHJMfMY+/09NfLOYZcUwSSj3PwfWVDZYcrpK6lqcsf9thad+Mc
Zo6GExyc3jbwiaJWjmv9Nfk84IBBfnftkoiO3zhZDSAZHkWQVE9WGihkoFJ8MVBhrq0x8PeU4fFf
YDtiQM7J623fEMJu54PEj5sU3m9rTmnXiWvPgoFVtwvYBIdm02FQNmvi1Zs56h2fLqnvZlyKn7Wu
nJUAecaOXcEAqYeQ8IhOJeUxnMxk39RRt9HqcE6Un8Plq0onsDSKox7BOuHzXBmp4RxIb87R9DAQ
xYqs3eaRxS3bNz0R9u0cZk/7oZhVjx6Kj6HP0zuPqK/LVKTRfWaPyZXEiLHoiBPk23ePDo/l4KMh
3lQCCevat5O24QBUs1Go9SR+SZu02XRpG4mfmAGTZ9p2KFuC0fkRqXE4lIChtnGeF3u9hpW1djAZ
E6iYJNHIWhz0t6r2HXqOoZMN+7YzrDvknUQ+lCZp1qrjoS8JhBcXfaKDzeQ0DdeMCRAB4Vjp6WZK
lQdqJyFfFWtJFc1BhtFtbHImwhhu2t9TI0ixmZMYGK7MqaRZsyBnJd05JvDsTaoair6l21cXOP4n
Z+mO0yCwKoX5c5qP1bOukR0+6C06o4E8tZrXiH0p316o1Ze9zEdQBEmSkUCfjP0mi12s4nbJ5oc1
VKeLx47zN5uz2dbmhCb15EiLiJjXgxaRPK/YIDLjieoURjOFu/voEC39WAFqYv3WZ8JBU7zQ7kQg
U2LHsBhZY/OcALU+9GHOcdx/rW9Zace/Z2CTfrIudOG+13CyAo3ryhWzZf0QQRalghUK2lcVJZfd
hDOFwN+o7A6aO1V0X/T+PlJY67C91uwfPSN8bEs3PcQIsVHB+FbwrMqCwoKlveYnk0JCrWHo0WHu
Z8njY2eb6NXDyaC6pimHykAyAu1dG2igFaIQQSLGbFkn3I9JnTJFKKliqcyIvg/QoUgeaEn4WoQe
+T8Ll1yXYYntzCgPfuNBZCNXoP7J32bTDwUQZkOSlk+oC/1j3pR+z9EhTspkzdmNX1ICfRjh4lV6
t0lLh6aIPzYQLIkdfXCNZgIzVPHHeCcFg9fr8GEFIiN16+3n9HHmG51rJ2aEUtp1A0TYeQCUCWRf
iibT0onQSfqa1Xph+1mrl9hIQS3u0sYcEvxXAZry6yyI+TJMI55o+2LWmbJj6nW9Q+jd2FN2EsiA
iV/PCL4kKBPXyI2NESBejt5QPuWS3JtVKTx+Re9CC14aKNozRLGsMw+C/pHpcvwV6UNtjDz+WpWu
2qmwZRXS4nTkAw59JZLLBnkFFtjcoQTzBhN+K+VQv+JLMonDiKlr1FF6QccyoguDtqxYe1B94p3e
a5jCbdRi6JP8qnwixJ0PaFoxX99bbQfr4qxBQYPdbFA78AzsMuDmbDHwZ7yir5J1Y+FZ2I7WVFHy
6muPL6pNam5JNYLfr3hOVF5ByBXXmoHeGM9TYmTHqq6y5il1DH6Cy3oqHnTcdMMt02UQbxvdk8kl
kTs8K6xf3Gk2DuSsYzGP2+TKYOrJLro2aR/Z+DfqKyQIv34wGn0qN33hFPOCFvhq2+rSqZa1SyzG
JeYQPmjdIwa/8l5vFQ1la+8pA5KjmKNkXbKkQyeJiXkNV4jjvYG83LDAXWQLynY0yXy5JLkmb9cR
/WQ0VKnk45sYRgY2SECjItpJrBkyu6D/T5x6Pciv2FFMTqlEp2SWsUlyZ8rukRdhRvovOjmRlNuk
tYC3DR8p10cfiArVzPJa9oS0QSForKePmwczd/c/unqAaV24+K5EHeqZqEH/AWXtAxxbkWDUmmij
8kFEBvWUjghuQMh1tBFGm6lPmtjmPy7K3/VMovYMNoKmft6rZTON2JTN08J2tPKJ6h2eGJ/R8AtJ
QbtC7Wkd5NhUJCl2GrTVtM01bTNSalmoPqlu0z7DW0A70lrHZt4SkEJ29Cgq63uFgLlfWeFs/6km
+DOwWgDVcHBR7oO0te4OFFO4wfVtEI1NpjFAxRid88ff6dxtOflOeTNplWIHpxcu6AWddmMmzSwN
lo8RJZoWMbaLeh+ESbVqBOEGdS/7SwHNGNZJUN1/fOXTJjjdLdQZtKaRBnBlcL5nEqqxm+KY7xxB
qd5QjdWpJaTrGl8B1MEMId+/vFEuhyjEplHt0ouDyH96o/loRDnjtVhgo+CXR0NEbXocKRJsgeUy
KaQNgpSFycRB5XFiDf5E7wH18ey7phcG9RreOGpToPmv//0PwUfUmxGkT0U1flJV+xg26aStYymV
TYdKC65ZkyRqhCYoqSaHTfLko9jRqAFUUAtbh+Q5rKgBJ2pF0+kKvV7hoyJy3DnaLUHNKxAcx0tf
Yd7AbOB3FGEU4wsEZR+xB53MaQcyoXc4MEG+oECYE0A76oWp7yDJa+HKahVzw1vZ3uoUEzGF5nmP
IgUtCJPaJdotdj94hrSh+e4Go4yOORsdE3+2ZZcrLbVJu69TpaubtH/FSzeDQRc6KZhwqezTParA
2dDc6HR+sZsTtrVoWh9z/aDD6Mf65PPPgrTzZI0NE4c3mQe3gTfy08pyAKXUvUBRJnkjjG2vW/NM
HYesFiaIGeBOtYq2CsEkv8oVwXNQDqW/iWLDPWR1Q6FQKqe9iN3E+w0tlgme7zhijfApQx9aZfv+
Y+75xF7UYRh+nWo13aJRVUy20CeRPac+XQuT+mx6EdUlE37qdCxSytWGaRcS3N7+sggXJxPRC1vt
bogF0ZVj0bEcNPjZOLyWIsazN7kR8arC5fcI9CD52pyqHBmWx5ILhShklU2EyxfFOR7+3hAzZn2q
/dPObwhY3hMwzgSejXVEv+d1vbKqxIsOQyHBU0RCUWprSGPSd8ro9eyI1SizCRGpKG+2qEirNVin
eU2LJBdpKeBDJ8FDBPoriCJvR+/n9UuYSURkwXJ1DG582Ik9YIwvo8NuTHxc+dRMMZQLsxx8KpEo
ZSDCOI+mqBk1MY6Ww6j11ZWvVJ6t/TJBH+5r7rOfDJdNnFN7nsV2V4YtOWCkDXLyw9sqPvQx1GB8
TnKhVV22klS+fhtFYt6OQWIQ++c60lr5WT5hPa1K8F4fT07zbPDntGggG+EAhoYM4ZKNful0tvDs
JCmFkZuLqInY8wX0nG65R+YpV0JWhCAQXsVuyxf48XXn6fb0uo5kGp79CibLzflqg0tWT31ctYs0
9TguBhqlx1XB6ecTe8A/VzVDiFnpSC1XzDqA0/ur2Od0UU76LSZfTvVJau9p2YW/QqukeuPR/v8s
3eE8joBFm4oBzh5rVkOQ6Xbm76nhMrdYHImKw3R8NcEmp+ZP8ONA4goYMt9zLzLwE9ea1ZWH3EXj
SPO0AUjSYiPbaKrALBuGwmw/WeHP1yHWP4OnjOBiVoCaztlXkVe1mVScphCym8ONm2XDTUw8rM9J
cqbk/7vnO19M4lExcZCYbGXOlluPzOCiaACsviVWh8wG7dIbArn/+Drz4nkyjvC8zN837Btnzo46
W+2oq8pOxUW9kMBOviJtzX7FuqirXRh7FqTD3OHgmgKOcI/+ZBTfFJPe748/wj9eIcw6s/yPFg56
O/N1PPyx2k3grcBd2jRuepfEAHRoCKULB7rbzFoU1viSBSNf88dXPR/YswQZSwf/FIQvvFqI/nSR
0YML0W1TAcqlGx9nfsLEqjS3u9O8fuqCqDM+WdfPx4/BfaKf8BD0WQhaXl0Cf9wnNKB4IKp3AuUd
edfAtrBgBoP45Y01S8XHd3c+PWBw4tUhmAW1jm2gIDp9bXNEK54a4gpAFkcRrJplot0WqpzyHx9f
6L2HZ/FNupaB/sRwzgR0IbQJWUuHvNypSH6QLBxVCxmm/MDrCtTOyO5f3gQdH1+Xmf1s5Jo6GRcw
KlwpODNKcT5yw4I4Xx8gHKWn9FrX8TaPUic0IMGlXa5NWdgvkZMMv62oMF4sTXXp0ozd5rkJRaTW
mjtWLybOXHONVsU64oWmm1/6XnrrZJ14KHMnu/AGqpsL4hHirx7N6OcsMnU143NckF1U99hKAdMq
ocyXPXL0rntOI3eW7EQekbUMvmJl9t74LKyuQUoZa1V8wepLi6myC/R6OF63E7LoPdqM3L3B3cV2
ZCQdIvpWeG6m1DKUFc6SBc7XTGxB1bERadn4acuSRhr6bYSa/l5RE2t/eaZimWl8dyoPfQGul3Za
3mk7BDesyqGMFbhm4ltAkLzWD2BZ8PP8tbikCc4VlxlnffdGdiO/IUhBG11BWPK/JE5g0MbFjaNn
h9b2Y3dNYnmJeqhFp36tmTNHHZZxAY4aZ/FN0IgJWYkrEatgfGLHTH/xssI05m6iSbJQ5X2sXTfo
A+6A6cwfLoCsmdKzfYlVPlfYIk+/bqxMcSPIdKg54/teebE7bK0EJ8hS5Oh6cPL/TlOBcQgLUcDG
bnTJrkDDbOsXjRVTsbYSqaAOlK0EcZePVDg1y3+MQkDgmzFrvd0wBeJbA1rhq0WaNPtMzbbKAwhE
65jXgQT4FsZutM49t9nW8TwzYWCSO9rVro232WeLM8ZSyaU79F1NyvWEOK0k5eltzbeoDhILT4sy
uXgrCsVAfpunEiI+j8pz2fORZ89+++3P0wlyg6MeWY57EanalRcOJctvgzUzGV08Ajs1Tp69StJG
e9Loz9xLZDZUj6TuT9+RxSRHcmoLYFylBhpEcYzZWqNnbXqygxWoosHPlvrUtv5lnFOA3tSZaqo1
KpAsu4x6sATLdLDBS1sIfLQlskMG85v8ZapHPnKeq6Dc2plLxTqFqkfmiCgRxte8I2QjvT7cGDjc
tCztuvCg1g3/t8My/x/MwWQ1+GP2Wz2r5//0C0q4Gucgz//6n+/6Xy+/8j+lo69/4U06asq/0Fiz
XzLmnG18Zkz1b9JRQ//rdTmdl3bJmX0+sv8tHbW9v3QLSBTiclYJ5KasVX97YS3rL3Z7jjmbZwWa
QoTg/0I6enqSxSTDeo5oFQ0rziKdBel0HWpR6+VQUuQS99G4VmXr3KaJ06wkTYEdOXr+bzOGgkEk
QvzZAn+63L5dmjqQ4bJ94jOcq1ZNUBke3XcLi4lrLDJTlpcRQCystQQe/PE4bt62S396aN+/lMVT
cPky+UJP75KFKjTMKScRvpfVKkugfkRVCZ8dDt4n25bTVe/trqjE8GbNdUPz1c37xyaCfkBSi4a7
AtcjD31rjSs0gOPVxzf03mND+fEqvmUPcV4DabMggBJcgMvHIrlT4MI3HZrVQ9vm1d43XZgWAyi+
dU5l1fjkDk93FH/fIaGL0mYm5YwzfwN/3CH9UOD3Md0CFPnoLlpZo/rV02LTZUKjkB45S2KE/t3m
/u+r8vTYlnFdAO+nV/XSvuzpClkkkpJmFegwBao2yndlnXwW0Xq65X691Lw9I5+W4+J8ujq9lIvB
dDToAi9hgoEIodMFv88OkeDVWFylGXWr0E0hXrv1cAnd7t/tDd+uj6Sa+cDkdhF0n14fwSRFjpSH
2w11fDSBBdpLHiZE/Y8H0ekO+79fh6UKgSKNXuvsOp3OKhnEVLQFKUD7UlE8R9DcXJQ5XWTqd+7u
4+u98xaabAmxaRto4V3r/HuFm8167EBOw9Kzg5aILmK0xwdLIcX737iUSxGUiDHbJpvu9CtM6ckK
DEIWLcjqZ1qXzjZwU3UbWsln5/z3BstcbfU8BPEWD+z0Sj57pKa2CAARI+U7h5JQtLQzdDKwxJr7
DDmNu+w5i38FvW5cVBTLVh/f6juvoykQ+lBpsLDL2WdP0dFyI9bM0JozwbR7z2+jpeOE476isPSA
8NaFNeWlnzzKd+YfRijnMs9yDJahszmgGMZyoC9DEEcErroK0GJnrrA2wUAsQFJqLfpOdjVlG9W/
P77d9waRcLi2h03bQ8l1+n0TAD+0uOTl0sxNtqRGa22nNLFWboUz7uNLvXuTuEhxknK+x19xeimj
KZhDDfotyHsKCIFTvB/swfhRNp19OWPpb7pU80AnlxJX9sfXfuc2mX2Erc9wQZ1e6um1o0jGgV5a
ckkbLd3h8olXCACSdWQU4SfP0ph/13+UGF7nASpHuFooumKBPp/vGkrsCfVuKOe1yya+Stmv5lO7
YSnlzD+mFymYnW3fVPadyAp9bcTOCxj5Yv/xLZ9F9f39OfieSddkdhDy7ExMLaAjM4/PEYqB4eyH
D50DaTQKAzipJZk3cWhh//Li73GfVRut1X99/AnemRDZovFBUFdQ1j93FKo2nwI9lJJ6KwroQbMS
ZNhtuLHlkG8SKqH/qmD1dsMzsAK3MlsTXOWnD7nMOS5KC7y8IvBvAy5ZrJDxROtA19xPxvI70xSF
htmnZL1u+Obx9seiTfx1rVvUkuBJITsvnA63kDTG/s7u23oPyMPeVU5X/nLIIbyuu8z69+NZGmxz
WU7nCotzNp7HztSbXEsZY9bslpCE/I3MUoShjNX246f4zq3SA2NfzDFy7tOczRBlqbpc10LSGFmC
rqF3RCsHZjuMtbDZpIHE5AP+ec3J0yXDLqzWH19+nvrO3qY/L2+fzRolIuYAOa1gyZ6HLIyYTdWM
xSfP83Sovu7UbZ4keyHh8P/O60e6PfZlOIoSjB/yeWFm9qODYHZVECiBNMVOPrGfvns9tH2sMA7L
jX4+VNNc0Rv35sSYull5dYNAvoSgQ0Pq2Qvd4JPbO32Gr7eHwowTM3U/w5Pu2aKmm4Gvx06r1tDf
geyTA7aZJvM5KUkrajrdOEo0aSu7bcl4Y5/9yYx4uqT+ffVXszNvDNbQs8EKZBI/WYoFybcMKjy4
poC02Sgedasm2A8rfw0c+ObjcfPeRedDIiPXJMZ49hH++YYabaCNaDnqdY8QY5/m5IHqjYzXUMqS
344bJ7fO1PafPNbTJe71TnEt6qxxBh1xT57tk/w4pYGWlDX2HWtaJFFh7aJyxE5RTRDNlFPQkQ/M
dhNMpfjkS35nROGZtpDCsnHSOQSe3m/rc7wGDVyvMxWEOMXI+KJk5aGacAw0epO+//j7fe9W4QXM
+0FumHbJ6fWcUMWxaWIqNHTilIYocA4OQs5liVLx4r9xdl67chvZGn4iAszhtsnu3kE5jGTdELJs
M+dU5NOfrzTAmd1sgsT2wDNjQLBXV7HCqrX+kFd5g8yjoUCsB255cM5vDpXuJu818lFNVgBefto8
RlszjPm0My5Qz06JDmHc9+I/Az/ijETF0dT+bmr97wz672dFjIADzvMkOXV1BKo0KcsSNW8atYZ3
oXYvzbjAToGIXOqvlWODnK/p6ienxfToFZWu9yHFv+jRCA08WMEQHSWMqyTjvz9JFtUNx+ViNbzV
BZQpIk+WpWvPTjF9ZX+5Fy+izhClVg+IXwcAB9DmTQpk6uyqqPin02Rg4RcPByeLjLOeGoP0n4q4
h6nU+iJyAFyZY25ibD+YkOUhhzxlU+QGyD0mB5tLrqh1KGTMqOzQm5P+07efHa1oNZ7GtD8XkeO9
NSe9uuLl0X/fX9dbi8uirm/IMpF8htxG0bjp4tmuesQgJDgz8XLkJmbtqzrYQyDUEnnq/YBbM0gZ
y6KxaboWVYDbgH0YN06iNv0ZjHN5GRZVoGNhTI8T8L/rfqitscGQ5j84a+gs5ttQjREhqjnwsXL0
rM+wgcuHRfaazWjwgmjum8t+vK2h2RTc0JOgTIRw3W28rp0BQBt2d27aETS9Y/UPtS0ZpzoAwv1Q
W8cRWZ9t8iJmfawlNbCOoHoSx/0ZiwQ96Kyl/FJ1boZdaYQSDfm6n2oQX9DDQrFpP/RKL+2/exEt
PZV3P3+56movLrXr2LONxJ1b2O5j5y0mOpa0Y2cQSxddUYYvCWTZX9TbkU+D7gz0IEoy2bl1QFAi
y/i+jynkFyJy3Gc7B+SDsWQcPppaj2gr5Gz3YCdtpAM8wmQbi9XAjlqd3aHewUHyhu48IQrzFtbY
G4EsyAdMJuP3IhLDe3wbjZ9JN5ewiIX3cDBfckXfbmRPVSl4wakwpMjHallgtjZTyAw5u2KglHhf
hPZ5bOhfBIlS2RpldSxMTwpI0p91q9hBNww96ptm6l49mpVfET4z/rP/m+5nRAqO0Jcloydd+H3c
vsjnzbpuxt7JgCHTorg48eDCMXP6p8Wa9B8NVIOvqN+7H0HKzB/nOrH/2A9/v3rl3Q2pz6F2S/Kw
SnJHszagsXUUPCzAjRKwgna6blz1blCeGnw4Hpa8w9FqbsuDLbp6JcrFi1ghpzfQQejk0CZv9+hC
HcUxB4XQHiYNUL+WKxeWalwboE//YKNgP3bY3T0LL8TKwQA3/F5L1Onr/gTcnxSexlqUmAvLMijB
3v6K2Ak1GDpSLA1mYmDmOgBGJJjfO3M1P/6bUByhiD8yh+vVxy6ugGYSKlvM/s9WaS2EElpM69mN
9sFG2/quNpUksAaWi1HdaqNNWYaGgoEXqaXqOIYgSVXmvtHbDsZG7vJrKTCYbhrhCDI0D9WC/ZFu
LWquS05gcJoOOeHtpAKN6mY8M+ozGl76M+Qc10/UCJSmUZSSmKg88IpVHjJXiZ/NUnuzH10unNUu
p7hMDsxHlZfpKutPQ6vByyKvz+nglu8i2LGkRyhfPi+WWj2g/vL6tBApH6R/SQmBJmnrh+o4j73h
IoZ7RmkwekgamGZ5JyyMqKCpPCeRJqqDCZarcjVEMh+EeeVJCiZp9XlDLKtR08KmAVcb5Oe5sN/O
UPuo03XhM7BnGMZelv2LHQtuhWvOJC5vutV1A8wgdfUxq85O34dXBBOzt8LooouwvPYjHBJsNz24
P8EU4SicVn32zu7j6a/9r7uxYbnpXCAeFJcwBFn9iA4TVA9np+rcmqP256yNxdVwRHHRrbb9uh9q
YyFxP9MBordG6fC37t+Ls3lRNblMW4B5GRrfHV7I2NojrWb0KirQXbocyYlunYkyx+RdI2s86CXd
bpwu16todkuIFrU+WoGC8WhB2Tf7EkKngI2DvNOPhrO0PifUgBDktkMMiCJcxc/7Q9+YZVSaQF/J
wjCyNqs9xJ+MSm4lzZmz20O83GvpgQn61UbYUFvcD7axmhmqxapyKKFxFd2OenFxNK0GaODZ3Ftv
gToYHxZ7sh4yz/vI4R+dRyVRH/Zjyh2y2kGGQ1td4glpWq7hWChoaVMyM0CIW9qHabTCgJO7+LUf
ZeMYpqxDDPksp8a9GlkKajaxZqs+DzAmIR3h1AeyufMXh3QMYit/dkrFkNfXxY3Tf7F8SX85Ieg+
gW5bXW2lYbexJRzybSyi3hR1MvpjPIaI2phCu9pxtdivP5bIIiz2J7V2VvB6uP3oVK0R1mfXKTDK
7cvGd2McXvI6/EvtRqnDgL/965cqW9Oj90u9Ge2k1WWD38SiFjPlv9pJxGORee67flrKTzWKZN/3
P+fGgcDqxDUbyDqthHWxzsA4pFYyh/zRgAZdN5l2KsMCo+nELdBorcqDjGHjHgXwqlnoXJMtgfy6
3Rh8KyfFpwQJ6zTGtw3t1A88RnEgT4zYDnq7mt60Wltx0fShOC/zfKRZvf0DXF41lAxZR3JCXpyA
1ujEXGT8gGEJyx/oPmOx3PCOccuhwMzATE6WcLEeKp3qOwCvb6+fbhcoA8hBFDnIJ26jp9jhqNOA
6jUZxoICstuATEff2R9HXQBLbovrfsD7eovsaxrsUwo8/M2aAQEZHblxC1VMd8mchySrUb8RQgtU
RXwp09J4xCgXOP6iKCehFOl/ZlBefgroGpkUdzzQzLs7ovgx9HShtUogo7suQKvZ1Aye2XtB0kz9
21bAksWgybzsj3krCs9EjkEkCXkxr9ZY6GUlglY26iVOvlzSPl1OAMiOelN394muk/VCgqIjTCN+
fZ9UjFH/bZKIHFLhA5IvHrXWkoafRvSwP6D7UAjLU0HhIgFzg9rb7aqpI9SNKoyXgtaLyj+A/omv
7tw5/tQk9sHbfyMU2R46hTLTVoGJ3IbyRIGRpzvrQRNGy3yqlWToT7gJl70P6h99lf2R3R0/FOyl
aCfZCCpx9Klvw1mt607JZBpBO9t/KkU4orYy15d2ROi7LiblYCLvNj+R6J7J1zolFE6g23BaNkfG
4iCuQc0zDhLUcBF/K/v36mSNb1EK654A/oAWRJl8eRhbLGiOtqOMcHNJy7HyGSWAExuCNRUK354a
LU4MIkYO2M6PtNCefScU5rd4dEEEFmZrfEPXHvhgVSDEChgonUmKhYZ5jZG14pWUJZ5o/CCeVJrq
AAGj/Hg7JVPdLJmWFwZen4r5w62RFm77qMGtOv80K93yGRRJ/3csNOtgpW18elJRNEPRqeT/1mik
ooMM1jf0ofIqmZ/QU7MDeN39M2xCFC6Wzj44e+7LvBz5wNUR7UXSmr6mXBwvTn4PEZZBDEC1KaNR
MGk10DJ+sbTsXhwi4YZ0Vs3zUoSwsIOZHg+WZKWZYxaVhu0/o6pT3dtf/RubjV8EEgQehiRsrfb1
rA065NRCDfR5Th+rxqn9GsmMM7u8Pwh1n4dz3xCEzhVdK0ojq++s66XWRqo7BwbduTN07RHR52x8
nkezvBQe5bxRGbHwXaY5SID1+/CGu9d/crJTdMU9ic66+wIjqjsO6jpzMDha84jXeB7ooZmc64aH
9TTk0cHpsrHdqSTSsjfQaJW5+O0Xh3w+JYjOqYFhxgjLWjH6O0qjPHVuqfytoTnY4KfqNR8BiojJ
X0htzYNp31jkgBZkukNFmvKccfsL0jChmrqwyKmJYaKk9jpq993ytRT68vdUeYhX7C8pmY+uzheb
Jwc1CuoxEHxWi3wq9Gz2wlALMgVhduRTjPgJ78IMJwDbavDyJA9ENKgqMihaZoi8zn78jSnn6cEN
Ip1QGLL8fS82WZxaoATcWA0g16cXNceN6zS3uY3K04C8IjTe9nMO/vza6CPSaXP8L+5KyVxgwl0d
WMF6Asw8bWFgtgsC6IN+SgekPyoUpc6uEU8Hj7yN3AodHIpBYMY4W+4ITiIacwD5rhngUY/KVlYv
xnli7b9BxAdeFd7Df3Ql9kouxlMPWe7lJjmWZr2bW6cNJqs/Ej69//hcaQZ1R7zqyBbWpc+ZMp8G
48kKLDOq30aJLdAgNVtE7WCwlagF+EPcjldq00dTcZ9yUZmi3MtdQhcN8tHtZ88McmrhCSsQiHE+
OLmFugJb8gAre7+bSIEk7FiuLtTMV2dYMtParuESIvNp6p+x19OvKRLqAcqpJrKqHCAHq/n+gCYc
KSv0G9ou8MFvh4W/FWhnI7Kx+8iKoAyRaEE3ITnxpevL/sbZDEVtD5Ky85sVeBtqygdXcfPSDriM
NR9NJfZNF6PLIZyjY3FzGsk+OJA8tHL01aiWqE0ULQ6toEJeBGHOCCpnbpxHF1cP2PXJwSm8tSrJ
7YAC0yyTVYPbkam6Mi22xutOapN8ARCcX9i6td/rXfoJKUKMKTUjvFawNA8Ow82BOtS62Jqwv9f4
Q+h/ODogJRBoCa40Y20g3zNhllH2WFXTLznqxmzGox+jGqZBvXbdTNdc9IQj6mCBR2vzwbGn4osX
Wbzr8rB8tJO6/Wt/zdwfthTW5GYH1aPTBlodtmkRJbmWEW9Ce+GKpQUqPrPVvpmWwrzA3rIRLUU6
EJpj9thjVHSwZLeGS+OTMhfnPTWS1XbsRV0YWc706jW2jCGGtFcgTRFFec98WgRKL/vDlYfI7d0G
Bw5xBHQSJGBr3QFAOSQzo7GFwoIsz9ucHvZnpbMNcsc+DIyudy4RgvIHR8BmUJ5y8Bw0WvLrepex
eFSF3QqTV462J0SbKj9Gk/lcu3P4MCtjc51qFPf2R7r1YVGQk6AMXn76mu6nwej2mqnEVAE9wNYf
NFRROzAp5kmLR/ufTEUhwle1BPnFJsGT22wxN9r/CVsfV5pASWQIDL11f7uP52npY6Tp1bC3sLQ1
xvOiKWGAbgviWtjoXV8fjzoUrzKuEYrhq1MCjf4cASVEWBTdmNFCTjXcjofqDw1kPXqMGQzB/YAb
By5lL3ACskYg7Txuj6UsV+uqGAwjQL7K4GKck4tFynuOnOHXfqSNqaRUgKQ6+8TgIlmdt2mfFblW
we6qgVmnXfkTt7LkDCG/wPjWPureb0QDcw3imqwE0NaaEosFKyoBieoE6oAr5GBQknAGQwuaTLRB
18fjgdr6fTxOICgy4PRl3cBbpbhtE8aFjXHBWcxafoHSlfgw9BS/SNMJX7hxPEgCfjNibo8BG7QO
HV5ye54y6ipgnY+IX6s8Ftpy1n8JM3F/IfNWfCymUX2nLob5o8Aq4QNS39FjUg8NwtWOh7NTkUxv
aEWoNBpKXJfd0P1GAst7d/9ry6+5/nm8blDfQO7e5UvcrivPUOiJ4zUeoJdkP7Aza8iF+fS4H2Vr
1tkpJmc/Fzn5/m2UrhrRGErnMEjSqbrWXZU8OohnYb3RPfZKf7CC7w9BWnJcMB6YIQ3MkPw1L7J6
g94fmWMXBpnoRl8HWu57YWWc1KgUl9hyCoy5yiMc6f0GpSRE3sBX5oJj99wGxbGjS2N7ic6milu7
thQxpkiReSHNeHW7Rkr9kHXR1qBFRep8GwpxvkVz6453cR6Lpz5ynJNpN9V5yesMsSsVw5sKQ5v9
T7gxPou3IccP5AgJCL4NmqJyR9fNToDZWWBb1GIAsuoMn6Hu9gf9461Q9BbRw2EuAYmsQjWFi95O
qMcU1DXjnzq0G3ivcAXYCqbIDk7yrQ2KpQS3hstLkL9Z7QBefvY0TWVydkpR/Y28b/t+mpYh90d6
VFe1MGouahN7YKSf2l8qZq/nroyqMpgqzOX6nqsGb93hKyL88dsGfM15f+J/Z5yrLWpRDAFGL20p
KHXeznwF8TeMhBKfhTTYPrWakTwleo3PVWKpqd9NOaKUotA/LBOmciFyzW87s0yuTdPpbxujmt/D
6I7AV4BJFWobdqe0bIf3uhKXf+iWYuhoZxv0Mhvl0FlIfqnVT5fNL8gQlNLvhSRqE1RPEfbxeVDL
z1Wt5o9ag/seNCnsmRwgQHHR9ddsqPXT5GT9VeFShZwwuO/yUo/OYEbqg9m8O4k46+AS0gukk87/
rpJQiRErMYs3/RSHxceozLrxNJlUEDOvMz5Zalhc9j/fVkC2CxcAjStZ2Ln9emFfYlEsFNOnBG8+
6Pi6PdWDLgInR2uxHuOj9Xy3eeC6EQZ8LsUzvPjkn784/BBTHUy0CSzfTKbp0kBXAZ4AHmFBciLY
H9rdU0k2/GQU6AgYl6iruSTpVdLRArs+To3VnjqqRP9oGsxCCqMDPftMfUDcdwrKyusOQm+M0jPJ
vDjlgfKQD92OEiJ+2hV1Y/pCGdwzNK08MOhb+6Y5DJ/2R3mX3RKB/UcZEK1npGjkbfNiQo0+bSlF
Qbiwk2k5KyF6QAONwaAukH6Y3Akb7WKuPsW6MgZuVBwBy+8LwcR3JNaEpB5vtDVDDOXEBtxQSnwo
PUEXqmjWeigKPNSOnWIZQ/88CdhHYXdJtEn74nXT/DZz6uYhysLJ358MuVpvNrT8MYB6oFRS2KCt
fTsZtRSVdCLYL5GOjH2Do3dQdmX3+k1KssCycg3JUFtzttQmHvVQCv+B5R8vg1fWJwXQ4smtRy/I
KuPoabg5Kt5qOjRj1tSaiDtDEHEEMGbfoKPwOJVR+WZoENHYn7u7tETOHY8GCXLjRFynntpUABOZ
OhxhFCP8y6hIuozELv/MaJooPmB588MM4uiA4Lxx/gC/5YVPZQGOuimX94vli5YaHZ7ZMfxE6+3v
2Jmh+ooumYpadKOl595oj2pD2xHZLNT2KGavYXat3oyomcDbaaReZ2EiW6ZGUofZWECoI0V8MK/3
X8/gWuQtRhEZ2se6tVnoTrboJfH0QVeuVuqiLtZhg/Par0cUeowgVTzyrjWRxvTCKKY8DRlqibL3
eotQt4FhxLupHvCOs2bU26VXjHWAI7yfTJIujI1MdgIH0BpLxyuIPT2wFUzohA9D2KYPJupB58QN
1WfLzcXBMO/PdOJJ6UN0CLm4rdX1Qde98Gqsl/y0N8uz6YjycUA9CN9rRLbp/FGGs1xccQp0Lvcn
eOOgIzSkEgx8XQe83upsmSNTmcBRS91l7KKifnKQr7b0c4tGPVYc3XyKtLG94NaJRmShi4tiK8Yn
1QK7u/9L7i8XfBA1qhl0n9ir6xO3H8E82SmHnKKN2TlsGtyitN55sq35KKve+rysK8ryZHcIOMi1
/WJ3dvg9YPuNakSEombg1AbS2tqsPOiWM560Di3+/aFtxkNICO4/Bc7f4ho38XID6Ts6IYghtto5
UgomcLDzN0iSuzBku/ng+bs1lQBH2JkWmCRSoNvxDfZk81xAxCFzkRPTMLkI5tgdz4OmHzXnt44B
ydum9A0TFKzDbagEwwrbKAnVOtFw9kjsAqN0jxBWWxMIdoECIikt1eHV/ogm5DHDprX8CY7vKYxz
G72hOUR4Of3TGXEk2P9e93cG+RU9GPY/20Jf439Cmp567WgQW7sOa0ORatc8KxXYnm331MHs9jvs
xg4WyX3GQxmPsbELoIrQlbqdSa2eaf46SP2EkQY6GnOi4YOYxfCgOhMPkLIS7QcXq+//mJlSP4lM
Fd/3Ry0/1W2WwQ+AnMAWRIiOy+L2B6DmMnsZGDAfi7c4yFVMBgp8XjC48LwvvHdrHjOlFyh2PX3c
j7z1eanVkuBwXToM/zaygWRwZU/Mt5vXzaUz++aUJFVy9aIet6XOGIP9eL9Z9uuh0vJFxgEJM6rF
q0S2zC01s9WIDYnfBVqrER4C5zAa3L/Qksb+WMcIHKcSBau2wDYibGDnQqpVibH6roVlKk5mUdfm
yRB4qZ8rUSNXhHlhh//EUGF34cX5NPlo4ItvXWJr/+QUnXu/bPSiewDxn3W+2pQ1VRLbTv82cBH7
mdkCTVN6AEA4rHTB4aRexvoA3rCxxCQ3CEwb5wJpl/wOL869vorpXy8QxBsBPyjObPtkeHl/TqIY
nijy8Whr242PUTya87i4HGyr+zc1CZGUqLPQ6mFzrbexZ3RebYWugeyLmvwxG2ZPX8du1V9TriGw
OKTt8BnzDSs8mVbGdBSJoX9ptNnuTkufmN8r14xok8dtY2HTMIQfrGRoQgw3ShXn52kg8QbNVaTI
leM5fOpxhzpKSDaOVlrDYJ5+ixvwNLidwnReCituSewcxRSB5s3550koOLJyTZ33V+lWKIuOsfRd
lIjv1YFg5ENda2xI1s1v95mKVg3q7NwaeX9Qn9048CQ36P9DrS7E0pSnXcKoLGvQnke9zr8v8ml0
4hUY5ycQreIBkbDlsj/CzbCYjkJCoU5Bfnc7maYZIaeSMEK3sccS2bjOlMxJlO7xEBjq7zjiKWfs
iNyDuBszi6YqhS6qT2Qb60507CJIG/N7fLU18JOr0BSse7d5E+rqr/0RbkaSbEPyOolqXB00eVF1
vZgzXsyxUwIIFs7FMxH6PBWO3fzYj7VxFXMz/i/WqmIlymrE+JBcGT1n9fOIFs4PlODtg7Nzc0To
Q1FTIWm01pRrU63cKddrlD20CDMf0XifhkovnxCrO+JKbYXS+Eg6D1LJvlityqRC/TYEUegbtQlB
q4XuAFQne9CHIn7cn7uNlUheQSOEFh7PxDXoFJVDMelxyGtmbgE9oWVxUdyJum49RtcsbbRPsyiO
ZOS3PhjYNrkwaGrxBr5d/ok7eHi+8MFQH2QtJiM0Xh3U/P7QtmaR5zUJBVQvPtrqGKF8Othzw9C6
ttX/iNry77rUnU92k/2Ltc5QSFIQn6LCtfpchjMCUB2F4SOdnrytrIZbBNfXOliWUDn4XluDIp2G
SsdZzPtlFauWihG5Nxl4xkx9YKnA7vqBomY1z0ck3q2vRDKNrIsB75t+ze1XimdtspqJs1HrUnFZ
qii+OlgN+PtfaSMFIs8EhyZrTjDIVnl0XVruZKOI4Tt9+ydZX3MuMn256AzIH+0xfNgPtzkoWRsl
b5fPztWgbMWbzdodqE9QKn1TYmyGT2PuhGqwH2drX8Hg//848ju+yDjkjaMbCnGMCZ4WQrIY6pnN
APrHW5DE8PKnnL19UDvcnEvKvgTm2qSbcRsUVktk5+VC0A6i6SkMu+TbmMz9pYkd523euwjH7g9z
azp5n1DtsaRjtiF/0YthplrWpYPK0m+tunzsl/pnGan6watuOwiLRLJbIP+vbsvZHYtJt7G7bYqx
f/KaFKi+nomDhbj1xSTBDCsEoKCsx9uhVFpaFkmvGz5ApgR5UApyfY69XInHFBxh93k6FGi+HxiV
Fp3iDvhHzDTW9INU6/Vam1j7Oe+DwLNq+5M2Gu6X/W90/7yR9RwNFL7sDMN6vR1YV4x6jAspSx7I
/xVzteVZTxP3XdmE2NNM5ABSHN8vq3Q470e+n1IiI5JJQZnDCubYbWTUIuoJWDkfzi2LD4ZiJN8A
NQ/PVd+0j4YZlmdLAGreD3q/CSgkycqjxNBCxJKT/mJJUt3s8pjNB/0K24xGsVx4dI4SmFb/veQW
vfybcMA5YQj9rpvdhtMSnEPtTIar7NY3vMTzkY/HJiztf81KeIQX2xodp6UUSrcpPq6lp3orpSu6
sMWzcYBtBSwvsOMsxow1yb5mQ6Ec1HO3lqg8TSQvkkRkjYxONAdOTsTLhbdV5NPRnB7UGPnc/Unc
WijgMShM/S7crEtgaYsYHhREkCZel7zj4TtdlQkBfHWZejSgGzeAOlcG+0E3hkYXCUERSXgEKbFa
ncAovR5CNl9OiabnHJ3/szdyyuxHub+wwX7x9ATlbBFjnQibjWMXfU6UARsiiHJljOy13b1H8Ct7
9WOGPEeWUPhnqaaue3EThagRq0lyuVQNA8XAx9SN3SXwlrryNbMcfGHhVLk/vo0FadOml90qlshd
A7BslsTE1YiExBz+0HCkfKKpVX5TlEk5uWGRHeQ/8qPcFjAkXxakBT0qepxrFK9jFTRtlxktMHee
PpjpJM6Qjh0fZZjIz5t68hWc5p5EFBef3Fg/Em28/5qQI8gdVHo0UFitVbaCC22uerMDNB+Tuh+u
HapNUEKOOy/VHA0HU7sZTBYt+KA29OvVu6aYFoHFXAkjGLeIa5PM5pt2me0rr1Ttuv8V7xkQKNBI
Xx4o9JRPkWm4PcZKxdHzapiLIJ7yEfLPKM4qW+LspcP8HPUCB0wcQZ5FbEEMVsQbc3TbD/u/4X4/
Epdulbyl0I5ZAw9A0Si2saCFgxavwOZXq89RssQH5/VmFHnXknCS/q1NMHiNs0ZztwgmfegfErJc
kBXU/vbHcr8rZKIClUYW9xiVfjudRt8KjLQpohkd5W4jWcZHvR+jp8Se5uKkVX138AG3hsUZZtD5
t+BOrtHfOKshlAycIMBLrf3Ua5n9dqzd7iB73hqWAyYE/Iou9S3lin1xtxapg77tEpfg5TLzIRZI
AORLJdA6E8UJ+9CjePf3AjP4Ip78PS/izRU9ZZgpZeDMytscPNQ3hFnnh8SqUiib7o/ei72DTXc3
RCjF9L4kgI5y3R1FQg3LoS4i1F6F3pqYswyeP5lO+2BK5LmWVEew/btNTjwoAVShMAGTT/7bITpx
uXS47LBSlDi5xG1N48cA3sCv7IP9Rfm7vXNzeMpYhmwjsEjgTq8yQcHxWCHkWwRdO6LZb04i+s5a
Eu+dZRiRrkuKkqbbnPtSwv/c1J7xU01SHSnlTE3fYCusf110A13ROUUSN8uRvG/FSF/ZLIufqH7w
+/Et+MajvnvQ7Hb+SAUbN/jEaMRJqdqDRG9z5jizaMBww9ItvZ25skbmWbCdgqQQ9ptJdYazNfLY
wcxaOVgUd+tQThxhAGRIldE1DmEQjiEmnt4B7lo/rMnF3T4s5muZ9jGo+aZLR9/MkyPlu62oEiEG
KI3/3pEASw+PMNsQRYDT1nz2FlHDf7AUXKjq6FL0igpMX9fO+4tka1YplkBARr0RsN/q5FqydAgb
W8mD3EKHrMUzNegQ4KROWB4BuTdD0fABa4aWIO+72w84Ld3sRCAEgh5E2MmKrQaj2ikMYirfrz2P
+YAo6iHwDkZAFp5uQyF0OZmTa+ZBPxXu1aGrFoxWj9VbFscXA6On/+zP4v19KgMCWzShICAJsUZf
KIJSmw50JdBElLYnzay8C0Dn/GlolerNFC3dM7Y1HZq8WfVX4mGW4qhpdXCjbiwgogD9gLdG42Et
4OIVoAer0s0CtBicAPeIKliEWZ8spDDeeaHXnOzCLA+CbnxVjk5yQsrqXHxrdEtX9JAVXTML0DBM
znhBT18WzelovYCU2J/lzVDUpxAdht9BXnb7VZuSxyWOqVkQtWp07bo8uoyuPrzrrDZ//WEDYkeq
ikq6012THvXB0TRKhVBj452qcHEvCoJKflW2R+WOuxSX7Edq2QHrRdyZJ9ztqKIilTClMEMIpvAC
Ncqsa41WuW+NnvfLthpxHjWkU1uJWEBU6uhZtDWpALOlVBdPCQoTt+EbMiJbDaM8aGMtP42DgnJr
req+VofDQWFn466VSv0sTToEHAKrE3xxUmyrrSEPFmNUYZC19ec8RKmqCtvyQSuM/Lq/Xrb2A4VT
sj8baAull9uhGQNFEjsTeZBFev1UOFZzrmq9vKD7s/jYORWnNE6bg6NHDmJ16SII/r+gq0s3mYtl
bFHRDERoYOUyFPn8GVK3fa3KzHnMDAOH0czRMH4w9eyP/QFvxqacBfYCHDWwydsBu5qY+1FfeK6I
3nheSrXHINkGMdkZsd+Ww88MW+WnQdhHwL2tRUTlWMrhSoO7tXSBN5elqyRJHqj9Ej3MvH2/pioF
BI6rI1joZiiytd/XpJRtuh0jlS1cqdQyh1KgfVwK1flcjQ6E5UEND6oUW5EMXM0Q7/st27+6r5g0
YcLWywKwdYm/dHiHTqLMz6lw2svrPxxvMWjvJHsgElc7o6QumNoqxw0SoeXjXKRtc/Ly4lPTtMrV
qGEsc0kqNAFa8XU/8tbNRS2SfgvhsclT5fH0IucGdopA4WRx0i2KFuhealyaVu0e3dmO/aEVM3aU
ifttbGLM7XA9teHGW+5Bqrq1U2mWw7DiWJAGubc/Yg6TTNZNsqA3U+9x0GO0+jDC8pu8/Km56GXT
yjmSdbt7QnHuSqSJFAbkHbruStWJXoxRPRMTI+9AmN3wEd0f96CgtrUlIaUgXSTrGHA+b0fWY7kn
4s7LOF4H8R6PN+XqziK8cFv+cEKrXvymd+p3s42cxcGkbl0s0vYB3hxgSWeNYp7KERkjvB8Dc9Tb
2jf7ZDqLLoseLCtrv6V97f50vUjg4O0Ws98trnrkzLB14EsGPjgM5D3ISlaDH7IG73cnC2wuOZ/n
M9iQeEiDSaV6k5bmEeF/a8fKG5TsHUA1lf3beEluaxHu9VmAaVnuu7O3BFpjp5fYa/ODHbs1NOg/
PPqpDrFtV6HSVmDSWhmkPV6i42/u2lD5w+4ht8v5PHWLebCO7ofG+SpFPOmaUV1ct/Jts9WWMIqy
YBTTp6jthqdeJdHEHbd5dUIHBIOSjDyL6I2s85Fcinx5ZpcF+GgP0vDXDYDKj5eiHc2DFXovGiDh
HvxFN1remOtzz+tKk2JwQcaqJOIPvctGXA9xyE1OKNcvn2eaen9NIhd+5w0JTXFr+DhiV3jSUeu4
FNNUHZyG9+cQP0bqpHIkwr5cAwpzVXHMfsk4h/HG/lKV1pT5udWZD/ZEueoUFnX3NRrqMjpIGjbj
UmFBadgFa7Bu8w56VLT9mGYBOqi/hKIkZ6AHzpvBohTOa3sOisEyPu+f/FsrCjYHpgRSBPAObO/R
+zKLpsoCc9JyuIJTdnHSSX07G/hp/ItQ3Gpo5XEK8E663ZfLNET8S/nMLejGi+UmuFpWjY2RSXvk
P3W/L3WwGixgjHYkuH915HRd3FuDSajJ1KvTmMF178lxgyaK1AfwZvrj64cmby0QNsBCgW7eDq1N
7EEv84bdUlrvY7etfO7y8uL28XIQaWtkPBRYHRKseXdfzWViuMrEyHI7kdpE0BaWpohOIkm6z30+
lQcguvv7UUJEyJohZPCqXH80U58jxamcNLC1prmMjtK9b9xWP4BEbq1CYC9S7l9y2dcNek2vqPEX
dRogbTpiea3ZZyuj1TVw5pz3P9XWgF6Gkj/lRaaDj3pfxj2h3CrT3md9mF4R8B7/xVbmHUUjEjw/
jPVVDi64CrUI8xtEwzLx7JW9+zZskRa1RhH+6dCR9Ov+sC+/sTakzYhUX+HcYjvfDi3qykLluk8C
umh/hSGlm2IxHDww4J/NcHpeP5O/NbaBlPLoR17mNlyIKpVbIW6CDkDTXbrYFh/gSL3O9wwFacBk
vwthZPs0K9YLsPX0wowbogxFPbYAhcPKb9o6/SFiRbwDXnrUkdhYi/ASqCuQibLT1rUwFPhcIhpy
LYrWhwJm+XYco6mcHsqObIXiwqOwQD2T2291TA2DWgvaH0mgGkl9ikKcWcZI6zmLKRztL/utS1bW
MWFUkauQ7a5eTEacwfbm0A3yKVRPWJdov7RQMctTmEh1lRw/NBdzgiAWnnqNUE3yUUDJr+VQlj4e
9sPP/d+zNXQJS1BZpjyt1q0nE675ZCltgii7krzXljx8y6GHRpEaHeEfN65VfI1JfSEyIwK0ZtV0
mF/ZBc65AV4p+clwmvaS1QNY6zhpRySKtPBcZd7y8NoBcvsADgBuhPIAima3uyPWaeO5agbpqk28
sy6G9pQJDgQrTdKDJ+r9vjegFgMPg/tOJ3jt8QCk36nVLEmCQkz5Kema8QxgDa+WCla/p6Gtuz+0
+yMU9J6srFLsY5DrdxpMYVBiPYL6C1Jx36j1Fmd4g8p1P8r9CpEyfLyV2By0mNeQjiETdg6vPQ5E
PxlB0aQNWlkdFjuYv5z2Q20NCC4rDzM0q+5F26cSsTmcfqOAjF0B9AZTeaLMH+xHkbv5tiZEBKrC
+H+wClnNtysCzVHagmMsghJJqo9q66UX20J3quVteM34x05OpJQfu2Z2X79AuMSpLpINyZbT6pkC
89wRHs6xATcwVi69N1w6o5v/LpcUt4gymw/W/saCJBuS7AbZQYF0cDtSTJfCzuqJF7bFDISqyv1C
HaJHT2/mq51Lu+P9qb3f4jweyPTov6LcyDe8DZjXPfpCBRlylzbhtYa0i8jpovth0lpPNKvMJyMZ
0oOkZSsoHFXOMF72iIzJBfwikxgzg8xcCBHAnC/PejY4Z6fD40qzB+WNrUfVxwRvs4PEYmNXAA7+
X1A59S+CqnoLRgIABJ1QO/SrZnGfaUJNftvn0afXTyoFYep4YDUxPVmdYH2Wt9NYs14xx53/1LQJ
2ww3UcpLos9K0BUspbJyXs0e4x0IEZEtTy0aidfVpzQRFapEnIsgs2Cp0HWbA4Em+RM5qEd9z3Jf
f8wQ7/9IO49duZEgi34RAXqzZbGqnpF98r0h2tJ7Mmm+fk5qMSOyiCKeBujWRoCykhkZGebGvYRo
iAnIRH5zivWweIhmlVOQOnNzItTpzyYMlKfRSZ2DN3jHAZDa/SQCpO/FW7Q+uzBUOlEN9RR09G6e
F/gWzm1oMGSUpqmmPcCFo1xDTS3fVsYYHqy94+Jo78luGGUYiiIbu8n0KR0abxl578ZPHUpK76fG
TD/ft5gd40RHmclj+JmINbblEKImrUTDdQyG2JD0ikNy5XmvgyyZm4O8ZOfyMexHz1I6NmgINuGM
l2TZXHl4T7ekO99mYqEiqZZPhUW/L6/T7qtSiPxg0Z39QXpACU/6UY0Hd32As6oslGaSMbC9yfPj
MlcDuNa7h9QZO//+p5TnsX4smORmTJwBdcovMC2sl7KtLtS8kXF/LDL5QwEIdzIZkXqhilcEKYX/
g8rS7nqgNkHiAD6i+rFebwZxUY8t8ZA5W+5TkU/J2ziPauaNp6j4q/GG4mDBW4Nkg/RmJU8bSfO2
49S5cTNO2iICrUUjJWpE/5x0U3/wEu2sAvOcBBhJSiAoMtbbiuMlM/RGGQIMltFmYBBP6BOVB055
5+NRtGGUESgOVrktGC3C6AaNVzUQsTEaRNSjuIZjlH1T2iF5XrQ2PKgC7GxLjklJpgjqU7yz621V
1lglNHWHwKtM9Vo7QjnHx0P2t3eMsJVGBLTkcp0tUnlx9azx7GUIeqtLPkRtHz4p7ZzgmUeNcvLg
fIDapD04sb1vCQMFYQpkTjK1XG8tSZSBeMUawDQV7l/w/uanKJ2mh3iGdjsV0xH1ze2dJgOj7ihJ
OhkP2EI1O69h5qsuBDpQBUI5cdI8tSYGQ/X2CMa7c2r0V0A2UW9jFHOL+pmH1Fu6vsTkS9E8Namh
XbOYlOS+59jZELcYOJjkdmZPG5NfrFRpXY0NTWGef9DTtj+nZoW6YHxErnq7EngR8NYM1AOTMbc+
g2ZV7PRpRSziqu17s1Otz15RLDrDiY0XH2zrp47n2iOy2s9TgigZF7x5PaHbEgmieVMwJHEl4AIv
JUR/SVzHh9eC9Gqhy/IwRMUsrhYxDew/c2LBIFWmKilsrVq5H6JM/He/KFZ3yry++jKO8/y34nbJ
5zk2xd/ErR5AvQYmtIeZErPh56NuLMH9A7q9VswAUmCAKkNyZmxRIoLBhsyIkj5IIuo1fjwV1ZeM
tlHEmJxr+JCsM4TljQf36pb6gJCc6hBDBRC0YvKbx8vD43ZFXPeBYMDr2xQuCqzHwlq0cz0Mc39N
htG+mFJj99KODJ/bc2j8pzhtbftLFpvegQu7vefQbpM7SggHHOtbve4pjvJupMMA93iXPHdkyuc5
ytGvEln/nCVOdPDe7K1HTxrUCK1xbFZezl8CZxOp90xLe4KvwtJPBdy4Z69h9jYGO+kP6GcdvAm3
l50yN3rkZCU4mJsHtRO0VfKKuDJxkgasQ8sNLLOjaHlvFekq6djSc8dVr3eFACgwbcCYgShT71oh
gXuhJdUeWOztRZe0RJLUkAebeGQTHIil1aoIedkg0t3kTN2t/WiGTear3MFXo0PkUsSoDIPTCN5i
CNIZMHvuNYT/yIv51lKMfxQOYqyE5NODHVbR1/uXcW9r0FRAvwTfpWRGX3/AGu41JpmIi2tzck8t
pOSpr5cV/GWGnf/9+rVkIIL5UbynZLNeq1PqAYOBrGruzPiZ1y88U3zK3gplLo9UpnacDAZBrCq1
mwgUNvtqp6nEE0Qkb+qgPiiT5/iw3VV+DQjpsZmt6aSTpp/vb1BuYO2iITMhNoaOmncBYPl6g6HW
TF6vShc9NQNgxST+VGTjIMUE3E8zjGGPdSicSzcL7fv9leW/vF0Z5mZwRQD9aPpuLHTyIm9Zco5x
aCiqwrYG9Qj+f3T/ur/OnrkQHcPVJUfSIMtb79DNHWeAoou0Y6FCXNBH9PPardGLraeDj7nnsCAa
Yh3eVnLTzVI0EOZRmUOozbh8fgqr3KVOoS9I3fbZzkbx4/7Ods6OUBKeGBntGeAH1ztbpixBK1Ym
p6WloRMKQnNIvLrxxbJoD3OPHnEcD54vjOWIaG3HVmXgRdrBtWfHm5APdIamF21GHBEtGXOSRo40
QQJWwNB75TstwtKfnHq63t/wzlGuVt18XyOP5mUZKTQYkP8gU5jPz1oUTafaG44IXfY3KMvPkjIU
s1l/WzatNOqMU5vUKLlMpj0DZamoaQy8wWimj89uph3pW8h/dHMlZFMBsmJJvG1tcZJOWE0QcWiw
AGYqBNFRG70Lx+X1eGyeVDqRMqIiQ9hSkubTqEIgm/DMedH3Pk+dl3xxwktrDPrR2OnPycHtjqjv
UewmgEIQUX7mX55wiAvCpa9AyNidW7y34nx4FFFoAh1OqnfaNCn/9HPbB3rndE/wQVcvxpj1ywnn
kL0sloVn73PbQmDD/ieKzfBEpNH9R6+V6mtuzUjDRcNRt3HvVjFJR4pG4xuRr00lNIzGpcprXk49
XiTBFNTgeQu4sgJkFMDjXJ2joVzO9PWVg4f01uYoMeMSVdwxnY+tzY12b/WZ40BjpdbJ7DduVn9U
S7UZfQr2yQdtmV3tcWDcJzpY+PZeUY5Ryd4oiaIEsUUxCGEAGZkp/vazbV+WvvGeye5zfxFh+GoX
yVJyjg9SZ7pIW8Jqu1dDe5rwWemslMzwOqIOlHa031tK1XR+1hlHtEW7m5N5IuAQwDFbGnJVaVoo
Wwae1d4agyTx7EuBjIaf6K32cN8/3ZoOm6OvCnMPkHKMZ2Pt4aCnJjxIQdE75qXXl+zfTCnd9wj2
dudaMOxn9QyCqmp2BNG/fXlYGU9Fc47iCbWT9cpGZDSN7XGn53qZTl42hW+qgpcuDkdIDsqsbj/d
3+rugogt0bqm4gVkdb0goWsze4mMlV2neXYY4fPzKq1ORTvplzgBHHx/PfmWrR2JC5coHSyaFDKD
3XzayNQQeqnxxwUy6E9Ja4xPngYDz4zyUwA/U/6pAsxxrUS9+ObS/vnq1U1H1tMNfgAdkk0iG+l5
M9ATJP+zTfrKUULR1jcKFx/mtf0pY77jwohZ+TZNhv6s6c0Ram3HiFc/YPvejo2iFaPTB31DE4/2
CBiSvhBvOms6GnS6fYQIKmhd8XsBtNJ9Xp/spGWOV3jlEKB33QXQQZon1YW49f4X3dsQ3o4LSSUR
rtitwY6jZdeiGYLGpmUfzjiaORxQgk+9VwtoUISgik5rgnBFkq2vN5Twl7VmDkOgZkimhpqZ+eUI
T2E9F+opVg5ZpPa2xighgQM7I+bbhGWibKfaqtUhsLKofHAVHGncV8vbGqTm6f5X1Hauoay5wbNL
HxBRqq1dGLIL2uoDmD9Glom+6GH72aw4f9HS8hYfLWDrguryXF5nnTH/cwz3znt3iK2CTtsAwxBo
CW04U2GuPmVzaL9xqiSNoSCw5iPa593vIhUcIeEzqJHLv/8lFqDvRjUo74dAT/r2YRDQU01t/DmJ
cu/AOe0UTogTkQqDYABMIKXq9VKTcCOv0fgsalV3l7arEKlTKOnWbVqfmzb+lDIvdUU2Z+Luqu7J
9Zb+iZGt9uB8do6H30EQQb2NhGD79jQzY7gDRHVBNeQeKqvJYvkQt9knUluDecXIeXWywztn84HJ
Bghdt13VGDW4ukijMZjiZHh0XEG9UgiKblaoHOxtxyMzOAD+HHdB3rhtd6hFBShvHkVQ2gZKBMyI
PS5pkQZIjfQBo4VAZHpVPDRLvARGkRwhL3esiTo31TjWllndxvIHm1HapHLptiSR+uTmxl8F4jtf
RXt4yXYcIukcIEhuGZXgLRy7gaKlVJMQGueyNs5Dn9Wfl7BJDkgBdvcD0JwiM/pJdITXJms1uRmT
m4oAFqnlKV3G8RzniUbRVKkPTm4nTKFWAxUG8y6AvLcxWON4ZUEHRgSWHRdfhqUrn/LQM140PdN9
USNNVSba5Be9+fqqFCBvSinUpTSgdt7GBTgKFgXiXARF3mgBIzfEuk2Vnue4Nw4Chl0fINn86MUB
58Hzrz8o5MbwLVl0/treay6qVkTXokyr85TFn/rKyj4IS+/f4IuKQNhL5g+eW10HcqODr73nAwir
GTBnVhms5MYXaYPrNm6Vj0E1w47n50tHv0nV8ulbXJoApuMZqvT7z8JOIgEamvlhpijp7Rqbu2HO
up0vKU1dr+kTOv7CQJjKdp7dGZmdCQWykxLCF3V/0b1rIg+WRjh0qyTO6+89M0o46NbA9yZ/8nN7
Ul6MuUo/3F9l75oQWUsDIhRjkny9ipMaiWW2qOAZfWSdw1BU/jJnzbtJr44mzHe/InbDM0LhCGDD
eikvmtMBZS8RoHAMgaIWMmKbDKI6wwX5bz8V4kuumkclgL398V6BpMBiXN6u9aJmoVmDXVVjADHH
hFEOXRWog62/G3Lr6EHe2yCFbhXrlF2Gbd8ub5dQH+MZl6OJ2H20rT5JXhoYpK0vxiRfqaiCLdfS
x/yoM7R3J0CfUhbApfF6bGLMcZlNs4doIahV+OkjgvigFt1wGRJtPIMpPGLoOFpvE7+HWjgZdcp6
Sd2ngdqI+Jw3bXVRZ8+9RMI4YhXbO0ULZXnZKQfZuyWvkHxCYpgrEShg2L4huYdC9hCawxlV8OSg
S3K01sZMjYnx/0wHBgAERT+Ps+U9lTP1sGqOjzD6u0tRLKa1DEkVLcS1cUa90cAQCQDAqAvrSz/0
ySkWhXoGEfv6GT46vCA2aLvJnHpbksiEp4yVjm1WSutdYbdzr3oLCsDjelzuu5Q9xwUfDgKJEvtG
Y2G9Kx4gt7R0IQIGqUztXPI9hZxCOPLKe0ZINoC1Q88E+HrjuuIsodRuugSlpp18NJXcpqtgpU+1
Y0YdLMLL0f3eOy4p3MosJLkrA0/rjbmIxENYEwGYJUK7qPZgXpoSPbZwGvSDysfuUhLfgGDrzqAI
nd2o1JeQQFedy3OGaOhnDGOgJmClB0vtHRfoXFokFEnJHDefsQ1dHQ3gRAReKLrHktzuk6IcqhXs
bggsuc0zStd3C1aCoWtxY2iEgoopimtqFwhg2WKo/KSqs4M3bc8PgzL737U259QbleGmDgAG2Aby
K6NM7rOjTO6ffc5gp6LGTpAyWvYbVk+/DpYF4OXUO2WQ+Es2lqd13wwpLorSRvVvobVMcEW9Gx5E
Bbvf8ecYrhxsBm6zXsbK83QoR4yeCec0fdTyyHyKo65rr2oGxvT+Td5djDksidWQGOTNs9IC8aqi
uSYnEJ0Z+kZtxU9z3yqkehpe3v+N1QAEwE8JRxGS3OutaRBYqSJLf8JQqnd2OKIOMhlPUX7I3bW3
L74dsjpgnuRIwHqlUEsdTWHGDuxQHgXqEraPSIJ8iUWlHMCO91IDcg9SSLJ0RHw24Ye9NK1dJnzB
Gqmrb8oEs4BT6Zlkvk7Oou9Vv5yU/LRM+bf7H3OvkoFMIyzU8LdI5dHNJYhsT8mKkSwLHu3l2R4R
+a6subqmg4DhfVCsa16Y04emFsl3+JPC5xZyxOUEW3d2ruKqu9ppZPyhhkNhv8ntuPx3MMT83/0f
uXsOsjeAD4cqZGvM8I/Xqebx/nnqaH1K4xF0ba5E/3giPVIv2Xss6NGAsgAwKXsR6yO3SgZTG4dH
qQw9CGrxDxe7m2H418E+oOp1NFS9tzUJbSHSBZkA5HS9Xl9qCU/JxNOezbCJlXb6zZQc6FXv/k4S
yEQhLTSZe0J5uV6KqxvTqmRrdpMiyYAMVPsNSm1hn5IaOZHf8AnyqXChA2K8a5t+VVJgkCkMQj8t
DR8gIegfSj0xTggbxuf75rF3ZqDgZN4FagW86XpjQjhxZI5UiYVs4Ec6GtZTaVJHK6IMYW1P5H/c
X3Dv0KhsUjUArkXCsPF3wmx610jSAfYyU3mMch1C6FLEC5e0Dw8eqb1nF+o5WA4oHMjUZL05knmn
mk3WqoQpXrLM7pWAdFA4B+e1s47suDI6xggjPanNu+To3VwWkNUG1mjEj1YxN+c8bIof97/c7ipg
AoDhkGfddFqZ6CkEwsPUIouuqy6iivXHKNFH7/r/W2dj61RwQCbyBAZAsyZ/dqca6FacHPTvbuUi
QABAg/bTxmnobvMNy/QSoSEEG9S6Ec9Pdl5Nml/VOW5JNHn2Xe2T6s9xrtrhwahyjWRkiJm2N0GV
/ImulW6c1dnqHjU1UuKgoOc8+GWSO7g33en/aEtNU3zViJNPfVLmehDWJcWFVoPQ9J1os1K6wdkQ
vghLYzkNzNFmlBlS89HtSCXObZUtn9s5b49IoncunBz3gyWGhISq2abEM9oj0DETKd/IdaENKJL5
k2FX4sGs0hKa/vlovmnPaggHsZufcPJtJyELS9Or4YMIIMdNC38c1dZ3+ro+So93AkJKc0zWEkpT
ENtWHvSuKVJRq3R72pZBNB3UP9GaGlR1oV2XtoTDj7TowFR3nImcqqABTQGS/G7zAix0Fhej52Oq
cHo8jOmUvXSs5zMfYL4+hKcc7snGD4wIRKFrXzLkVFVQwe4x18yiAFZk3wz6wgexzN5pyRaA5OWU
03zSen6JcGtFF7oSlTTtGlX5DrJ0TP2R6nhw/4rvFRpl2ELrXvJ584iu17G8PjM73e1hoE4GNbDd
KfogclTNT2WZ2H833cgsTNN20fh2bMv+E+Lt81+pbSva2dQydE7u/569cyR8o6yD2hFzCJtLAWKx
ToGN4nIMaldLpOkPIGL/K7X+CBy9txJ8cIC35GwFM3LrjTejOqnhgkK6S0Xsh9DodkExm01+iNDo
QbC9dyXkWZJDUBpjuni9VjZFWd4ZShdoneJob/XIcQAzilSpTibUttmLlypu7kP+N/11/3vuORlK
qHgZOio8FpvAdO7yttNQuQ1iS0VqZO5zJHfQ53mveZF9YjJ9/o0DpCHKkK1Dc5Rx+fVWY0txTUUR
hBG5nvmKozhQK8PsX9t6fWC7u3sjwJQD/FTjtqQLOZrXZjZafVD1Zv+IjJN9Cq1YXIVdD4+W5EC+
/y13LQYgL0xwIAdoday31lIVJrLFx5idCJ/jSjGQ0PG0JyPWjpoce1ujwSzF0SkiAadZLyXgKuoF
zAGMEHfWdRBzeoprJ7k4Xdh/VVj/IG75ea82CAUmeqkVyJIBEaX8Qb+4G6K/EZZTpiAKmjynQgyu
5/fT9FxP5RL5Y9FNX8rFnP82lIaHlcZt/GIbWXl0UfY+8a8/Y3Mpqc91ZkQdPhB8FpjxGdyEL9iC
DSWOfuPFwN2BdPlJm7DFgMSxIZDFYYYGwrbhlJilBooz7S5NO5nn+4az58uhApb3Twp/bV96TR1T
ONLIgONZyU6Zro9vKL2q3++v8tNjbc8QEWCqIhRUJCJqc4au2XaTMg1MwVaOfU5Hbb4YidsEoP4Z
Nbbd8Y1lpNWbuASfVxWT+WhkUX9l0LQtfMpfU39ps8FhpoGiyxXsd/W5DC3rsSd/PojHf6Lfb36r
JenlYf/E0DfvtQ6LYgnd2MBoWdv/m0WOuHZLqan0e3qTgdoOzeQiczpx1fWs/Qw+3/sem0Z2QZs3
/TOpDa1An9Lt6qCtx/LgvPaskCYm6aTGcZFUrj9kWcMbpFEDB5raOsmpGUP3Acym9UfHuO2BU9mp
WbAAICQ6CtA/bOnUK2qaXRTOXDzHIEGeiuicoVVyWhKgORAm/dMzn/1QT8mR99zZJONOwIohKGAw
7ubGt9WyEMBR0BVtVJ37ZuKiWylBXaAZk5sdeJidfcIczbg3Hoa27XYW1YTvdRQus0hp6Jq+PUCu
Xpqj449NXb4F9qtfkkz9oU9jd5Be7O5TUrxRh+e132J1nK5ifjRnPIky5QjSxCrODdSWV1W4RxQM
e16UKrzEUJOcQXAuf8svXrRkcmk2tIaLXhrJQzMPul869eB7KVLHSu86Jy3sxo+RgotRxgTpAWN+
tawTK9PCZOoX8jcSiK0nD0FAxT2tL8To6ufF7Zs3Op1rvxwO2337+yVlA7EhZSm2OryOmzag8inD
ikVT3ltlZL0wA+Y+eSPqKWrcZv6yzE5QQCXvO8bsnN00PHoydmIroqr//Q1bxKvLAAfpCHTytd61
3yeVprSN5sgn+A7Kp3FKvI9dWmSvzwGITWlOc2/Ic7a3tgu9WCkK4COiE6MP44b+HBK2HqyyEwXI
0QZaVhQTpIbL2pwiSFoBELOKhqrD5yhOq/TUmL3zbhln9RzGVGoOvNHOS8Xsr2yrUtuS/f71iqqa
dEPYqXxMM54Xv/BatfL12DP/vf9W7V3KX9fZxDeMDMYIKlOLpANSX8apCM9NDfJmLMbmgAVsd0s6
KB/ETEgOtwFprkVLpFoD9wFWxCBFQuHEzPVRBXLPCuFfhV0GU0RkZFNgsg3YK+uUoxpMwvxID2Xs
a07nYW6bIMbXPhSzfTSMtfsVYfKRHGf8uW3zuHYFW+fws6JblU/qDKF1byFFhohCfOC+d01RFg7A
PUNeuc2vtQXYRN/Tt7IruNBL1JQ1f3Hxbwzc5UFUdt2n37AQSVFkMI8C4H9jiaMLj3Q0ETMZjVHA
LCvMU1pM/YuBfObj7yxFfEbCAgR5O5KlzYurzLInp3XI38XzXAWNm7pnpzKOBrf3TgwBK5jW+Z9S
tXwlf3kgzBYmeU2Rzqqpmq9Ds0R/IOlhvRlLLfx8f1d7di8jeTkjDkHJ9sElj++dYZTtJDV1PzNC
nX9V4C44sIvdDVEGI6uFHI68fb2hXlUYNel58ajiKRfUPRp/zNr6YSzV8MA37Zkg0yWgmOF6gL9x
YxERKiWT5vKQ1/kQXeBaVx7yNs0+L8bQXqDpCg8cx96VBibApiSHDZ9xvbWWUfQItQISBHNqgnpQ
vfdxNE2+S9XjnMRGjFbvEv51/9T2vifnRTUUFBIRyyYutlOlric0UoKoyNzPjPmPCIQP9XM4wqh+
f6m9iOyXpbZZCblz1mQ1pRbVjYvpksSJ8i6vHKX27TH2Tk5vFW8npwQeibvzgvuL7x0m7yZUpsQO
lMw3drPUaWLWCjhtqR30lmzzfW61aqDq8/I20eMjHfa9ywCoiykDWekB374+Sx21RFhhR2Dhpsqw
kGlNF6VTX0/rhMga6Z2cLcNTbsO/PhSE7qPSB0MUa4+aWyNqkx3SOu3ZJfYoqekoQwAlW+8lDuFw
QvsLu1yGGYzOPJ/TnJJx31r6xcgMVD1iqKnvn9fuBwS4RqcE2BOg2fWimV7oadRRJgS6l13rHhkK
RkKOmmt7q+CCMXtKkqA+NlYRQgBi2ElOY2MqamAE6MvMfVic7+9l744RrsJZAvqcVFna5i9OeFqY
wbUEhp/C0fktScvJZ6hnjnwns38noJJjakyK8rJoN8BYyPfzwaag4dSudUmtqmCyxj2a+tq7TcSi
eEaDMWYCkPWOpKp7Gg8qA0JK38O0bspAwCqudZEVj45TRQe3d69qTBQAYkaCFVhz847RzlMBXjBB
uVQ2GM1k8a65kthvTGWJz2MIjN9YauvSLKni95ldolZnhtdFn4+05Pd2TqdZyntAEUcLab3zfhSj
njvjGNBWGv4xzDw9FUBdUD9DhkKLUvPH620HPjOpJILCMfMA6/UmB4mNoWe9Uu+rB8eMq7Nt1u03
YczjAaZ67zLQGZXQCRgUblXUk3B2vZG5tnhqvUvkddmXERHV6+s3BAkVURbEgQSSmw1peR4b2sQo
VB3qil9qaRTMikv0qni/McvGaA6zbFiOJD/Z+JCqHWOQd/B7pXYf+qkVVn6jheJzPo/zQfdkx0fS
QqBvDmwHGs9twb3LOspjnqQSiy37YqRd6c95PV5gSWsZZ3DcE23ZI5rCnQdVSnuSPqFdIWUJ1rYh
wiHJXa0fIV9Q0j/01DUeqlYMJ6Nrs/9mo12YFE0+euFgHFjKjkOjrQfSkO42qf+2k14Df6Cbx3yg
UBL9Quf+n0601oOaRgfRyY1JUiySw49yWseUo3rrHdoC0fQkiSm6xXl3mjuAAhVN15f7Jnlzp+Uq
vG4cHNAkmkHrVeKsKane56wihvHJBlnzrkQq5EJw+BIL5dUc53I5CBmYQcdeSN/Wy0W5Mbaipr5W
xa57VdShDRRhpoizasZrLxuNQ0IDSKhwILwJ2zBkpoMZVn0dNN40PJlesQTdnBbPsG0dBebyn1oV
WFmK2J9GJcS8UktmvSu1jwqniOoGmMMotSRqy3daO7vMpeI9hCB8fdhbmsea4rc/etOrufzk8uSE
kKAyTEaBcb18Ab1XlXSAfwoIj85UypqXupCzpYRiQVs2NL7a+ShIubkHclGapRK/z1Ow3XOttsiK
FVETSL2jU8dE+qVS0PY0kjC63LfR3aXIuQG0UQjHfNb7sxee3M4y6sBZnOXapTq+xSZYr1tnPnhs
b3wZuyJ4gGuSUrkU5VkvJfWrbMAddaB6kWzZG2H3Q4/LYfKj2lQ+VkZvfWQsI/5yf4c7dx3QkcQL
yCwSZOx62Yaf0o6RVgeTVkFXMAuii6jqf+M7ym2R7PB8A5derzIizUvqi52Uoi+vhqXogZu4mt+P
kXf+jQ1JjAAujBLpVtQ2mh3FM0M2pKtO/WIUXFKqaTZ0Q/fX2TMN6k1gOHns4E3fbqmn1B3nZg3B
V1Kc3Sb9bxo8gCnCO+or7a0kh/Mg7WND1PLXHw+eYU+hTFIFtra4Dy6gFb9JPfWNSK36tU8MRkj/
ijMC9yBBo+ulIoxEGR0qI1adjEg5j+rVXSbe0s7MH+9/vx33T0OEgXeMghmZ7aQlJpAISMzLIKrs
ofG7OVfTtzox3mNGCzM51Y5b/3j9kjQHQHxJCuCb/jwCcUbCBtFA7cbkzPio6afdtPga2tnX0nWP
muR7V/rX9TaRwpSHHKZAHtQaNPNU1b1ySid9fnSH0ICvIY6vdZMdMR3JI9q+CJQyMH6NF+9GpqTk
ubY6tSkDXSnLMzVx9ZRTUXlu86WF6FSv30QwUpyMydYPbt7tdpkjlfIhpI9MwTub7TqJ1dp1iwcr
oRp7zKPFCMaemQ8R5f0nNRubR0fnqtw/09vLIYdXKTGQIjNHtyW/83SAK42AoIE/DfoQpfI0kUf4
OgwRr3ZiWCv/Uc6AZInl1pdjqIjMsGUarflkfe3ENPuTFRafitapDy7HT5L79SlCBMpsCX07QBaM
Iq/XSi07VxZ2BiJz6ROkJjo39Uulyn7kU1kxEYhQ8Knpiqg/DZPWvQVuzmObMXqm81ZFyQ87zCBV
cE2gsQeO7/bFIKkmLMRRMPribi9uI6qmyEybz6AY6aeU4txJRWrly/1zvXUPdJrARkBsTYkATqn1
B0Avss9jl8AmVXWmxRPF8ukee5+HrP6uj7170D7c2xQLkqdTKQA2Lc3sl2LBMtut2VDhDFy7Ny8t
I+DNe7TJ7SNuw71tyQFaZj0hMbmpblLfLhcMp2H4uIF4rI/zzAdnGvml10XvukE5qujf8hsyxUMS
D0c32CBMd2O10DqplNywWjeNo8cpmqp3ZjVXDzbmdZ5NS8l8fdKVt0yPmJ+dOWSKEDKt7m04eMOP
zPa6IMy86ltauvZz10fuc9+l9n9mUVlf6iY2UdNNo5e81hLaV80hGOfWm/HrEdCVxVloHrYTIE5I
ymyYScscbl86vuJl6sdm0fMnA/HNd57Tq29Kaza+z5riHSSXe0cFcEGi0wj+oHldm8QM/9bkCoPQ
ujf/G6bIe+ctTXlOXPNrC/73qKq4txyQI8Zv6ThKAPN6OaNMvFBtky6YUSr6p1Ss6WFABQMuCMP1
h8I8Ku7sOM6fpGYOXpMgZlvST0rbLHuhtBB16OJd3LeaT/XUfKzd8Yh0eOdhYCmZ5ZEBkHttLpdq
xr2aIZYTdFYrlovbDPW5VMkRniLA4U+50blBFyXJQWV/x3aA11DFxItS09x2YbSRigPd2i5I8yj8
0plM6l0Z1OumZ8uY3Zr6aZf9SNq0v2o1CMHLfQcmz2vjwYkwqRHLBhDvwqbIWXZh7naV3gbqOAzf
08GETN0tpjetNsYwrg3GVzgJSjQi9DF5mcvsaP293TO3ADSPMiu9NWlvv3g0r1tCBq+7LmijOfte
o7fhO3ESPzaOEp3cJF0+z/UwPtSVc9Rx2LEsqbpOOsqn52XepBQMEFpaPw1dULuKEzT2GH3Q1Sh+
BrKQf7z/kXeXohpDE1tWKLcQnp7JaPomFRQwJQrGxRKZ/gB871QkYLzvL7VzP6n1SL4ZV5ZEt63R
atCY0Yd9IxhU5Giui9KOPS+yBcRT6+fi3OnxUaJ7f0kAVOsjdFMDNSYoPlFOduiO2m6YkA1atnJK
FmV+Izpreu2cLkx5/7dJ0AjrFRvHnlNFCVvA6ssSRHZLV6iflzdWZhw5hd3NybtJ1/cn89V6qVHp
tCQ0M4haM2F8S7whf7OIWkGaek5ASOWe/eH+Ae5dCIRFKGaThOKJNnurY7tWlwQS01gfEj+syurR
E8m/iZ60HxiBnp+czvLewYJwNN2zE1tQqgBJKvU56E5t4mI4DrrOSNo2CIfMZqSwaE+Qa70+S2Qq
jQqMRAPJVvrGyc5NMRg2aXYQqfWfVZkvbw1NCxnXnPvz/Q+5c+lQ76NVSoULeo5tAbTr6mqJBGmU
HaIwCTdfE4wjWhHQ3h6hfnacKNEP26KXx0jytmdvzpregaosgtYwhu40aWnz3A6M/0EMpHRPLkxa
X2Mxlk+lWWZv0gGA3f293mKfZIuK9SlwkRFz+ddmuriOcEqJTeAfn5D0Hf8Rgipeo1TmtTUo1Gix
7Z4j4h+/7G3vSrR+JGS4c1MYpyRlJQjhN9zQiqXqPPUJ0u1mMeYXOzXH92PjAU+ezknh5Q/3d7xj
rT+rlgybc1XARq43DB16N4UZG4a8In7OKzv+IoYuOVhl5zKyys+ik2qRaG/eiHzQYoeQgz0hIfxD
qJnte0bRvPWcun7OED54IWapifqWI7+zZ1KEdMyb4wygvtqGdZM7x2OrUgSINOshbms3KFNaSVGS
jg9d0in01DQ9mBajujjulH+9/3n3DpNRY5pZsp9GAXP9efU0y8PapCaQasaCy3G+N4QVF5hs/1OV
WD/I1fauKu0e/B1gRcLYzWGC5DHjMsEpLJjN5Fdd2T3pZZa8W6j6H1yV2yOl684qdFx04q7tcGzl
em0qGujYvDGcP8a2FZ4KpDR8UHvWFer2OoiSkAmokB9y/5tqt9uUGRVpvQlZELjTzZk2YdQNcVR3
gWNFCP1lsZWc9UFpcbTogOe+Ouvmg7OM1tlRhNucVWfOrp0ow+ySVbHpq33Tpr5iFwYMgQozP8Ic
+z8PfqT81uuAENwvBQqE0KkYEh6tT961o7RKRohE2yman/VFvkRDVvlDP5UQYLn9m8V+oaUfeJE5
xr462dZDYrSvhrCRYIDjgeJIzqDTCln/DKgl7DqKBuivKsN+7BXxI+qQ8pqFmV80aFDPabgc1Upv
jZ5RbTktIvmpGMSRf/9LLBotepVEYceUE4o06VlZJqH5OTya6hX0OoyQXt/O6fX+B781CmJfkzYd
sB66Ztv8DVCZY+QDqfaAAsmJ5mN0moQdvu/S3DqoHvxELKzP1iE5NXGXPMB0QjZnO8xcCa+AiipU
ehMloyYsFr8LDU/3tToen/oEVvIr+pBN5RsjWJiTKO3pr6VVhHH2jBRyF3Wx3Lfu0LbFSXEG8WPU
W5QpFHd2v8KGW88XxIej3u9KtXtfiRxNv/uf6/aMOBuLDwaRhOxsbqIUkL1VmKcY5ZDm6skcbecE
Kkr5L6rinHFJUfwPZVeyHDeuZb+IEZzAYUtmpuZZsmRvELZlAwRAEgAJEMTX98m36nK9aEfvKsIq
UZnEcO+5Z3j9v5/3X14PuhOUEAC5gLv82Z0hORm/vpb2UIuSVfDD1O1ThOXhqyUbvra/POzfhxNI
a+gFMcPBwYv/+OcK1FIIstsaKecqnc2dzAtKvm5yQ349LDTG5h6sF7J1CfJ410OiEiRPktEJeqox
NxcntZ2Nqner9HuO+eHSzXOV865JZ37HxgEIufOcAi5J4n3hRo/4hVa3b0ZDxd0BR0MIA92a+lHE
ib9GF3XepTUM6E9UEP5Q08bdbk2SssM8ox7qjOIYI0tVwC4RDMJlPoJlRJBeTMHt67fEEYL0csT+
XXoov/Y+6G0fTpFPAnGPENCy61EqV3Ryhnl536qQQhMGP7j2BvkuTCAsexD+tCamcTceFR7/sOB7
IrkgX1kO78EW3rcFS+ljEWSmL+FShkyMKVO2BihWNd+ihgnS/7u/AgkCUAvY1kCrMH/45xsCwTTn
eQXcmtVD2zHksvfEsxH2yW17VDuvj39ZEvh9/9yyUCDBSfg/hIizZOGfz0NgSpUtoHeDMKz4x1Ia
fVxhvPQ4bXCW/78f9e+thd4UPSp8lNAAoCP+56OQA8AMRJ7mkG9mvKBNxm/qHXmc6B33G8hO/taA
/2fG9c/PhkEeVhUOvvNN8ye2U6x7Ae4TGLw7JUgz3XMb33PhBnch8T/cTkVBfyxw4mUHVLCUPap9
Lsd+BjAT+7qiLX2bm7C94aoe5k5i+ktvSmuzz1kbazpcLubdraV4HMIMHIUPLDb3sHxGo288267G
RMA+Dt1WHnorK5N2az60HK52LflSLwX7IMjZfjWZnWhHqpHo48hUYF10gnyxfHRzD1KM/jkV2/iS
iin5unow5OApsTVfOPDHsbMDW64wuVXxMEzOPjGRpL/ANYeNt26piF29TyjYz2/jPXel+wLjt+pa
LTL/tXtElhyqMg4/UN9ZfcwCMl46rRDd+xB5M2I6Ikz9xL1aviCiKAJHT+gy9nqBtPxmlFnzFiGw
Y/fTwlPSjVin+iU6vvHHmhblCoODRUR1yFk6kUc6wke8b1F2YePBL+BaNW34UqycrH1SGP+R2HFY
oMyyw36asQXgwQn7IPgyIKpSHhzIZCNQDSqflDzHTpcZdfcbfJrSzk1wr+syD4z0NAObeHWJQPs6
ITdk7Sta7qJzkP3cRNfO26MLMTkyhinYX9b3n0f52TgdlSym5Ni7EGn8sb43bDOwgUH6CpXV19na
qlsoQ0Td2x3/8JeHnc+B/722zw+rcdWieIH0BdTIf26mdYVeYnckQwBqqvqgXH1qqPsbyedf1Lfz
ZOOc24eb6QzgkeKfj8H4vTRQ86V9JiaeHKeGhRsgTfRIGM7dzuZteKGMuJvKmwXmuaopt041aSL6
bMrM35ityHY9P/GfHxxlG5JS8G2ePcL/5GbCQTAfwl4jf2JCWfdaO5V48MVIa+FTXg3kfWPIuC2X
8iwFzAxsFNhGpngJJxUBi9PJhBVUgjxB3rterf4SEP1egC+1cZAo2LTxQ95aWXeLdlZcUsQ2ANnS
a5r3IJSs9EkTIYvjvOQj72gYaHaUY4XUjQWCi2PGqXu0fmH4acXPR06rlq7ZmpmdQFSMvkec5D51
jvj695YOZrpoCz+oo0ja7AknRT0d1RraB5sv4dtIWRk7M1AyXJiZrR9k0Pqxcab97ssEW5zTBV/6
xqol9Lyay+9Ge5A6B7O4e6qgqO/YUmTu1XoZX2muk69yZtV9DVOxFKo0y7Y+IwympWbU8jZpW9jQ
STUhH7w0+XwjOA/+tkxd8zFbU+5IpLHj1cLjwnoZuUlPqW3CVwz+1qvdBgFCiKTZqyublXSJm2H1
KNn8gCHSLA6BRcTDmaaRtHOumYue5bW4gxQcqwvDtP0VYvj6GtEBKO/gL40ZyjhT13QITUKiwwpB
i7tAawUHTqn2eMPUOIEyjkCUvobnzjfsB/yFOcgA1y51hEFPOyJ2SKtk3k6GlTuEaU0QLxX0MdnB
S2LQk3HENna2tlIfqB/5I5tQtTy7xthvXKRwg2ZIJHzDhG9qukDz7esEq8kEdMgwfabpEqvLGdbF
sZfJ2HyEgdkEFc/CZA/6A/kAWLu/eLU297xBDmy/J2v7M+KPfwlWI8ABHhzV13XOxNinSdm+pSFS
flwqTvVhn2JWgzZEc9j0DoVGnsHG6NrvNWUPLpt43ocVKqIOycVMgJNThKEbq71dvsxjs3z6RKX7
EYx4fQ9+GYYOxZCR2zGaXB5aZ8aiswbiXxATkzQ5tMssTnZM4Bdl4QVRnDBbrD+nVe2/0MTX+NUm
d8V6pRoCcXZUmfuNpmKyR96E+EagWtnf6oIhwhRh7MnSD5Pdktttt8T0NW+EOPihrp7g3zK8OKgh
yQ2R+PY69M9n2ZxdBtiQTtUwXmAfsWdb+AZ5YpONq8CduPpbeDOP7TVh5bz1fghVOJ61drzbVqGm
42Qq/OV82n1xNS1h+kAc7hI6U9fJBRcrEgTgU8N/DGGi9/PWGIXoI51+ENBa624sCvbkNqQtQ+yQ
lwdsCLSFyUaWxzIhKu8rvhe/vFX12pUOSp0uwK3lPueNxRKVXr0wSJHzCxhNqRvpaUNu64yCGMn2
UqdXSMooSS+EHIjo2FRPeU8QMXtbtAbhS0nIsV+DFM8TPcNrQcbwSpGgRkHqZZXuRio337cBvKtQ
5NqgDslKBOTM0JTdV2iI2CX1g36AKr/6rqettt0aEefSn9Oq7AleNs53hcWiui5FIR9ZUjKU5YXT
9fsiWX4xbgOaKMLGoudDxdyDo7kannIE/Jp+EXZWsKbFCLdDa5Q1h2T14bkuctsc4EDTrLB01eGl
xuBh6teCU5ByWKPmrkKoue+yIAZ1SuzEIWhqKI83S7lZdT3GUvxMKNrWKyXYvB8R+MPTk2ngX9qD
yFy3B4qvLHZNCAxpUXuyPSP/9KzcLQd5D29yMElyeNqYa0hOKz1cCKpn3s0stuOdZxX7jUlFXR9B
5N+LU1I6GAvUak+/hw1T3Q6OJhs52EwWn+i4UQvNuyguogPs2J+NDB/hSDLS3mi6gpNTbzUo3rlQ
QBpLsqbXSTK3DFsxFlsvImQ6dzmWnca/Nu2z5nn94Ous/MaGdhsuo9Zb9Qg5sFMnM7d8PE3KpE+7
JHE/e1dOD/XG8U6QDsQRkzKoiGWdK30lcjJ+T8/2Mj0SSt1T6ceGXyDNdgrXuw+T65J5zL7E0a44
mvPArz0sPgnmFfn8Acyu9DCXmrYvcoe5ebfFel0RAoeg6M0W2C4zNCjmNJayefI2Q3xLyNaaHEAk
js1RORBzOjWQgIcvU/PbBkcsuAdm+oJtmfoOuS+Jutpymv4UZTT6Oroxe0KqRuGOYpmrawmHPX2h
lVoafEmzfaZVheoxtXkVnzYr2E2CEhWVBcVrYQu8tK9qptVrMiTpggtxGb8Pwc95p41Of0BfO+Qd
pft6ZymW+WEL8Pe6hqnVMoP5X5LhRHjbXlbBRwiWkFZru0WlCMvh2+rbXoP4c3AT9CMH8OJsedNy
u8JSXuhgwPAy8gyPtfs348988DZb13fwA9YHxbMdd6W18HeUjqb6es40bkwkjQ1fUWWWCJ7P2nnu
aw+y8vU2eD70JfLANaqDLLlGmUogo8Kqj+oCEXyzhGB3cCX8AfcZDvNE6BIR0GvxxVqDs3CIbvgE
b5flXWJKxa6MG/a8mwuvpkdqFugB5+hzcyca2Ju8RZTew+2MiQrvMF2JLYIvJ3Emv/DsQcZsbLuq
GKk77tjWvmc+UwU6g7WBjlfF3XaV3zH8cVs+H0FFiwvQjmXZL2kpdn5Q9Tx+SZUQtJNm1g9LIuvv
rhzxY6JiBH5Awe4PWkAd0TOGk+qkh1a0HXgE4n1IhH7CRLlcj15mdTjBT3XLEVkjV9HjcqIwva81
xCJzteWiRytuT0qzHSAEy3na+SZgddiFbHc6M9GDxROy7TbLAjrFs/yk7Ik29Bmh3YDNM6bpc5Jk
buoZGDXfAxNtcfAmpfCB1yle055ae5+ZOa0vtsEO9loTiCfeh2FAJVcLR94XkSZrj2zL+qOJQD8O
OVHwjqpzR+HTNih2B6932nQAkd12R3jp6i7it4IiOAO/aNc8UV2Y8wLABxuScj+4udlwrehUoHlH
eifuUYtP3rMxDw+12wViv2haPaKxaq6W3G1JP+Fpn0gvZbA9ZnDoWApVqFMpcuxEMyAC+kIylw+n
FMh521Ft6U9QCCD2RQmX8pda6qU46qrQ7yKr1diJ0me3beUjXsuYFV84AAbYmyUyuYQlUdIcXO7L
4gJnubmtzyYJndmz9BcAA4J8yuBQCmwNPZigUDalBeX0MjTbkPbCEG57TTYiDvCuyD6hUEjOb4Nl
WLpZIQ+SFo07wdNlei5mwpAhuue77op2MLHLoVj/BkUs7g25lGBHZwrpB7glppn3MxPNdlPggBI3
jRdhxl5ewDWBhV59HUcwsbt9M5aesCWt6cdqjXfltOT00Dim9m4ASQ73al1aABsgmG298k7zCweZ
soMOw2BWLhaCHGHmGn855ElWn7J5yt/JBBj4AoY/2AQmpOkT2qNBHutsatpbLpHJ2KVUbXeqIFJe
qQyXVaeLAe6zFFOTl3Sx2XrkLqbfkblm0xNlubUXQm3mvU4DRknoIdgj2dBI9YbDCK4j7aYRrLrs
GBmsKYKWWDU116isC4jRAZWOFwCukupgMDFNYdZeYO9OHPfNCfOahHfV2awNAT/IzEYzN1fIVjT5
0pXoOYBWIQ/BosiDCKVHtMbySluC72eBxdDHwuDwg8XJ96ZPHW9QUE7km1zy1fQKKUE4jLCscZUD
Prm1wcA7bUkXkLRyDKsSoBS12TuZr8vdFJT0nRnrCI5etSjdNxbrtq+iIsWpZEAQOkpaMMbx7iHc
wpOZ7/Sm3Y9FDNWEo2dsv4jKNRkqSFvSoUNuTiUuaLWB8IfJjm5QhiGPs5OgNb+hcC5RqJWVbzqz
seKnnuAf1uXIj1pOTWK0eG2m0GKiAUe0uiPEBw8Fnwa0P7a1Orq6kMtxBreQdCCia92PkPHgOGtb
xI/YmIzLhRqG8joWQeBjwG8quxiJHMu+mAVii2IxydhDmRiyvpicfySRb3CZA9/il2GsUugIhvrW
zgbJKfnUTDWuQFhSPVIc418dWXGDCKzL2MlYxVucDCiri9miNEHCb/5rkpw+2XEyH0sck/G2kH5P
4C5HwnHjBaxrzooV2ou2lm+p33fTe7rlFaZKTXsj2E6e8EayordoA07QXOT1cZh8+MLEDp6LBGMt
60tPC9EHwuqbHIYrFTZXqu/ItuNyt0MzDdCyYTJ6oFtVKhRbOjkIm7i9bxdb/a5IJO0N0Sv/whE8
grfvfPhwDtOpg1wT+zmXLWCtzJf1VTaXPu+bpSgeQ5HtExA/o26DTBeQOSXXr+XMUGZ6JvCatxXh
SX1lkEHf2SIf134Kmt7kBkZ0/QaBaXEYAh9V75nhLx4+wgZ8VwvKy9AOjt9o7jaK3JpqmzvgmuuL
nQOJR7/wcr6Gtzz5xeuhlIdh1WjHq2xj9eUOIdh8WIZq3Tor2+QtTrmdewLAcL7IR+1OVe7GpiNT
BRktfgKo2JiiE1j8OLsu1j4IbLtWDwcsz/IHrj76nScC5lE2aIf4cJznI8Le6fpJzOryu3qMajkW
7Vr9CpiSIDk0aoVOGoVpt0gxiMPWCiBuEslAGtf2iB+JBWLJPrMk5j+dYVjGqRBnYwJoABZMSIb9
104Hfs3EWmnYk8AGpvfAxN5tUoJeiTT4ERstnRIcjIsr32AS2fyus50g1yJbG34QPiz17TaW69Pk
Kv4VZm2VOgw+XWQH4HaJ1xFZe7+QBbBeNai4WiSPpupnlsp0w/07AFNwtnEvud4GdrmmENtdNrTY
sAHTMP0et3wTR4nCTAIInYqPMCn/3dViTnpEnKQaIMzYAoRRmw2XZ62b7oiOpemIL73pXePqp8QS
TEngGF2CCEthZoebm863CnUVDpfZ5hdQsSCNdTKsqDt4EA2/FSIFeAeVAHy5J7DPP1cEG/1wYuES
bZSc1AGkKSfRzgjcRVj+yJ8L27nj4YF7c0BVpgRwRWfut5qWeBsIwgMmVPsc4wR85dspNZ58pNpj
SFC1wq9dMcz13AmcM9PRhpT8NlWFfsIP55EnPBfQd4sBtGasL/zd47RsXyA8YUPPUEC9JEEnKwqD
kFwaDGiaDpo3i8vZO0xnJUwruoJuyLRdUOJ/MaMpEN0evPtMJmbulRnYz1HO9D3sw/DNoVoGVg0X
6DeTwa65pxOLbzsyzPH5ygRKVlU2e1fAN4T1uQI3sEZvNnTZwPI7u6PHgdgUss3jHjJ24ZG5/Gz3
eX3emwFwy6IXIdFMG1yLFgC0OyQcN0QPZ2/92tSIWO1KNocnnNfAEERItu86KeffRm+zhlxpqG3v
YymnLsK67wmGXsULdVReoRtwv0lci2eOHfQr6BnEPQXoZEbLnwK6bXlRQR5k0mrrKDx0my5FD4pc
+3Jv3gw6Q99xwA3fs2yZ+QGsllocja5QfsPveMFkhUT7CBxnV6itV+F7DGUm+0TQgg7XRRuhDRD5
WHy1vJoeXZ77763U0t+aXTUbRpNbTbrUVEzfDpY30xHtN/ywQ7vNh2Ex7XwlMTr4HAD137TIgpyu
YSpZP8Gr7Gwwh7Gj7mH91SxH1C/jfQzaP1HpxQ+ozLcbeN9R3pcrL96GVbZ7N00TAGSHUe5dvcSZ
Ib2pgnUwCFxy6RY3kfdxDI7iBK1w5Gx75R/2VgH9z8pkspc4ivVpLUeedFVOcZgH3GcYkaVzkvYj
zuynmOHahrJ5BTYJZhyBp1OazQBKBZues8q6/RroRvkSUS1j6ufROB9DhmSljgGCj0AcVbjyIzDT
Xg3pguVjE8D444gIvE7Yfcp63iStOu5rEcbeOgXfsxwkuwdlCzh+sbaVzX2JEeJvhUTct9mg4cVe
PFfSfJfNFaPjJlCypWZ7wm4AOIS4HHe/MDFZeFFX29irFj65vZS2eCPljOnFiqyI8/wlmbJbw4v1
mgPIoN1mIde92C2L5kiHqVZoqbOAoecW9c9tD8MbSLmzOcCPj4kD5QRJAot1JQoDzNF/020Lt7vx
8VNJnKl36Zxt2KHQfq8XKIX9NYlzvlzuRiWX1Z4yh8FQ5ehp3Np2ulhQv3xvQ0AvW+iYnzQtzHgY
SyOekCObPJS1Ll8WzFKHzpmqfoJiefxqhi0ZjpOsie6WJMevDDtyyfuK+Amt4VZSQAFhx9Vh0TeS
vsBBLg98pWeu8bKeUyWnff2Gola8c9fgYqxpohn2f4M5Fqi/7hLYSHTQuBbYIFIKdFv1nmrYMKYT
DDKkQaHQkuEnLTxZutWDoAVfscAUJjL5MnbQrM+hA5U+f0N5Uj2XKtRL71QTrtmss7bTNUmulN/X
8marzHbl3eiGS7Xn/G2MAJJuOXwezYnBondAre/RopSFJl8jGhd+JAC6cT0IAFaXa93Qtt8x+n+D
HRARJ6jPZnJwajf8hCEuewJjSiFXJQM4peesvQB33n0lJtR3NiQSQzaZp1cg94sZEyaLjSDHVt5m
mGetXe7l8JjkGe526/wijtM60e8M/D/dGW9xMCLJGZqwRsVy7FKUUy909xnKSDXJ9Vh5urxHNYED
azVOjQ6Wi/YNwsXkp8AC+LmC2cB7zCzoRylz8bCsqCD6uJkC83GYuly4aIHx8UFP7ugrtiD10I/q
Wk0uYacsXZLrBgdfdYRDSjkdFl/T6VIuKo59hfCEsdNDhYtnWUh2W5arq49wJ0DthS4YEua8Hvip
tTmbe25NdhUB1GO+MBt3ITAZI53jAaVrNfqtAchu1gn4WVXiosZpi2qDgd3X4vjZMSxuxV1t5xbl
EYn55whOxo+5hPFrLzOVoSZY4WjRsgGHtoNzfI/x21J37UztwzbGITtgZ4w1XDx2RP2VrdvLiypT
KUMTweP7WpAt7eVezcVhTYD5oJrInOjrOZTvswKn+4YjfinvLIgmd3uyt1lv2jF78PHcZuLwIfwG
XNP5lSIa5EwqybNngkJ66TBSw1h3VPLan4ueHqZjyUttYCQCoyyRPyh0O9MTzcf4OYL00FzN5eTe
mmFgj5VpTgPT6XIZkoxboO02By5Q7rIE3aBt79Z23z4wsmj0JTRS4w0aIvOZKIaTwYYc/4cck/wx
bnFpUVv6FVxRtAMPGlcRkqqaCOyWoogAqFOXCi2nLPjx3HD7A9OyOeBgZS3Am82ZyxlkL6BHWsH8
YkcmvLq1quA4LMtN3O8lDV8Nru3nAi9nAJdrzX/PDUfVe3bLu12Ldg4X+IzzQymERhkrAgVSXuDf
0gHhWR2siEH/iqpVaEdrLPMOURcldLGjBycQL/ap2CiwfUD75FsValQQuaXDT3AjYPe0wvlTdDUs
Oto7DHgB+jVTCYAK+TYkPexYoQTHt0ogaALPxD7wiY1pN1fwDEPye7Wy4zyZ9bVskRl24zDYWI67
gnwO7XAFda6uokZiCJKxv4NNIvVpT9BjH9NN4LLJLWfxogXo/gZ5dHGGjQk6l91j5HS5A7Vy3bpI
aMm4zRg4Rqwey06KpgEGlODuwPVQselYxgmmgij6MnUaogQV8pg2rk1NV5htJydfrGNyPwJ7RrCt
lmrVvzS3lt8H1mzILlgGiYIHOZbFjlN0yGV+VCokIKB4BkqnvXcDxtN7Xy2FcW/GGRMvUMBolnSC
FuA2tQHkTRjT5Tx5yddQNnCjzyUoUh0bK5yDx9pkk3guWGU87VLYiypYiO6meC0RvjvdmykJKYAY
XDrl5ZJWkFUhVjNHlT2lSfKe8nEbr0TYTH3+/8ZhvuHwq3AvVeYjSq2kic38CwGjOUobjP3wjFW3
UDJ0bk7IhjY/bml2SYLMtztTAkTHxED76TeMrH2ce4yT0YidrK4Y/U3bWCM/uhSLulkmxOO+SySv
rJ9NhrvzPm1mWvUBxvPhC8YtNn0dfYVaqKdtNWZf50STtDophRnhJc28x1B5KWITP5Mwnwk9KOf4
9wnUWXmBx1hME9k5jnvHlYhwgo+iTFJs7qxmOfAyCUthGOQ3tlxg9TSDoAAEBhMVuDxIfDsQTyyu
JpeeRJe8jCSfUWm4TRMMS6i3OyjOa2qwpQh4F82PyhRV/cNVjazXiwFzUsa7MlRCL0CghnL80A1u
mc8WrSs9hiYUw00YBrU+kN3AHLuH7g2W37wOtL4JFpKNi6HwfrxN0aGXFw0SNrajAnQenyqNv3/u
0gajAlj4I8Hvkw0sqNeKp0n4RveAawOzkr29tFjf+GhVJtsLwOLOX2Wrx5XJ0xyjFMBrm73eEwdT
52qppb9cxg1ZIuukhg1XpVvEPQhR3JzmrXbztY1pFEdPxkJ+g7MHNehzl8YegXqW6aUF1SR2Ytpj
diiSfawxywDY0u+knJoPiR3zDE9AEW6XnaCbiSnu1+MaVtgiwO95/+pY4L9siJm9qnAIyEMoJf2a
MDunHUv89gaXTZafQtrK52EeC9dBPa8QsoTrrzzCxUzO39giaY1eq2jDJdP4oR73xk6vGLbLpyNG
kEMKrvN+AWJm9gYBEjAmAsy+7VwLHK6DqCZ5xCSVqYNsRPy2m3p+hh46e90bltZomJbhuBg+TBgi
oEbsuIHctsMIhd9N6L0fG7h3gMhcLiPpaEX5t3VhS9Z7YlffjVrvH2Me9w2FrE/TQ+Zy83OHKfnH
5mS4TlDsK9Bi5urKLTC8R5NWHZMC+wIhl/KqEMKAM7DGW4yBvDrOzJc3M3bP1sXcYXyjd4qA3nLY
5K2qEZK5oW1AG1loPXae5xoZARiMYzIPEOjHGLPwqmddAz6tlZ8ORoHefogck99ngRPxNU3sAkwa
HqYIhyA13zHXKEBCUFkF0gfHt/s6GALStJy9/QDvqHmmcszkiU20rp9nJH+/GwRagrBTBvLZzl7u
AGPIsh/oTsapJ1uQR8vacPZ2kDWcmmEapvotIAX3dlmzDXYdyoxXPt345QYy83xHIGUa0FITXN+t
nYBlwE4O8xqYTQL72fKU30K0TlSvHRUM2POC/F5c/BMGn4bWZWdIbb8ZhrvpGPYRfA6B1h23sWyR
fOsi3S8Ba7HysDTLyG/ApkpGJBsOozoONLq3CJrAckQbuf8Yq4z/hJF903QbJ+FmhPGTP+3GDN/s
uoGu3HAuHlddDhhd5s0M3uIeV0xZ1tzeoF9C+wob/vbuLG9gfTZWfO3B9MEcBsNVTHtXPyH5QI/I
Xe0QOLrgsvKqTDpD4/rCOTrjDllcMM+vUenYQxn28LiKwmt8JYGkHccJFDtma4UTL2tBuGJ+wXHe
trBWv8gAab5jsA/mg5cwpe6xLAFcizjoGxZQYh09pDseh9s5lJDEwXyVpihf0zZQ1eHYx7rJl33N
bxNt7dClmAR9MLZUCj3eAkr3vFjRnHAYNfyEMFV+cqlOXF9jeJWdVNYuT2Rh8cz9I/ndzGz1CGsd
2LyOMw7xLomy2Y982PfHAdTcl2IwZryxbTXzIy29YL0B6WA9UkJZg1kPioxTYzEVP0MIgPU9cUwD
y8yIOWX5KMaT02UL/AcNIEDYNfje7Zn7NuHuLXuVwQfnHRKLKR5MCu4bcDdes2PK2wEu6XWx3GCS
ss8fmYjNcIxl0nyv56UpemOm4I/Y3HBPEOM0It89LG15ZdJ5vfMBKVc9nJCAsjfjOF3ncwIIm2fo
5E4oEPIvhnj7C2cohltySM9gEZDtFO1nyJreCoRBvwlh46UAlUIBg00wmgU9SL5ZbslrFmBMfJPh
vnuKY1ahHvi/SZr/4pWBLQ5bpQauRylquj9Njya17g5FFXBYLexpDJxcefHXp/wphYXJL+yO4AAO
Z7oWnkd/MOHRpJhqjFPTaw0MulZ4+2TOwH2S4HSEvWD9ADfyv3y0f/Hzzg/9Dx0Uikwgiud//1/0
e8cy3EQUttQlUoZv4JM8v8yIGLgYMcL//z8Kqckg68I9CrfKn4ItOPBkape67nUGXkHRDOsFq6S7
4JmZ/uJV8ier9uyXfE5p/08oBJzo/mDo8U1P2Ha+6anQUycp0hJkPQ4XuxBVp138m4jhvyyQM2EY
mdSwNwMz8I9XJ3cdKSgkLfgDe36log9XDQ7Sv3yB/+1TgdEMTWsO+9N/LRCI2cdaBtH2oPAhcHYD
A7ygmTwoTzD2/R/mzmy5bSzN1q9SkdeNbMxDR2ddEABJSRY1S7ZvEJItY543xqc/H+SsLpPiEY/7
6lTUTYYsgQQ29vD/a30raYwTcsojY0Mhx11lI49bgk79/thQUYi3LQ5/1zHrl1iXUy8c0JjHXXkK
D3Ls/oFGhFbFxM5oPFCJYpGrq1qKHZcKSHOHIMC6zNj2nrh/7wx7y7Bw8OkxIkz4Coc+3cpoDE6H
PCZJUMQv00q9RLWheI0taVd9bfdukkXBbW2OyiOdxc5X0cjc/fZcgscHzbfOmomjZrkVv7xwHO0s
bBrc1LZBOu/GDlIVVFqa9rtZJQrmrmVI2lTuSH/WDi6kJhFObgJPcelavb4iYgA92SBX6tM8VKew
ne+HigYEkp4W0lvmSefghZMipaV1whFeitLxhf4Jzc0JJsJnjHbxqYzpQ8PG8s0Wr66pLdh5vuH+
LUySVgloc1DwshT7srKK55ou9ZpdzTeqX7mLv0L30rAfTlh53k/QXHchdPD+LZLmg+uao91IbOh5
H4zeWFfEdbl1p1vr3KkqTwrNyZWVXFl/PF6OflkSixkziI0x4Ox/WcQko16n9JUExQy87Ejd0fhN
65HAwZXQ09pXlRolKXD/3379+bpLkMjir7VwAO1fudBrAoLy0XEDbc4fMykvbicto5Q6jEN+9fG3
fD8BYOGFeLysf6xHh+CYWGuTqq8drlWE9kYepnqjzPQRPr7KsVFqcKLFWsT7rxzSBziWB5RRLSbQ
0WhwDJf0rboiv5jQx59YgY6NFUPF+YWZ1Fp6Qfs3b06dtrYgMLkOaq3dKKZgp6P9+aLAY5D9udCD
YcUmIDH8j7/isRsJ/44UNBIVsdEut+CX6UVKZOqfHSfbeVDzr5kaGrmXOUIbvI+vc2iVXd5BjJUW
hk4D9ph2sDa0kkL2wWQ6WAmwCoKA5Y1LhOLRkcA+iYCB8JnO+N4ggtwNmv27UZXL5ZnGDYvOJVzU
w+j3rldpz9JcdgMg2a4OrH2VqBaBc0MC21AWpwh8x0YOzMaFxapRtz/ka0ZAOJIJG6trd3K/JgPm
JiA0yCMfzT6xSJ260sGNhSA6x1PNjQ3N0vCzXCHwIUkDL68r/ezjZ3j0UktGqwq2AtzYwQtOOSsI
m0B3XF2K9RdAFSSha3H1WMXRqYzy91uXJVr735c6WIzYYJgdjSbH7SMHWLVKnmhI/cwn49tAkEm2
5Mdf7XDWVA02LgvRQX4jPBsH1+NwA8ytSzt/kAZlg/toRJo1Oet0yQ7QtLFfWyElHG3K2hMz2eFN
fbsyYCA8hcuqe+hdTNQOT6Oqdr7dpvaPvCyds5TuL2B8pTzxDh67FMREmbkZ2qChH8wxJuD9bBJy
h2m2t38gqdddbBH3om+kU8eEw+e3fCvsYgsfeEljOHzfsqxr1DhExSpp4yUdF+WxyYdmRXPCvM3s
7JQr7nD25HKLORdSDJpFgJcH30wRHcEnttP7oxSjkTTtjfFmmsBDQdO0LPkcdO9OPLnDKW25KNMJ
+zJ9Oeg5B5vQ2OhrYZUoM22anEtiTrrtQZE8NHiF1+w4DJ8iT3kedbX9HE3jcPfbQ5YtDU+R45HG
dz548fuQJloz5cLPp0ZsRLouy1stD7vrPLINn1ZriWSkPPWlj4whnPkOaDMH7iGuqf31ou/YzHMR
4adNQp/GVKXZZYdq/gibGC3Bx1/x2GNd3Pi6vQBwGUz7F6s7hCHszQRGKS12ndwcdmUTtdeBMkVr
USM2k6pSPvFYlSNjF8sUmFbwg4R7HJLKs9gK5TCtBEr0Rt2plG3putimeMlE6WzrfhjurWhOzxPR
qjec8LInisKaX+PYrcm/oVUWOHlMZQq7hh+UgbZSCBc/tYM++ilRqC0AQTSmh0N+5JBOqnSCKFnG
oFcLe14xSoxtk0nttjGN7NvHz+LYaLewumBIR7sgH+7uMHsWuWYOna+hipbQIEpZ4GsomhDLjMUF
Waqxh3spuEjjrN0GMC/69cef4I368KtrbXnh2BuZJN0DRUZCsT8cGoqc6pJg5KeVmV9QdsvXFvnn
WyuMU69qp9ktW2FctvJc+UZWIuPmCft116W0UhA4ffxxjg1OomZs9tnAIvRDFA8C/jAoVVrM8xDl
F/kkpptexlwhRcZLWoUWPaaxPjE2j10T5AN7XyCxrFYHy9SQyfIsDaHwcQYlrj6p/dKKEtZNMtl9
uqJ5RzUhD3TrxMpx9LqEBSykSmQJh4loCl3wOaLMRni5ZtI/EMUCju3IIaWbEmGbleRonaS1fuKR
H70ucMNllsPIffjESxGNcWcUwpfVTNtaSWqayIpFchHg+vb6clJoimAmOzHvLLfxcKDxarGEAcQG
4Li8C79sigfkvZ2q4fQAmNk/xPHYempnGg8fD6AjbxTBPtjGeYHhRR5yBNCSZoZw5tY3mzLxHahD
Z9gCEFG04Q9sy73bqqPqsjXQ4Pl32tnHVz9ya3FrygR46gqqvcN9B/uEqUmViKGUJeZFYqKat8lk
2rBDbX1RqPAD6vYUMOfIpMVFqaawK1hc7Afjl5UM0qzDmtV19JAhp7A6TxTVUyuIXcsY+t9/R0Ed
qcsiTeqyfLhG2u0CXDZt4evZJF20ZtvcRCh7y7WMNzJ25UyE68mxpuvfv7ec/NnScWNVopj3x4/A
MWGgphe+1M1iM5VKvhVGJfu4bO1rFb06BsFmuvlfXFSnvKGCRln2zvsXrfI2ljODldlMo/Ji1Kl7
N7YhfQuratzIhbojWHdKT7wpR7YDbAMYwir3UYXAv3/RKUgsM9MD4ZdB3lLk1ro7QcZmxvrQYEH9
+Bse2aQTbIGbmlHLxQ4P/b1AQdj1AxuuCW+xhn3s3Bhm7U6ij7kSuLddDUb3WqRz8/njK78LH2Xp
oRFKguwCzloib/e/p1zMLPGTg56ISgH9iane1TQhf2DAmNZRpRGPqlWN8c2uggrvOhplxBySKp9n
BH8/0I1BkKgOReShasIv8PGnO/ZWsS7zYlGk5BBx8BCMfpAlZm7WRRuxmk1WOuah0LykMy6vgrD/
XbLf282gdk0Flj0ZWRn7N2OKbMWqa44sUUfN2hDQC1SKk5tYFervLwALHxjdqLHQiw/DcOgVaW2E
H8wP0Jhv2PI+FrzlGyYYzi5OY1w5ap76v387CcSFewdCn/ydgxcJS1tpIuLufCMvqRUoRXc1xMXk
OwHCEp2st9uPr3dsJoaxZzsamzmbFKj922kXMrmbU9H7vR7I2zHqFDz0rXjA/ajAns6DnVmW6am6
wbFBA8iUHBeQlws1cf+qfRw5Q4inwC86Q3NNp0ZZlsWShzBQWpAE2okneWSm0FAI6xrPkzCQw+tV
NjMwbefBN6YwvayMuHlqVH3aUE9Lv3x8Q498NSrloOD4fpR8zeXnvyzfxkytc56TgTYk8kvLri1s
xCYGRKlD/A0qfj6xLTtyQR2XNYs4vb6F7bd/waLUcaBglvDTOgzWhTm85nqsbolKq6AfldWJAXrk
VoLThOtLhxemxOGxiEZ6R99XHvyWSctH2Zdu0DXoqMvNU/DwN6rbwVZo2QeRgAbmi2rywcRnRkjH
zHgcfZFE09bQoBbUsdTdJF2ieOYgWo6fcnEdd6183lb4a4zWma/koQu/xpCwX3B16xAOtGbbL4Es
lmYEd2HQdDubQ9854yHZFphYtmGYilN4smMHBnwKHFIpOhrvQ65mRSNCE/2bbzRtiUQowIhlqKNx
QURd8VSi5GAXO43hZ4f1+KysY7gjSIWkV6GVMaYQgACt9/HYPLKG0Q2gTaaw17FoYO0PFVkqAaM2
DBXFFBJio9xe6Es9VBYUXZWip9tZclrMlaV24gB37MrU5ilk04uAVHQ4zRgdefBROPqJbH0ncEJn
wz6LHY5yw1eEmj2ZbR+vhtbpTuw0jwxXWiD0lTiyMVxVdf8rh7i/ClEpow8UPUJeZqYrMgI136j7
UzHcR6ZSKNvLdaiFwzc5+I6ayEKN5XCE2RAs4nx9yDcodUZ6uCPixmlutlat9ie+4JHXf5lpiKBg
YyCrhzX0STG6Ji0xtlcThBMZRSxabXAd23kYC2YA0B6V+/EwendPGc1sMI2lN0E57/CEQuu/VEa7
m3j74nbXKlGxUUt92CCl/N2+oMqlGLAQKtjF2O/y6Kok683EgoOxiC7P8d7Fq7S30RlR0T6xkTn2
rSBNaTxBG2jN4WpfKNWU2KY0+ViBqdDnjd65BqKVCJnSkPkf38JlGd+b2YAIUpiEkk6BFeHtwZto
Y5NBCQs2IUYuvUOBTat/nksALB9f58iXYu7hwKNy//ifsz/8lRDoQVhrk5/1cBB0PF/4X8j5DZ2y
fv74Uu+G/8JFNNkaM2Nz9HhjW/6y8JmpA4JgKZhjW623omsrv8Vd6YlOmtaUvqcnWcmG9ccXPfb9
KM9pC06Wk8BhGFYEIw+zqoLoCPka3Aw1vi0manaWQBz7v7mURgTB8uXYK+3fShPfm4JqcdE3CVJq
jRbVEvw5JPGO9bMf95/fxv8KX8vrnwOh/ed/89/fymoC8RWJg//851X1WtyJ5vVVXD5X/7386v/8
0/1f/Odl/K0p2/KHOPxXe7/E3//7+t6zeN77DywQ+IJuutdmun1tce68XYBPuvzL/9cf/uP17a8A
W3/9649vZVeI5a+FcVn88fePzr7/9ccbMvM/f/37f/9w95zze7tXgVo0ey6+t+9+6/W5FX/9Yf3J
KYNwqWWwsWFF6PTHP4bX5Sfan4zyBabFvpKGBujoP/5RlI2I/vrD0P58w2zxi6ClZaQGf/yjLbu3
H8l/LhMZbTISjm2qLfof//p0e8/p38/tHxCErsu4EO1ff7wtJ7++12+aKE7AdPo5J76bRBR7bscp
bRx8dbV0j3EeOIwQMkffAfSDZ6XCROKjt8JvLWJzEl1Ocl+ywPgYg6qtVHnkYJMM6rkNve7LnIzF
Uz2O2eBiOLazNdRFSAkh1I17nRjhM6eSe7eYrFOBP8u0cPA1WKeNJXyHTSWCmv2xLmPBqzW7sVfI
abV1pfWiW8mh3uIyFIHXZnl9i5EDeSeqtjN5luUTK8xbqMC7D0DoDwchFczl4Xs96XWZN8Nkwx7N
kk9NIqeXYohZvEUtEiAiWoeVPeyDc2wV0tbq0KhGoXSXYbg5KyqWi7nhQO7MWz5lezX3aX0F6Iyt
DYrTTWW3zRllG0WHAgaTICoq6YFJBhw98oIvSdfO+qXeKImJaCOd18YggvOftzrHcfzxtKIczpsM
GURYC4UcejS9sWWK+2XeLHBn9FZaw9SK0+o2bRNn12I4bdfzXDnmOirncTfYDgtEOtqofrpqFLmb
6gSnA+CLnpx+yJ6tJqABIo+ag5crDQfkSKHRGZI3ICI7deTn/PtufLw55mmuUQix6ATtf+ZB09GD
ikJbia7Odooyvoq0mn2JLwh7M+0v8nIIzgVoORVm2tbKB9CJoTBesJ/kV72GcdiDW597yhjVmwC1
a7XDadld6KkyPMxRbH8D5gvwvZyBCbpTk9cPGDqkVZY4w/kUa91aMwv52qaalmBN3fAY6zVecXPJ
etc2Y5zWL+komkv2Fs0TlNTpR0nX4LZW8GLB5ezWQVCpu0pCw6+XuuRb/Zi6oKzQjHL8vrKnwvbL
bijusFI638tgfmhSe34su5q9e1QUj5KVmV4HJANTTFZf4CZw/KCrp+s2KrLJjZkYoRTlI6SkxNxV
U9Velvgyrhq1jtwm6LUnrVGDT4Yyjy7eyVv0wO0uEMjAvdLKq3XaZMOdRjInPkApOKtHtNermT+G
cpjsVsuSPpFHIM5wdce7MWmv+sxZj40BJhUbodPJX1QgAeoKY4zw8O1CpSwkdSlGOvKNEk9DsRqL
3tyM8AO8fLSTyxDytGf2gEECp+TdNlm6oJ0shtu0erInyVn3Zi+ua6tN/VTuzuu0Vtb4fEv/xCtx
OP2QgcVxnWIXpVOkl4eFPSwnADk5qrut3dO4NccKu1XZ9vVGrarmRzeq8nbCBeJJSTxdDXLaXE6m
9SQkFQxqk2LzWI21ZCqewv7NM7WwyFim422/vP2qRZIKdVflRLn3PWmR6YoDOJVltv+6/K4nY/ds
HsoeR1olyR6uLHvlDPPIpI6nY2QEIersX0mQHTYZVDpfDhdgSBYHXz6+fYcTCnePTwEyFQcEDczD
uXPUpDKaLTVyYWbU907M8yXaIAbSPSlrtanNe70CcfLxRd9NY+zNKf3StwQziXTx7Sz/yzRGnyFU
pQ67eI4ltPejfqg/61YTfutSjb26mUNm3Bhwgx/StHQ2gWzkabUauy740rMlXYnI0b/UXdtCMbTR
vSKpuTDr0QPYgiD+4w8LKfxgAkNOxY6ATjI6AQd088EE1gwWeAypMUFO9FgaOuuKD/8STRU2zlS1
go0T2Z7S1BP249goN6I3LzBj4LscAau4bQs2WCrU50rXy2sjzppdqk4WzRQ13oCcU8CCBc1LoUnb
WCrj874XjZsZxZM21TCplVoBsNcGd2yn8zOzzmXQZvpDI4WD4s12MG10GcV7EFb2XRNEjleSbLlq
laEo3EhY1C9k/sNVCQta4ULSN04IjSNSwWzreDLHCTffXPfdU6tqVC/1yLk2FKyZDfirAOqCaa8x
BUVfY7oP5yWKqU1SJg0VHQpIaZg2sxvapbGWhtq8a6dS3kp1FGzSvMV3Q6Pdd2Roihhq9C8GFeUI
nCB/fE4U8/NYSjPO7jJJKFamw6dCknTJtcz2vBnU5tow6vZGSEX/XQ9jZc10lu4QeYaBhz1gPs8j
0K6rpFKpmZXS6FljrV1GhnpTtgnHS1WrPpsB8XAh1smdQV7ltURO3HkYED8EcU4747SPTQuq+AJx
Ig8szaPz1mzm8yYz+02uOeFVXvXQMEw5xF4TDIv/DGczKWKWpr+0tan4IjRneyV1dNUNjBnlutOg
0xWVBlkELYQ76fS4xxajgx2nceAVRVM9K5ikPUEv3MZsdZaHONuneDAJBw3GT4mwz2wzFus8MD6r
OHkvtDp6BKNPqbxx1BWlj0t7YqdYYzNayUNBW1syyk/63ApAx7PzkrPabArsq+UKgIPIYHFWpaf1
Hc/ZKO1LwvEe5ikLLttS2Fc2qCi3h4txafVAKylGGJvWkq+RwnyN2ni8naBWrKSkRdZXARjxojoz
/TZIGoa8ukmUmTDQJPgcplp5MwymvXhq8emwF3oIYEs9Lm36MwhP2gVaBRRKs71BFCEwk6bTfY5v
3g2zqroV05hejIU9uVViPhXSgDNZ0ofrxqym654s0HOpsPXtnLOdzUp7E2T9gAVI2JYHaw+QMR5z
rEw9Mm6MrPCe4gImYzuKrzzD4Y4G5tegyuJzR4zqNegp4xMGo/KcZY4witQgFFM1y/XC7fDyUEo8
rctesRpLG5AvowWSUeuxnRWZej7XTrvOozFwzQR0UVNHr2hr1GKV5Fa8HlODIk6v3AfFFLtAouvL
DsrDtG6whtwIXpibQZnTl6IML8lgH/1Gb8pv7MXk2O2RVK4727TPNT1XFy8r4ZV20z0WtXqXVKF+
nqswEVaZliuuajCQ57hMjJVaRcLDHT9tMx7ArpAi/RlBkP0kmSLflsw9DzjYq6uqBRXIVjXyZy2Z
PsGkTtkZp5KVbMxkxH0yZAN4zTaOhrVRW7irRKKoWKecKPiMstxcQ5SPXxurgV0JaKC4JDkkghul
DyRfquqGMVa/SGP9DdORDRVKtWFnTJObRQSuKyk4FCsMxUWcxfNVqzbGhWWM8sq25ictNn+UvPFQ
rtoNSyOh8Hiq4RAn12qG8jmH/OMF+NI2nWPpz30Mi9WB1ilXIwXbzEmtR8zOECp6p3DYoM3x8Ii9
sdY8SAYZ8KhMqdexlIqrAbbutylFaQU6JlpV7UAcxVz086YLa1hIwDh9pxLB1oGJt5zY410UmTJv
XjpIu4FS4F2UFAQImlUbA+uqJfbXMlxOiIiYeyDI9QrEbFyb48vUER1I1ElxKcVGCicrsxMfpGb2
PTarFKH8nD/ZRTguNmT9pQum7i7qJCb+SfeDFguSQybHZWLWzZYXWtmlTuX4g+XwZHrDghLW2lVh
nkOH1N0wtfDMhwUlHmCiYxNsrCFLsUibevkFJiTNeRzXzbnCPEZ4pa5KvAHLu19VGFiBgI5bOZDz
qzgDVeBXBsnFPswolbLTCDnlIaYOtgYQkQtvNDp5hP8pK9+Hbi4x4idtXP28UjIk5mUIZFV/c7fj
qrQB89eTDG+A/JtqxTIyqDdosMzye+eQjVLyiXc96iNg7LqWEUpjyvMnNuoA9XjXfJgW0EcxwME6
S/p4AyxhvB6IfKUgbZawQDFv7sjNtb25kbWzxGDy7XIzz5FzK+N1YYHoc/FNRoZfVWFTrYFPwrwd
+rgePDljj0JAAPAK7AQ5d1dOY4raRbyh4m1/Yh13Hrl4Vt/KaZQkL8FYhNq1btJVdOEUTSm7YAXU
WNwEcguM0K66VRnl4ntfwUky81bZVUncbN8+akrKyVnVCPw66qDcV1itt0aRKbucqu9WgaW3I1od
/bTCYszhDezqRNzbWcAq80kBHGSuyuXbx+Pg+LA8p1u6ujp7brUsH8p5luKVGk5sgbSyxypocLck
YZn97Sjlyi6iYQB4F2Dic1KXDA1Q3wBkdMkIlHXCgbJdEQ4Rb9pg+UNykTXbdmycTwY2Pm/WtOxL
FTh8DqAZkOblpvoC7gJ6XAMP/1atHKuG6hcKG2V4woAlY+YM+j5fpC1mnkYL8Fl4qmSZA0dl4Dkr
pbQTT8X4fA0OyPG7DMWQP0VDs21a1bgq2ScWOPecnG504ZQXkPEmhbgbyXl0wpJbB0l3XlWN2n7X
S8t5nFBa1a48I91gRzEaz8Cg5CfF6dtpRRV6rNYVfcTrhJLIj9mWkkvdKe21oSKBKivnDYjh2Wp+
DmWxbtwuMpzrAje3D1LZ8AaLBpmfmiJbO7EEuBkQ2zqSixu5mfVncInqJWEbZwMKXb+d2+LGqWG0
htI87KIuwovT9jNNm9EK7rUsbUZfT4xvZSQUIAScps41eEdbp8nSK0sDpdllqn45OzI2SxDdbia0
5nzIlNgHLLOc1FqHMCx2EmubuNAXpa2BP2pwlrY1Nc4LRUxQQfHFfCcp3mP52KSR7CSfiIBkp1Ih
RYMrVfwopnK8zAMh31fYTVM3mk1tXsEWUeJ1UVfdF2Iilq1KpUCULRVWkACw8SrOa2gcUPGmTVNr
W6oqOgPPqtrGLbBWbUl4DSZWUAzwKipE14J6fZZkIOKYNJWGuw3Nn+2EqQRbWGHWRdpK46tuJ62n
Z6py1mjyeK4kvXKbIGw03ZaT/7bU5/BST3mzoTtOj4GqP7HHvKNRdIPPMnalumou2klWNrhGb1HB
4WzVKCZ3UfMSllrpIoGF+ceIv6pGNlL4k6UbaZjYpdtxs5lm6SYaZGwNEWdJyTQmv9UCAEdYPF2h
GuNVKPruoiyT8qrN53FLFcH+qkWFep0LOGbykGpXSQgbCgql4itGHEM0asLLNkvpi5MMeVNEdfLQ
S9oTUlB9q7V2uYMm+AwtoHxsyB438RhVzipO4thD/hxvnaB9DMva/NKNErYqPWy+N7Eee/OM8mkg
PggWnomnXW1AHKlStca6qrNmCnEjIrxYK95MSoSKZm3KTtV5+tr3uDAeHHW6nAUtxjJr/P+IwfEN
CaGFK6O1dxxeAHIMEEnYiT4UbDvjSb6S035Ezc6JTVOal9YUt3ZnfFNT5anomdNrubptgu4ulZL7
KJpWYRo/A3V9eDuJ/V1p3qug/k/5+rDSfV/m/P+weL1X8P6/lrj3/tXmtVzKyO3hn/r/sg7Oqf2D
OnjZDM/TfgmcX/hZAteUP9GaI39Bd43Ci0Llv0rg+p+LPJVOORxJfvJmdPm7BG7xSxhMmV5pThJv
sfzSv0rg1p90D0nBlk3K8/Ta7d8pge9XHxZD0KJbpKKOCRmV9pvA+Zc6QGCCaxtEOXsqnfVvpqRU
13hDAONIakUNSuQi/1RDWTtRRt1vqC2XNZdsZZI7bPS5GAz2K5KzZtH+bGaT2UYqHtjqmJtILdqz
X57C36P11/r+m7rh33Xpn5chldLCV0DRFqP2/mUcKE5kQ4cGgTR596S0unRnTFJzVcbwtlfUWtR7
TQwWOgU6sRyIcqHfgZZp6xXpGnnPNkJmp5DXVN89rTUdAG9DWbZ+06nhN/ntDpkNE4WXjSOShBZO
egpdMA4ggMm5chlP2SwQlECh8znryOPaGvroPqVSwYk7E1HlKmoPmaCEMjCvjLHTU9eiyAS2RguV
YKkUdt9liMmxpw4l2bZGXCrPSTQn904XqToq5iQNL4a2GO6iJuprH26G/CjsGJicALALeswswe/l
2pCyZplG3p8HHA3vtCwZlJUSUHHmKcsOTRQcePlmtnHlb2ddkU0m4lQ5b4CW6GAVxjbz8z4l4FaB
zHw21VVMPlQ1NDtpCiMA4plRZi7hAaHu/geEDoNzYmOyvav1a6L/qH3k9VBeQJ2pAUK8JZDH8gLe
lDVUs97HT34pCB08eJsaPa8H3U0NU8D+g+9lUuaUWNK8Wis1mH+SsjKNBrYkylk3lmPrxEjT9ytU
byONF2jJPVqGG7SE/QtGMHVSi6wfj1NeIYh2LDPrE42iHpiaVgEe43BW+wKqwa3Tk4C1CtnDRRvR
BWbkdkSNR+SOjDAxinRKPhsIMF6Ib7KSlWx2w7BFC6P8SCdbxGsJIuK6keyqX8lVr9720GGWR8UW
qkjbVgOOMDRnEEybwB2UIGMpDZIS5hTpYg7BX1V0llFSV5ZDHydOYhGwsWtKKT22fVuNK4i9Tueh
v2jO0xy4uWtYsMxZqML461yUyan2xJFHhUydwjFqDEShhwolZ2IPCg14sff1sw9cLtzEkJvWqpyL
bVw5ygn35IFM6eejWjwBiyCCmrV6MCkonNIMKmCKFwaa9ZKXlBoizDeu5FTDruVYBEMtTFLf7uLw
nvMQjKGeFhr1I6d6DLW0oC9oUMAxmmFcBYrZNJhnoDVuMiXDlBzMVoT/pJTXg81vkUtSnBjcbz7u
/dGNzp0+zhL9Z6mITfcHG6EWdljMgeblxbJ/RwEYX+QF5MJVN/ZOumqxhF5ncd6bvhFDuQLOAvvB
j6mvocGCmzOiLR3zykuw+BPpxk6EkM6y48QYVhG9raJuOwgRVHQuzFCHf91XQSdWNGfUK5iRcrQS
NhhMF6AkpaiPX91l6j/4cgoSYVY9eokWcrL9L2e2eqHoTWZ4FV/9UgRy4adGV2zntJBP3MgD0/4y
FGz8wDq2fVSjFJaXZeqX1S/lYzRLPBVnIhmWKf7yOVjNqQUixWipmLqdBFTUiLTqaw2K84KUtQGm
FTDqUzF079fhxdCHc0mFzvGzT/7rJ0GESAYOFpkFM1b7IYcvSsLSMmdyHIIeo8euAC9wahlexvr+
zUanh4vfJKOVDsShzU8UYQo0T0S+3pMy6AoifWjRiaraaYHUgP1PhjT1DM7hbmmldkudMnJIPKFc
9ymrmyp2OwJPUy+xW5gec5RZ06oBQmS5KfbgK02wRSfBj+RHRGtFGnyiE6I2uBWIeAODpoVPfV0w
y8HKSgAIhpm2suEbcbVO6a86O+3rddayap03pRY/QUfPKDSWczL7yIxM2QOx2DGZOhJwuxFf/SO2
fRK2AUBSGMxmS47xu0C+VHC6wPLOwuosBKsYrvIkyakuG8Lg3DLNmxZuG32Pzhn1VQTG45QQ8900
B4JiaTYtUgM0yvrBAiEiLEAO9B1fzXvnNRZ1sq1nBT5ZEgVrOdVPdeWOXw/DETwUDA0GGopfB9TI
sqCq5oJUgq+/thp74lhZOxKYLKH7EUCs+sRgevfi0sla1PbQSugsYbXfv+I0qiGQpTKjqjfmvK6R
spnaaLqQ9HS4/3iOOGje8eIu10KeSLCmTlfocP+YK1lbpuxDfAVgwCdiqrVNR4IGqYFdJ54qB+cX
RiODYn4RkJEXYVShZTUA5I17pPgnPs0yTey9RXwapISs+jBacNi9e7YkkqsE/vq8qwqhTZzudgOl
bkqZffoJxmDplggov6PCE26MwPRhMb77szAhH01K+Kls4npDIFF24pEo+0LOn/cJeQ2fDbkVM93B
ZCopRjBQW099oI4B5vm0VG5sBVQNZ0pBPlIAXgZdK2FMkLgJPiO/S8nyr7PUxMGKuJjZdIMJrK2v
GtSo3Zqy/bUMLdXe0oWBsE7zIBMX2WRJzebjm3pkNPF4TRgASFqW89P+aArGek60IXa8VJrMLdC2
+oJ3WL6VpfqU1/n9MgDaERcnnVBmCLaLB9cyRYtmcwwlL1Pb9gFgerElHDZ/nuh6IT4W4dfInM2z
Ku/mdd+q9kuMjPtEP/rI+7qcDxlEPC72kAdvz2zpIzRpM/BAZuo0MWS9vO/MPNkYZusAnwttYoo+
vsXKu9l/mXiXlMFFYYyh6mCOSGStTqWKfksWRzSdRJvLiZfJOryywo7zh0LLxVUY4ND2MgOumINM
Ci489iloREU+qqvB6S3TC7sacOwAEXg9dSqrFAEd1kNC4CwHB7JYHvoiN6v1iU+/7HIO3jqdgzDb
bgOpJG6b/RFSIpJbZhzLK0WAyT+eCawEGdFQ1xrIsuhc0L7WsGJ90XtPF3EAC07WeoUDWm5+o5Yj
4QmVBw2eqDOopxyob36xg4/H5ozpiT+qUcxfBvgvewudZJ24qXrLY32cg/OhaQiyS6tguBqCIVZX
JqPxGmyjUXm9PEgXQ2dDCq9nLW02Y2In4OKhUCeriYC7T2MCG3mFizxvPGpESeZBxJUGNyZRcZdN
JKEQ1VA0r9KoCBZISStHT6izQf+Gk0Pvy06bZavWoXL/oIXNOHpdF0X3phxVkcuS3hL8jIojuoxn
k0MC0WnpLjCz4b5rhfpNz+3sB4oqQoJq9vEdWxGVemNXEVy+zmQng+VWSSkLbmjYV5PizHeEH42v
SOfj9tKgtooB0wKKuxr6hN4zDdcazUCjFcw3YIOvdUJakM9Z/W2b1JHpFrMBJxMpFH2hIMy/xJVk
fk+1sX1V6LnJvixH0I0trNLPEcXWcjW1BUsbEaOAZgG8k/wuhD2ZKwQ5mrRBzD9+xvir35o6Dt8T
r9GRN3dRD/701lvY7PcfdIiMXKdaInlMY+1lHCBMM6QC/VfUFmc0fNTf3rVy9ka+Ae9sEdsxd+1f
EOwrGdZTLnl9YPwfzs5rx21kW8NPRIA53Iqk1Gp3cNsepxvCqZlTMRTJpz8f+9xYlCDBe2YD24CB
KVaJrFr1rz+Ij3Q2zWBo6FcnxIHvF2HiyBTPDtGs2Lz9siAg7LFBu2XgdWHvQDgFcxN1P/KErS0Z
1YyZKbYgo0RqJjlSpdiJarSOOjYfgTZ7v0lDSD5onQUpqUuSG2twVi6zBOtBSyGw8om37GWXdoaX
68QkCVmSYaS5dRBV2vKrh/wBJj8fSQuTN3ZovgwWdvNJr0Z9kAv4lz9s9ktLKAohbCx8Env96Osm
TMDaH6o2mUiWKLgycbUayKuiizveETNJYHBJFNanMSsherjYztqHGT/gdxifJnR7a0q0APPJyQzV
JTU/KbQAMqI3J/VnTQiGCgds7ro7a1nB+gV9DNk85GTCSCtzD8d2JbHvWNxU90n7ST9gGx8nvo6R
oULCKIpWZFrq6sFNDCXeo3pO/A5JNN0nzQJw2lXF5D7LGBuKunVNOIF9+dIXInvfQZTAD9bNAOl7
2tLaoRF19FLUI5FOjrIsvy12z8K3LJk/mYOS/BwKY85CLZ8SA5YdcV2kRhRT7cso01fa0FI8alLl
XIOE0Q4+dZ2rByY2vfDjvIUUtVEm8rugsQS+XZrqd4ymMzXAx7kHtElq+VNtsa+BKyPcD/NcTVjy
d2Qd74heGT4snZa3/mTU8FzztPd2etul3xvarhpX1Abu3GDY6aNDygjKLuJk250DT+i57gaM9m2E
8iKIJ9TBO4nxO2DZDOFgB1tASXFLwNgXK/oIYow9GMWDWwtBaivN368p8S+/MTstcx+Gmf2Uz1Xz
FU2JxHsWb8o/6jhhdj1AiLujN2m9armbVBD+zPI9/Av7v2aovfcIF9qPHQEXn2fPwNvS7CNJFkaS
VxMbtjRxPtUViWdno8RfZk0nuyMbIfL6HSTjGJuUuQauTGvxJYEh1e3THscKH7E4saAGptefssqe
yPzMGuXRJFSlwGKCqitI61olyC/z8nvbnlX1Dmfm7JnMA+IKzKTSjgRa1Wig8hWrjKWMhx/XD/Dz
fRMtIS5PmrneweGIn25jLikNUvMqB69w+BCcjPZuHur5iZw3oC1PyvD6eOdf78pAR+jDPQxQ0NiM
VyY1Bq9KyYFcNjZ7hrG8tzhuXzpNEzfq7vOpYdBDUQI8QyUHLHg6tXIscqtOcVYiksz9nLpF/uRK
RfPxJWoP4HPejSPofGq0F4AfoX/TT6DQPx1PG/FPra0O5hkcZN8tRXWPj3NBpWMr++ureKlYppVB
zYi+GuLQVqKFVY+S11bmBX1Ew2k3FZ5FHpmrHGU2a6GT9uZ/i4lH9KGSqXxHVdu9yJz8pBtTvnAC
QHlncRFTQhh0N4egQcgruTmjR7t4grDZCU0uoZ4rHaBNgv82OrWhMkJ4DySfXV+CS0Mj1DdAELEm
4BFOV9sVhQY3TUQBSSnlvSztYd+B/R0nmCn3Szm3d4ky5TfuQxducsgcwQ/IYTJRtW/uKNhES6ue
Cl6pSTfkIaGHwMGH5CDbea3FYeA1wn4ux8HzNa9Pb5x9F15o3mfmygPwEG8n41/FLG7ZGsziWgli
OKW/UryXuSj2g+/WGVyCoemab9fXmPsHq7g5bOlMYUDF3ctFLbd5p6Hhlmm+tFFAgnae7jWM0X/E
+dBBLRGLmO9GD9vjAPOauAq8yYVAoSVQ319GQawCmaM1wF0+144PVa/+sXDl6sjsVqFFu+q6gVdK
yhmYzwupBAVqDky84yV570Qi+0nCHPcEuNINuYMcU0Hq9vHXlGq/DiVN4JgQmMkR+9pr7a+qo6+0
YXfipJNq1hnsLZ79WFKlT7uYwKkvtdfLIWAH9AwazD3pDrLBsZCAlTJ+NzogMqGNiQuskzTq7zUE
YISSkavIziwzuNPKW9hLKcHpUuCeX1WHmUI4prr8LivbpX8WFb0vmX7PhBLOO0L26h8OLPluTVLT
ykDpSJ/dwcTneJvinEzwFl1FHdjEJ8Dgn9vnKkmK9QncCLcYY8kHDOF15RPErobkmmrCF71sexyK
uiFRfnCC9ISoJdh77/Bu182dmJGIkv4jbPK686T/U8vR+iAMLXulkE3JkSKoL/6YZmpP2BqR26/u
nEaOX3Sk/ARFbciPdp/mSghLhHw92WkmFklJPky7sk8SA6JpmSp+1kkRPzRSVV9KvOkJwIqGjvwH
2wKqACrkOijypDgso9P98VINQppaT+qXipYJ8KU59/2uprq4J/5Z93YYgpAtNi6RTs+uNZr2y1S0
8hc7T2bunLzoBh+iYXM0GmoWLlZwMSHtEHy206fa/M2uM/AumTTmD2pNzMmzgcN3E9JDtOMg6hv+
K2VK/O0D/Z9FO5Je2dk+iZSRvi8xwZU7CDD4bKo9tCjmiYGYX+spc7bidvwuS0LXIYPCDNrh6+J8
nVIF82+09xixj5TgZLVB2LJ8srTMl9EQsCJwZ5l+koweTYGraNMvNZmsX7HH17QjF8d7pTiznHsX
smh9SN3BSUkFUq32PgXmIa+qdutXY8FgGyCizB4sHXq4D/OLSl9UKDp31WLO30a9m941llqlj0lq
QMSCapR9IQDK/KUtEfz/rFXYiVKbWET2p1oMdzo+9v0errO5BA7+7xpkGWuJcYgflbC1xGwEkLDh
VkIWjXufdme9QC/TFMu34kh2gSiS0Qq8vKo+8SRFjc19UhQ++XyTcdRUgqrfEXLckfEEYvPvFw7c
fVC261zpXRUrmNM9f87gBRUufL9UVMAjba/Npd/QZ43XYJTs2MV1csjr7tZxe2kXNOAGgKmC45lv
yqu/Nt64gJ/pzis0RQVFty4hBg3L3elQ9zWdPYtmgYOn8ItajhZZGBjl3yhlLpQW6Hk1/DuAOKkw
NueO06sE9sBQxY/Squ6tsdYe42hZwx+T79e3/PNjlUsdumjOVK6Tmrf+/V9T7ZuexLbJdAPYZuvF
Y6zaUEtl/Fshr+dgNZAfx5kQnuujns+PKnS1yaIBhPfm1hsN46LaVAeHfGs3Wo4cDTPQwVS/LK6a
31jK8yOcodbSyfQQuANrnk5wnoxCbUcAK31R68fcjteoUtCevjegnJWsKIW3PXztsuLGaXphkgY1
Es7eKDEd+w1O/2tpYT/GWiZUltaWEBxrKPVLYrqfFxb0xs1cOwfDYTNRIWL9RpEIOnc6S6saY3Uw
e4/k+iIevzVzqgbD2MczPeqi/+OIzEwPxMDZmAFyT8Yqm+045Ln7xHeXRhG+0cRj7c+JaXbHPKnE
jXvHhcUA88TZgAYqJnVbcwOnrtlH4OwFhJvKR13Ll7uqUPrA9Npb/bULr7SJHhNnJ8QrHCebVzrJ
LJIOFzMKHEGGma7AVYX2XO/aFiJz1etjyF/0t7zcz/cMDeXeqqzFwgE3q80nOxs2SeOK6QUG/a74
ULo6eHYxlxr3acWcUIso9ZF2r8Yuq/fqiyPU9N9MB1ZchhYXNQzKIqrGs4KRZkGpTY0aBWrWlq8V
YMo3dZ5X00MahS/XP+ELq0wjHHc0y+N+x4d8+sYJYD/TJqUjSOq57fYJCbUzyRyKne01cyJRFSLc
Z6uP2htF8YVxgZfZq2wkofxh/RL++qqa2DLbadbdQHhZHfZE1b7WXH0qUKCY3ziWZBT1RMT/+461
mipab+1xDLU299jJjhS7pX/KoWlp7sGZeW2ptao6xOqrv8GWuLBnMUPANkpWA33vZjAclJSu4UMJ
M4D1EP8hF+4JnvA4PMzF75l8waNhQczd2R4JlOH1H/bCl4o3Dz4SbM0s8ioe/3uBCUtKiDImlI2Q
+vhjNXbDEXRffVQKuMrXh7rwW3JN55zD/4vbxrY9m7tuDv8Jto624MH2YJiNEkaFyz2yBEgml0/N
HfjCXXTjTDifos70VvsoGAhYiK5//9c71MI9x7yRNq3WGc6ro7b1F9V1syO6Q+vu+hTPN+bToTar
aUi02FKnZ5oi7ND9oiRXB4Ju+u93RZwfdXOFPUDFKRtOpwRMOegk2OVhRmo6SUFu91zR8XpQqgVy
GySz/fV5bbSM616D0RvkPhUfCwOro82ABEVnmU5ocOiNLSTZOis9tBAtB00TEq7bPEWpkB9bL/Gm
vYvPwAuy/uYLzTVxIMR7RCWnaETbVGBGCYSxrLJ2pYzqoJmL7IgKg/bt9Sd+86I8vdtCt+B85Cq/
RnpsLaS58sD2daGwJyMpvhjVxsV/BIsk/TPp6qvvVDSMKUow0+tDnLeS18EpeydQRIn+fVyjLw+x
njhfVQg8GJNjRALs29bOd1E09DsIW48+jqWRfFf1rn2Z4AqtKdpVKYl1K8f/yoVYh6AsTRfSuGmV
xGam3qzvGh0N+D/vVkBEkD35jbABhyB3+jZoTmlwF0rS0JyIccv10n2a3PxHFJn6p+ureqHygMiz
amnx44TPuq2vsmF2SjIF49AAMN5LhB/73MBFsXcz4wkse3lfq638MHBlejJraCy5lUYd97uG1K2c
NBxURSWc18ihmXP92c63F6BOCIkqJSYUwa1rwEKUGGHlKT+4JqqDSMpl7zWo+sSYLc9aT+WZkmh/
4zV7Ix1uXjMCcVaKhEf5BxnydO3ddJwzxNhKoI0z5HIPXdEjxo9LGzSVRPaVV1pr+gYqfmNf5LPu
fLJIl/qtq0PrPUZjNxWYT0oglGiGjk68Uut8dTUjLQ/lYMfe4foanZctXK5W01jqfxXCir55WkeL
4wEbV7w2QDdIqytxpWynIg7UMUrde8vIxh0Oe0YXmpWXPXE39P5cf4QLWySPAK4IF5v/vb1hf+3G
HPEkMWkxnE0i2vaiUsY/iPiWL9dHWTfazc+CPxKsVHyXdVjem/2qRTdl9kuUEC63FGgJpaaESz6n
geMMGH21GErf+AjPP42V4oYRDlAa3Jwzn8JybvS6FakVqsNcx9ycm+KTtTjtIwzpaI8CXXufwA46
WHODTQmAm9i5sYXatssd8VEmsfrQ4+B7SDX6WNdX4+xnx1AQOBOKJM1ME+ej05+9zQZ1bIVthZix
AB0N1P5flwrdRqh2Rqsd6ol0RJ9CI36dkKNGgV7a8FeuP8TZ98lDQBXWXXyeMATblpBz3CtlWY+Y
SEyVhAZXLkfo1JB1SMPdleOc38fZmIXXBzUuTB1dPIcXNAZg1S07p9djidw8i8KhMztwNNNc2j11
a0XUuDHmdehVBI7t4yIyPuh5lPyBbdn9sokS/Sm7qAFtM9z2dZ6Wlu3dULxol7ougNeqLf6h12qj
wm1bbIIq+0K+OhKKPPt9Idx9nEXjixxN8UIRS4gOmKRE4lXCbPYRubsHN53QURaTMf207KxWw66P
tffFqBaOv6gyXo6jmTm6b8aztdNy2yIviudM3lMpj9Z94RDdcaN+ufAbYQgEJ4ivcC1JN2U+Qu6x
bQyCZ1Mna4JqLsVzj1nEHo+Dd9zfkj03au/Wi3G2I1DIgD1jycWNZj1dTt/OuZuIDq2bLmy1pLur
QY1RTU0OvJLr78J5W2WtmHSbCDPisNYz7HSgQdqoQLWF2bmG9jhwqPoKXh8HMxNm2LpVG2RehzwN
y9EAr5jJB9fTPl9/iEsrTAEMvs8XwCa4mSwUMaN1HZOwUU1NAXzSOWQ/kP5ETjm6O7O9g1JMuvn1
Uc+uGHx5mALDf2V9ERZvRiXub4C0OXXhVHXGsVoQo5Sqkh5J6SvCBPkC2fHdD1HhGnl94PPprrwy
CBt0IVcTwM3xmCgtluy51oXQv71vOt0kP0c+bZAulZVLEHV65qPVVm6FH53t/0x4faHYkPmHgITT
n1osyNQt/KXCEgebp8nzvMNo5Opx7EvtncSn/+f1eZ6zJdcBqT9YXhv8Z8uWEKYS9YSAd2Hq5eoc
iKy0gqjMonYlTbiveOJju5KJ0vHRQradXzj9/NSSUkslqgv1lnXfuSxnfR4bBEwF58NVb7MAteIk
E2dKFyo45FZpICJhtD5M5CEOjEzJil2yCBg0SB8t9MAJdhc+kQKm7tdlG7U+tibdO1VgHHGP8ZVB
vmnndJLIbHhflNR2oezYObXmgCkP3WxyJ5I/5M1l9j1k7+xZUil+V0yo/pTYugL2VAh1hwe1mwbt
pFIO53VqLg/dsGTflAEmxk6mzjjidws9kKSnGR8CU+WhiiG1nxPS5T/x2hhfCX/Je6zBsItQlXxq
diSnjxrtAa22/ClW22NXQzE8NHGbfEVxYT0tspznAHtGxO6LuroTtfA1QyQZRhRYbVFPvyMBRhhK
qLwHnd5Ele7gDdP1w0LfSz8JDwm8U6RYlFSpTOq7KMW05Eh1THx92k3l0eB68F8lNfB/RECLcYeq
AHLQaPSrJnUcnDsauipxhlY5v86eEG1otin0uesv4foxnRQ9/OY2VwA2cLBBODunL30T002SaVOH
QpnHO0hLDgr4bLmzQOtvnKtgA+eDgfAB1HP9pCGmbissRMZkk+slvkeq238dFbP6VrhrvtmIF0zn
K1JxfnJFjdAGTen0jerI0D9WHZk3e0oj9VdmddMI37GoVb9eRvGq6X2E4bGqLPO7IYr7/3IAVeco
Vm7iPcnqk/6A3UsJmVxkeH3APB8/IQ+tCQAkZt0MMmzXOCj7vPqYFcTZ+RjOAQlOE9fSYISR95/X
2XIV3GHm9p4Yb6sMJywpyyCC8CNITDWQ6QwO6p0Rr8bBH1UEWD7OT6Th0dyDAGUSioWnhkhEe8eF
13ueqrz9XaQVllW5PuTqroDu+KLNs+pgZKTHsS97E/qh5ZG9XbMTqKETJ/UDfc4Ydh8mG+290y5l
7+MJUKHS5b2z/Bir6++50sMyGzDFREeED4ztW9J27rwal7d9PtGJZs+xYsraRMPyDpah6Qv6rTKY
UVXbgV1yL9wTyMHhtiytAzhcyeouLbEl8hH+aL9TJ2nLr2Y8GlZAVC6wMHCyerRHG89rlOUZKbA2
zaBdriTKb8qZRg/xoIofR8KKvsgepIr/JqHgT6bJr+ubsHAGDHesOXqZ47bRYCjlzmri4fXf4N+b
Iz0cI/3T6XnrfpzyqJ8OyZx1NlQeGfU7UopMtFX0wax7zGVIQUNoX8R7MmYICR5inDs+8Wp3+bMY
e/lSxI5WhHOEvCHoM2+hSTg15p7wMjkGMy5A8tHT4vzzZMSpeYCq0FiBrdhz4EiBlQQ1YCd9NTJH
4eskWaDUK2xwc89S0NvP6txlmASUuFdFBFJTOvKPdRAeraiD1+RLTh56OeRBSS7NKz1HUoKRYSKp
rwvL+pHmkzeBfGu0OKPEWJ7iyFk+dK2qfhWQODpsFeIMf1/dS79aSp3FgTV13adcmxAXafnAQ3UR
vSYfzdv8BL0l/mmjnlh9zKISAKYb49+xM2YerSroVzs00Km3M22tr1+6NRb6xRjsRd9Z2QiXuhe5
EWSFnL/iVWB9ur7tXNgJVoEL8hZoMdTY+um2Y7SCk0DvhhCEUX6QHhFdc1T9dhHcvYAh3OIYXahl
VihvbRLS6uGwPR0uttpqLhKyrKqIHLIdXY7VNUtpc/AHEsMg1bR79J7FsYKx9k/O4jZhVjYA4gq4
gdRy39vssNkgENEkuQKoXwBjZB4C+lSJ5oc2dZ6hIb5eX9kzdOFtPPiuNFHY5KhnTueqNlMuZreM
/AXLMPp1Ldgi4IntwC3oSq8NEGyRBbNLSTHH0w7f7NVc01K/gaeu+eKOMSMp64TVYtmbDfIJ7b/U
D66ZC4m9bt1at5i6Z0X2+simvkIwwMnQdzbnQrQQR42Ng+JPUW1/tOFBf+Son4inwdKTRxuD2HNw
l8qMez2bm8c4pWNxfdm2d763R4AcBnPKedOMnK5aMlsSdgUJKqW05d1YJ/g6JK2+p/yq8ZRs9KPT
AH8IoqYfCrRwwfXh32q9v8/ht/GB4VbFF8jp1hfXSdhodafHRxGkA3OdpWp9zHTM3zrqs8dZK4wO
fnZWf0tmTXxIzCXd6xBJfqv5IJBIGsPBSjQPbvEINp557a1+87Yof3s+QH8H9IVWjrt+YX9BMGps
Eb5I14ED0nNDM49y34u1xG/jZDgoLeWr1pFqe31Vtp/tOigsZpIcoFSDym4+nSLtRNtFkAZ6e7a+
RA28RzLix0Bv8EuZVXvBRgVjy0wZkxt3kG1Z9DbyWgJzBcEX/E2i8dd0W4xjhdMWSZBrWrVzCJqk
/R1hP0Vj4O76JC8MhbCSHjBpB2wQ25xJBYsOzJZZWZH1luM7Ml/8bILIFMhalLfes3Wn27xnDAb8
uMZd8f+bGr/V1pq0yPAW053ZhcFfrx1W+DogUGoWFnoRYzcVedFemgNCQ+SCHhyXKrrxIJdmrdPS
oWPG7MHcT98nD6cvLQFr91dBeOx72qQRSpVEzrvOtcrDvy8x3BB0PAB7xIJsBqs7B1uVoYwprwZc
BXLuCGhno3RaGboKnlH/Pty6lfEtI6Hmgnc6t7HW6RcJGfktPGE/Uor6a0la0UERef/lfxiKJgtk
aBaSps3pUEIQm+hFfeQr+MH4hemUdzhOmUE0GeX+fxhqJRnCkoBgaW+O7KgjYd2ejMgnDQC/mmEh
nb7LxvKPktm34J1Lbwfe1IBSNvUBWPnptOhg9Whb1Mg3qTSHoPKkihHNRBzPrnRLjMP/fWqcmNQj
IAqIi83T4XKj5QeTSuTrhZ49JrbMKciGiiLW4b52faxL57OuWfxUZOLgzbxFF1MdmdHQpZGfmSPG
PJyH/efIspWPRqNVr0uUt91OnVvzafVDUPeKUVkflRn7LD/HB/XXkDroK/QmnqadoJgo/NmGpzIs
yfj7f3jS1Yt1bbyy629VyJaI5sTB+Z7PpsSBwCnccsK1gFjFrHXMD/BMBg0mZYL7Uasmc4DuKw2V
QRtplHXDk5VOC1YblDo+HPYmbLsYE2O8M29xWy6c3XzW/EupCmi7pdHEnUF+yWwhBIgdJeywvHsw
ab/sBCqyEB6rGaC7MnYw9zqLuz9NuesLtS1mOSyggXGz5YNnpbzNlxGnpfTMTFX8qiuHvRiUEa8p
jsVomp5qzJRuHBgXh1utYVDarKShzRYusEpZCLhSUHHU9zoRkn6WryVSV8iDNqnh9cmdoVRvs1sH
csiqcSn/Tj+OcqFZKdUSimePzYWA6B7Wnp0cvQmcuTVy7r+Evw+flrFovsSOVx2TbrSPYlycG8SO
9TPcnF3kL8Am+X/X+m0IfNvp2CjC5fONUV/ux2iK9lykuhvLe+FtMlYRF/cEiw91mxNG7YOaKNIT
BIIQ2PMlifFHld49nYjGL+dl2Pc89G7uF22fasOt4ML119tOEvk0+x5nFSqqTS2M2e3gGtgjEkam
a/tyib09KBFqfZGYQE8WrpBWcqsPemG/pe9FwMu6tzPwZtBeg1KtDoI2uxY5YdrbeVA0BdGn8vb+
d6ECwSaJNjDm1HwtW32oYBP3+BKTAFR9WSMDTfuzCap5L0w1CXUvnx7MCR+9fsavF989Lt99jAXY
9df6wozXtAvIUKBRVPybgzPtYL/qE2TgdCEtuq8pKG0nLn4OFGq3dvz1C9n8pGv4JdfPtZF6JgNJ
J292hoJikgjMGrnyDD5oK/2hSvPibiy79muR9956sFb60aij+GiKZsIj2Yp+DK2mPE99jF7v+gJc
2EVAWDjG7fWR6K+dftYIx2CrwfkLFC99NbA/plGUuKFdjtmh9rrpf1hvWNIqjQSA/bOCesHhp5CN
TsAsVrYZSuCmYX/GcdTHm/RW6+LS3HBhgXRGAg05FZumTdU12OZVA4PVncrNdfIePKgdx7qCs+IL
o79lhX3p+gZlBCoUVhK0c7d1GEQLpbRqfAOkgb/C2GMs53Q6McJWdFiE8lyKzA6cTBbHmAIEgz9V
f+7E6n2Yju19Zhg9zK0mCltpfrv+O1960bnHgOzD+FvZWqe/czYbzQyrPA1qFUvHbLG/iFYnfQK0
9MZPvH4y29ccrh/Vmu3QQNhCyQr0gcUB5wxoFD7bSV/+7GHDACjU/QOQn/1iOT2sc0cp3v/zFFHf
wBz11lIRgtPpFOHdmVEUVXGAw2SLTgFnnbpL66A0aA78D0PRr4EdQMOTVT0dqicuceiblmTVsVoO
1ljW7+yENMgcoXN4fagLpx08XZrvdDnN1VbudKg5gkZYrrNycRx7NJLYeIR6n/z71Qh/GXiea/+J
JNXNhAAbk6IFoKWtOMYybMTgtWEmm5I3E8fI61O68F3yWa59YhqKAJubY4YAFNxdUyoXRVusB68c
OdEQjaa7tPVGEUSK2d94+y+NSM2g41OPeRE43OkiItYs9cpgm6dbjO9vA8eGwITXhAb1u2ztvfz7
BLn0EZG2/mAgjqfDiVhdxtYhKqBrWyXoW7JR2Id6+maJ+1/euemNBb3wcdMVItIPrgZCA3NTeRJ+
10cQ5WNi/Khy8wgExp6h02kxJoHXp3ZxKMgQdG3QWMNYOZ1a1RqRO5o2AFnbkBYd1cKHG2+9RBxO
//6R8Y7QlELIt2ZArF/GX+CLgwGLIiujCAYDJ/c4GpQ7UrmLfRLrxr/jPKvRIQRTNPu4nW2GalPM
+1HOFMEs2+7ZgMNyPyaufMjI6P73BVz9d7jUAnxzNm12KRyjSgHhLg/0pEEWna8ug0D/VbvLx3G6
sYTrc2/2YvT/ADxrkAR/2JyAeNq70IjwiMottf1s9kb7jjbKrS1q/a+cjQKJG1QbfsRZxzxt00HV
U5EHXVSXB4Lfkh1Jnc5eYjQcuLUOXCe0xc/zqcQG0bmlvbzwcbvrt4aRA+/+Waxdy8/ZeDhhYd+d
yINQl5chSstP7TD1x3rKohvvyltlupkuAVd49jAcF75t3BwmZEVhaG0W5KWguLB7mi3IyCMZTJFX
PvbgiXdKXznhYKbtM/yV6mNH9+Mhrkx8wuiRGz9MS6a/rn+YF35q0DyEzboBqHd2+mmV7uE6X2fB
ko4qRFJF/Gclefl0fZQLh/v/63AgKpA3vmUBRsTdecOk4WoX4ZSM+w9eH3udS0m0a5acABzp2O9s
SUXjTg4NreujX9h8wNHYDMhjAQ3elhbZAgEuKfIiwAo6+1M5SvwQy9a+T93qy/WRLs2T2FJEKAAJ
9KU225w+EPbAD50HXiXse+4lazKDpoZg9kYo22F4iBCPHCgCzLvrI194mzl/6dvAZ+Kr3Wp5hy5R
G/xdigCTwfS1x1s8lFDfV0P7trsbkJne2JAuTRXEGXiHGWCOuf79X9ss1md2u8i0CHKofnsMGcYd
fVBs1pIC0lbWui/RuGBeb8b1y/8wVbw6VgNeXHStzTHJZScVGc6cgTnipAPDX/7XufP3WZ2mg1t5
t1xAL709q8SKCw3vkHU20RnHEhO/jAAjlOrrJKzYB26Gv5r0tzzHLv2INN2gTXJ0QVHbnCdNJWav
WtQCW9jKPpJUpf2o+qJ8P2oasIVdeN+vr+T5xw/Khn2CBmjJrrQVTaVIrrsxJ6/JTmHxN9gNPOGm
bt74+M8X8HSUTZlRlpgY1YVHKpReaLhGVWBrWtW/n9BVh9cndL6AFE6Uu5wo/FBcl09fSk0RmNMV
SwXLP3E+okH/riy1fYcfhfWuqEb9xjdwfoIxHF0IKmx7jTTcDGdKlJq5ilQde91iX3NJJW5Mt5sn
dVqEb/YKvVOL4IbAmWIa6Y7IU3HjES7O2AMbQN2i8+FvdpwmWrJedZoqsAfcy5Eems0n+vrDfUTU
GualXJj+eTd1VCKV+fo4NFXM8U7XeKxM+izkYwQq3TQcPlINe+HEowFlxu+u/5yX3hwGsyj4QZHd
rSiqMxsBvgPZIhnGnj4z/YpHnTUcdgXWODc67Zc+BkwY1ssMbXcuTqfzIqqqd2NPVoE0l+QD/SDC
2eIpvVUGrD/IaRmwzmit49i9aNttvoYcOgepbl0VpG1ngk3Z445cJJv29KIHmTF5+3nWixDVxnxw
8fsPU1Tsf66v6/nezSlAHw/KOEAl1c/pVFUnx9rY1ctgrEfU8pKbVIXr69Ex0szHUnM+8tLPAWYN
4w0Q9tLrCtWV8Ango9U783TkdoGfjpKcmJvcxRQmm18LSyf8Ok8z2ycw7RZ1Y30Zt6uNfpCOE1Xm
Klw9HS8rEMXE+GDzsi6/CQjCw6iGk0RQV+/g8USPEl+R5B/ldR4Ot7xBIHa6htHh9pusY27BBVk1
gQdfClIN5VSewZgySyt/HAYtP+Spl37WyLf6d/zX0TDO4u7zlta+hdurtOlpEc1VoDRD4hsKMVZz
YthBP89eUFRW7dt2Nt+4Jl8A+TmM6bSvrh7oUrb9bhKkGnv0rDoAnCXCEde2wvTTwja+s0XEfUhg
qV0diVE0+51womk10BoJB13GyfjZdPh07K+/4Bc2Dugg6NtRZEFT2bJmKorAIVO1OsDPWdu1ubPc
Y88b+SWEv9frQ12cPPxqa7WjJ+5P3bxiVhN3ltll0ANzWwZNtkbqJeRzNDsqWQ5UKx0fapksX/B/
oQrjwji+zFY8HFoz827szRe4MKgO6CUxd7oPkHFP3/cZty9gtDILSichdaxfym/oMOqnSYvSOzea
JFW3Wx6txiX8k5TQvcBP68ZDXNhI1xsO8iRArrVuOn0GhE/Goig8A2wBuYuL0dgBM9yody/NlHxh
BlqDzjgcNndUdstSiXKu+THFn/rYJpZ8NN3Zs3ZYhbDO1MkkcVgUouJBsdPkMyG2ggA7sINblpsX
ygBazZBO14VfRcunE54yBUpgHefBonXN/SB19y7XSnlf1TNglREZ93U/FvivmMN/UAPnG9vN+csO
GY6GMA0RSgDgnNPh55Qsw2bUPH+Zy87Xyxjw3yA/bBwUEVx/2c+3U4bi6smnvrr3OJuzH1OXZkoR
9vqCqHFfwsb+PDbk/kYtnGSsAawv5mSrNw1vz89M8BwdaBvwaNXxbM7Mvhba5NB08Sut1+868hQC
8purRxQPEjZkzda22PpHy8NWR7r1O23qyhsv9dlvzMIS3b4ic0A+fOyni4w4uSMriMDHWUuhlWFI
l6DsSmtY5OqoODtSp60PSNXTHqBeTFUI/Foc/3H1eYbV3R4elQVpYyuFxGsMjiDcHn+BhXufz319
cMw2Q+GoOC9yKLydh4vejQ/t7MR+G5S+LIZuroHc4HTinYZGaGwa6ZtK3ewsOxnuosYcwm4uvyhx
NB6uz/EcJlnH88AlTdwVLNpLp+NNeTca9ky6kVKU3ue6sJt74SXdfbMsZB9Zw3LXe7a8p2Bw3osh
i14yFDV3Q+8NDzgCGd/buJ9v2WKe1Usrngixjhb9WrdsSZFsJ3ltkDboF7Xi7qu6wcY1rnofR3s8
fbxc+rjLW74+duaN5Tj7tteR0T+/4TMU65s331qwQxpgCMCT9uKwFa0I7MTICPoipOj6yl+c5ArQ
UphR228RhJIOsdlF0eg70KGfUlgBO2Rs2p0os2YvPU8harEl35pu742a+OLIq/nBCg7TQt5M0rNJ
lfYaJulao8mRNLXaI1EG1c9ZX+pDrbniJSGfHRP/UjVuVP2XFnj9bV2ScwnusTbHiN41vbBrxqZ+
gQFdp4bxa5gzute16eW3On1n+yeXUg4ITP1QTUNO3GzVMfbKFdlvo++WDaksYwIRE99txJiyk4fa
KNsXcjlE8a/b9jostQk3D9r0wBWn3xSyFZztpnz0Iegvh8iQ9p1eTRoCwSUNEaAlvlKS1fXP75PO
+b/2rlGGENtyOmgzDJTJNo6qXS4yP8dpIiCO1ti1VoTdcTpGvw1Hxsd+yW65NF/4TfUV0FgZJ1xS
t/skLXJtxGseL9dKxawXfcazi2vKH63R9Buv7oXdESx3FS9C9wC2WR/lLxQsRyHUU+1ipmV2/8fZ
eexIjitR9IsEyJutlMrKsl1tqs1shLbylqLc17+jWnUqEyX0wyxmMI4pMhgMc+Ne2AkGmTgH0TXi
oZCG+YgYaffy9q5esyAmzNYJGCDhRD7nC+p67Ea1aIcgchIzjLO5uC0MrwSEXjFl2EVmwOxL9a95
OPbzinagBIaH2Ppk/LELNz9HmdXJdIwGHc28RsT3im4kx7e/79rZ0YnVmNO20M/aNvlUttPmIg5B
18ryJs069dEduzKA1GxPo/t1r86Sw/WzPHJxKrW0SrdV6V5YOU93PARKpsl3MHpnoGZ5UxjrGjV4
m1KDWsNxNjVp+y2DuN889H0+oLeHZm8WZ/JJY6zLBXaOmuehjabi2YBczwqqUU2cu74QDnxJRWR+
9QjJHxG5jf9ryRinQPR0GeBF7eHpfnv7rtgj83dMnBKQkntu3ZmWi0ZNBpS9XJmZD9LoxY3whjwU
mifugYXvde0vtAjofpFvUv0C2c1N32ItbW2OF6Ml5OxAU7i+iHsn+U3RrLB8dKDH+G7px/ybw04u
Jwjjy/J9htTReKB4OumBREvxGT6W0vMtvSp1ipxGP8PWN03RKUK7T/Xhmx8+FoM27kTN13YKj0hp
gPuLJ946fs8rmEVVpoCEzcl5xdP4Vyettn+HjlIS+zbSMM7OE7v62Y3BrXZNjZ5ckZh9/U1/eQtN
ukkHBeIUWM3cvI8970ev1/q3t03g2iKoHVCRhx7CodZyvghUTKnWC52QISkkHI+mHXZNlYdvr3LF
D1H1BN8GkmFlINuEaUvTuKnaK8Si2rCcONLh1kRxiGg4nlGTrr2VgH6PTOKKczBo4FAOhOsXyMZm
0QyeR69ciMPyrqv+DPOSLMdIYe4xz2BS2blK174QEJ1DQAJHHm7vfB/VYRFGFhPxN01aQJM5m837
Hn7+L50BWDNTs+7odrH9/u19vRILUU8G005DGfGKLekvRJiI0TFOEky12vfoDtur1o0uw0GOpQ6W
1sofVDNPH4t+VHbO9Nr2guIDvriSutBvPP9i0HqpBqnPGKxdwVB2sxrf0PMQi1/kjTLuPCrX7BQD
5VM5zsvxjEr1EFCHwz9wqsr+xpnrOspE9l7F8dpHwa+LJJgGvBchl/OPWjyv7Sz68UEz1PPRjhtx
P0yNcVeksbM3A31tLRSu6EqBUaMnsB7uX/d74nVWZwnMWVLjOljJRLgjNLV7yPJO7IRXV9daJUWg
SIO3eMtXXCGABa7RWx2vkt5EmEcw0+m9Q6k127kJV06KdAynTfd2xV5urp0cl7FtSLUDQ128G9GY
0T2yFM2OPVxxyBQQXVwWPIrcgPVX/LV5hln1RjmPWF+b0MkYGw22dtPqSxQykrq9mwvb3gn+L2t3
SMWBByZChdSOWvjmEaB00vIkuUOgzk2qhNxu9TcjU+YjDJXznz6LwFdomWhAWXhTqR7yNC5v1FYR
OtNwdV/svA9XznTNfhk0WT0rgeX5FiRlDNCqynDdlFH8DBlpsAGyvhl1J9n59CtLgdzi5SPpojBu
b840Gyc9o87BGC800DeW6O0XaPMNRuXyYmepKy7NokpnrnIu+gpvOv8qOAhG2UlzCIDwm0dPlr96
zRqfFEef3llLrp5cRuID2CyN57d96bVv5L0FiW3Dxcba5wunPdsYGXyjZc3JUwyLFuFEioaTr5bG
/K9dTuoy5DMgv2nGwX+/cZ5Q7qYGXFVjUDkif8kz5mRVxbAegOlmt29/15WbsooKEbRSlgGftlnK
bC27UQf4eZdcGZ9moenHV/SowMIPRjfu4dKuvISsB7EZjg0PuqXUyD0djRnNkrwLcjjGVMh8WFte
bC0xTk7hTbfIorbHt79xvXmbUAm3xtkRLgHk2gJPbfSaRIGsVzBbZl76SNDYwjdnz36KFyZf/NoY
yi+og1s26oZt/UmH6m9P3e2K/VBtAzrCTVnFtjbuXHqRxuge+xxbefkzMZX8w6x686ONYude4H5t
j1cwHiOD6zDrNpG0OwvWYRNW5sid9VtpTFbIiNTwmDnVfGDYiZwE9MqOY7+2yX8vujGkXsu0JbZJ
gBq7giZlcebbYomZMk5yx4+8LL1nZP0XjHKreM//84LRCKXfSucaZciLVDZXLZGsq8scKaF61Jqj
MdUKwiKV2LGmayeJ2ihdCbJmnpbNSXZmHFNLYnenZJhPWkXeVTCFwhC/re0sdUFcSEYEUprkawXi
0P/YeJ1aj6uun0wZOIMtwqVrsvtFQQix05L8v9oxxOB7Wdt+aKUeWJk8yaaEzKk0u5QZBjSO1uCd
CHqxf4kaKQBybml9T6S6V9FeD3d7wxjFWyeO1nlOe/P2ufC728C4h4CasfLLmRKUv6pcbT8IxMNQ
SEm1j29f6SuHwLQELouDYGu2YQSY8arPM64Tk2nw8ruFeCypKR+dLl6+/B9LMdu0QpNoyWxVSIyR
el+HXGCQZ53yAWVPcFD5XOK32sHYSSSvPG88LiD32UUCpG3KTbugLStrlgF8TuvAHQ1HwT3/JBF5
P8aIx5wawJR+h55h+PZXXonLWJmojIwS+OQWvqPPgoI38tJBYdjKKcorFIMZINhxEpedNkAR1BRW
uAedbWLN82e0bcg0FhODVkq9vLO7/Nlx2jEc3VgJUQyKPowDDF2TyrxT3JiVrziVt/PiXTUdWPtx
w/R1qaCe/wRvNkzBRvAaqNxaM3bNg+KS4oIbnA9vb+rVpdYaP7oNDHCrm68VscqYVOZipd7snhAi
yw/oJqBDoZv/DE5YNxZmOqaICD+ZQDz/KleNi2ShKRh4jROF6UC5qE/0+CZOEOHoyZ+RXqv3Rmku
J0hfVwUYjQAH1aZtEo1splomlQHZjIxRFiudPIxT6ELcWtNPNI+d+QjTTntEzWqlLqrh5EcHe3iI
1GI8Gno23gwKxMQHJ5ZJWIDjOFSgC/YodNdv33inNTBfO078iYt1vjdt58ZZXGjcKshn3sl0zngm
aiSlFif72BSud7DpNJ7ePvsr7yFdPhIqIjju0xYtYsKTAJQKM0M/eLhl3qT7lmfL/KguS3YzyDK3
fD2S0UPWQSOArJdu7Bjfta/mlq2odYRDLrCGU9ZT1kmIegxlcm8K4U73XUyOh3gk6t1KYgSLrhQ7
mJxrbmS1A5gKqElhi+dbnfa60GvK84jI1u5jrIwqzDcoX7+9t9fuFT13qkWrJ6E+eb7KZOrNiKKj
BLUOSZrWVNXPthS/o6ztdxLJ1wrX1nagj0IDkbrNSsF4vpSEhS1mME8GjYhc9K1H5R3y7V9tu6+e
dCWu6F2a+kGNlTmIAFreDXDnQ8Pbmg8VYtrf/o/vXjGCa6GM/ssm9KjRQBtyfX0erKg/Gr3yYyjM
4RMNkHqnF3HFeHiCLMhQqLQCQt5cmUrkOrF51Ae5V6PHKGABva30DMG4NPeWd2lXG+/7qN4Dk105
2BVFTw1wlXRl5fPdXjJPDvWC/ttEee4/LWpdf7J6+91UTrvT79c+0YDLe8UAAD7cyhAkWcJsLZRY
wSJV89g0yfQCmQmFCX205Trk6hycthIRNFCiR9BjidxjnjrtLfjz6gahn3ny3SrLzHAwpXfrpXSg
Dij5KuFoQUr77yYPvI5gcMXWk7mvX/NXRaMpNLS0Rw/C0YQibOEl6aHIouzBHrq92ahrh2DiL6hy
vTbpN3d4UuZaKi0MYkvL0Fw6NdGPBPnIe9upnR0zu+Iu1hx3jQgw6gtG3y5NlTJmObom7BgEZ2Wo
Rb3+6e1rsz1pXnmKO4SmpJvM1xgbq5r1flJJPsoQFHQCwXeyBKse0qlqdRTX+kn/WmTGXnt2GxKz
KE8iWS6UTTTZ9M2iIOWjZminOlRcOhJ63VhhzrU+MgOqf07a0doxkCsfyXprAX2dkFe3o/9SmuQ6
MfR5VRUvN41twPVqzzI0MtHfOtFgQ2pe7s29XBS91q9cq3hr24sRn+10j0JBkjYbzNhKr/ROyM0e
/8xmW1gHJx+VHFnAKr+bwVsgrWsMffHiOknVntC7s7+K3Bz/FcK8/h4SAtiToInAsDa7LtTSrmY7
7UJH8ZLP7SJQukL19NCnYgm7etpjD9veFdZbqbN1miR0GJkrPb+WAEwqJXOAsOhNnX1oW4SgEB3z
HlAa25uwu0gGWYuUkxxkJehBLWS1uL9cQNokzmjIbAyh7TVOqDEVtw3/LpO9eITBKvuwaFPl2PeZ
hg5DXByMQms/QvsG3iZzKB/XlT0fW1sfaZyDuj7Yc1ceVb233MPbF+4izF9/Kq0wKiZEP5jjJh+U
NKwsizJdmAB1+lw6ffyuKar5k9mki+MrYzx+a+tEDROqWh/x+f0pl1G/cyNeV/n77V5/BftE/wrX
wj3cGEPE77IrJx1CuMnz/Mbs7bj8VMaGOocF2pbi0NJz/5hoQtoHxj+YrdGavHyRxqJ9AadERNai
t/k0IlT7M6N/eLdk5uigcFxAyl2P9fAFWFv00Yy05d89Fu14cIAkY+sExybAqdM4rWyx9PBbTM69
RMEz7Id0uFebqgkztIzvliUvw7dPbeuM2S6eXUiC4BdeJ8g326XEjAW6PSIejpuB/req7nPdxMYu
1fh6JzbHgg9epwygOGfqZ2Mc6EVloAFXSbtaGvMxm9zqWyf0+MkVo4m+KDjfE6Od/bFIzBa4EMOx
D5EWVf/HHgOTJBPEZ4Kh2TxzXgm1r+U2Mmw9JJ3MUdXuuyXpDtBSZA80qn5pMBbu5L+XjwKktkx0
QenNSA6g9fMrjDiV51E7lmFaZYAtZDL/SJfIcANYbkmAksjYi1/X/+P5ZpN24nYpijHADc/E+YoZ
jQ4JjBd6wyktNFAzrXmTJEstD2xp8qwlLkp/S67rlEF7K4UJ3Ey0pxaG/f+UXGq/3zaxK46BWWRg
YbyIgMovyBdgTy6jFkRe6MZJ8n2OcRHG2JcnZXQRphNSP1SVSqUyV/ODhUoHou1mvBNFv0JMtnsC
BeM6DAI6ECTT+Z54THiLWbHGUGqG0MJmQdgYrGvl3VMTBoAHTQI/xBWiVaAM7rr37TLPpV/Prvne
iS199nVwjJGvdl33LbKntggzrVGmwwRf8zdohuLEt4e8u81TWUDhx6hODsdvoovbne28Yk9rtgWG
dBVEuOgrDxAwp/FAAQWh9RJ1o0WcShdREnglDfZu1iZcbJfd5rC1h7WSanAPKZSRfHTi4XhXmSkC
5F/fOtTp7tJEbUJ1MJrT279yvc+b7aZx4gKIW93KxcBm009Fn5RyCi04S5G2KBK/rwiTW+RCP6CQ
PD0PlVRvS3QfQ33Iup17fnV5gCUqJDZ0jbbdqcSxswkpvDm0k6Gf/CEzwNxCg+JED6UDBjMQTAbP
aHsW1uhX5oQKJrKbkbLTuXqthWy3gXEysHqEC2v36tzqFgsaMf7uEPIKNe6jqJYseYC2R2rvUOFE
fj2GF+c5gsT+W6MkifJk6eNQE7mU3p1X9VV+Aq1pZJzyKGc/N91hCQttYQS2nVuYCwYNNl/fUyqv
CyZo7iBwiRBeOozQjZK0KKnyvTIyqPwrtSUinSqzRGY0qiH010YlO7Vl7pp+MSScwiQHDc5NK7kn
eZcWEGUSvkMWt/FJXxwRQQQ0u33geHF22xVVBlwsUSPPr/NkEXdDb4vvbj81n7toMD/EdpLnL2Nk
5rctbajWt2fCYlcvzOZmpmXyQHG78gJYDNT/3ra8y+iMxJ1apvraCIVA7HzLByAedjFQa5P2nD5U
JpS1RS0wcr2ujm8vdVEoANBLJAxKcBUzW8uL52uN3uKpg7oK1Xl6ayZgW6HgPTRI1cEmmJl6Fyaw
OpdPmhJDickrIBl3babF+amJrlVvKRWJ5BOmiFTD2z/tipMgs2LIdeV1BG2/+WXIMspWCL0P5ZIq
36wkqg6oMbc/xkF8oWy5HN5e7kqcSv/FXZGpK8fORftpaCNV9tXKrR0bSousa5xisNGoOhlSvUMh
j06h1sZd1PeQe3i8B90B+pJCO06jGMrQQxobeOkwoABaj3aiMNdtdJ9wqGJ4Xrm2ngdGkM2dn31p
K2BzQAJxM5mYxVudn5/jpaPtFUuOvAKck37W056U3TjeNyKJ7H9fjKXW4bU1RiUAOV9M8LasTaQ6
1LTWufMWhh9dBwaXGDmRnaWuPLk8cgTBqwOkzLEFkngdmRsK9EtYW8nwsGha80WhkX80CwAsfs+y
p5Ew86jbKoSUSZq8UJ5xd2zwMjtFpIDu8io1RKZ0QSobeTqKQN4SWkTXPxHPcj5NXg2JYpc0Tqig
SjogemvVzs7b83rFz7wubK3UF+j7rjUGZsrOdzqB1HOI2ozkb5qT/k7GqvrUiSXPH61yUptj0okm
u0mgof6WJYPxrRqq7JMF9jG/oUbt/kbYJnluckK5o5UzcMgbjw6ln8mmnfyiS4X0B2eekemNcOSK
gfSIP1MzjPyeoYrGn5fSigJZm6jy2pG0fppK736tuzmWhwbFweUuLdXpQ8cozBTQlWhA/vLLftud
cAZ/Aosz+A5yKvmtEE7ysnNVL0LxNTNiKIB8mRqxvdVZ6ChQDGntUsJKSFopD+vwgqtNp92LLEmj
EBBNdVJdreOJMJu7DJaN5N5EiOzr2z/kwjw4JQ4IjNpKakGh6/yUUJ5MVgjSEq506LmPTnJz2/VC
q8N8lGB36BrFR3dQbHXndqw5zdY8Vg4NICXsBPdgs3BlRWTuphpO+phUd1OkdzxrKIYjZiyt/KVJ
7CymmO1qI9K607zz3RdOh+9e4SRQVMGuSXp/vnweKxOdXEHiWRQ8uK41fcqqTDsuLgzgb2/xlS+l
AMZd5zJQ2d3igSza1jpSqUsYuzGWlXRoAPmxPY0hOFL7AUSiDGcP9W4vieKdTPyV3GizzfSIgGKD
RaRWtB0rS1NAHU3caKFFTWzVTBlrRAm8on2A/K1yDxOyOcyZupF1AqgBw6M5VpDWV06WJSceGoi+
yWLU6XaI4vHeVGfmdxA20JlXmsxo8O2uMKEm9SL3MCdMsR90J4OS0dFq9dCrtT6Hbj3qTbD0dfNu
0Wfrv7RKTNTmtDb+00QDA2gt+4LuVVeKvUt25ZDXAQKgLOv+U4A8P2QLMIIhI0sLPVeOzZ2qaNqv
yXCS7kkmMcSCXlnX8TGynOXHUHmL/tjHBjUbT3WmJuza2bkpBaiDwKWFf5qIT6Oggx2g+lcXzdVj
hJyOEYNhQNk3uSkV3iqajVUkQSQ97OswOqAEKVx3eoSU3h5v4kECZHf1JUp3buFl8MTa4KpgHCF+
okG3iY3Hyanw0r0eamOlLKAIUvdlGPr5j9QkfjFP4f53TUQLkEZznijmiiawBjv/ZuYIHVmQI+zc
lstXk18Egw1QElBKWOzGMbhGXGeuisUaiKh8qKthvl14KfQDmDrvROJY3/VEDIelavL33sC8/SKI
8nbO5LW9tLk4QEC5O+TwK3XYJoLV8s5lM2Y1zBE3Ve4aVe1ToJPG0Bwgbol+Nk4cMQ1qIVE8VJ2V
n5Ie5U1flY2ofSVKYMaIdOH4RluaatDRkTd3fuJFdGmQ20GjCXXLijjaNld1aaduWTtmCHec+VQj
RQ5qLdM+yHapXgq4O3+87ceurAd4gKH0FW1PgLm5TTnKl3BmD0botmZU0c0U0X2mKMwFxEMyMxJN
dWvnEy9dJ+hGClbrOUAVs3WdY22lSTzlZthJjRl84aU5qD9w474xI1KdZTMiLFm0HF20nJd/LRnh
MDkVAHNrfg+977n3aHPZAOeyzLCRozz0Zh99F+TQBZFFwVjSlOqLsWP8lw5LW6fP146JA83aFj82
LN5omG1shRNiH3eU8mR1qItOue/slJm6fz5PSpzQnqxdVlol2/OsdQSJppLFXEldWgDaGooCoYG0
/IUQVrODsNmaDyxuvPQrnQvnCKp6s52eE0+aTNv4mFmG8sEbtegOJexZHLQxsu4S1Pz2rGcb27yu
yCwiE2rrE79F/jG3hfe0VCXEZdsPTA72x7Rv6/fqkKkHxj/rQLhyb7qBSjt28bfnWJcF/7cyR9HJ
g1Hh3G4GvYqcKYvdsE0n/Yko1muOxdROXzWJ+J/feL3xy1QjJQvapqY4kyPec+chf9P7TG6uOAHy
6mdImFPwTrYA7ir7Ol+bwMl7wX9AGl8ZVhPMYo4/tIlRfbTRRcp8FR2IX6OQ1XiM6rjJ/aFKxPc+
VeWXcuohA1StxXZ8fKeMg1gRTHjPfYoQdk0V8mlx6/b3UhYQpgAJgb8NbS31TmSTvNOr1lGpq6XJ
f0mKkBKiMc0w+6qonSbwZtjMslpBucN0RZz5rtIsA01b2Ir4azF8jxEy7lahoHhAd0Sp+F8h9/sb
K5FwOSwE10FaIzk0172RB4nZ17/zBJp8P8OLArmK5ikL8yTjw7tOiSC2b4Xy7CF4k4TR7GQPszXE
SzCmVX/rqZx1CEWFVwa2YmQ/SRC03EdEY478ybO7l4iorw6jVofqSrMQHfGR9aFuN0ojf1TUFEnr
2hgTycwXMGg/FSUqikLrYt2fhSKWpyWKsyWQcEOQJZiG0vkxpcqHjn/2PirjFnpTfVDiYKqqNdor
03YmwWqN92AZevs41M3w2xYuwdiUmeJrjQ7N736oyV5Iel10/Pq4/qqX3VzB6TK393VfR/AjgOhw
fTvTkj8kFVp1yCa7YfRKQiyMlG7kCn8uzaU5tOTMEp7u3PniSFWLT1mlZqdId8aKqXfU+3yijAbl
zE4lv8ergMmx6rqvAl75afbpzyZ3dEZig9VoGfpl7inW5xklIAj/B3ozfpFOVeF7sUdvESRgH98a
UrPhafaUzkHebZicoLHK+deiRh1/e15i06/KtHiUSNR+kpAc/cmiyPrlIo5VBGDvKLnZeTod8IxD
8kAVN/8vs3JuLgQM9gxmKEltXy8b+ydTNakazvrgPLS1l/1g47wWlegUv/y2e7yAWK28PoC66CQz
ockjtCkVyLWBkY1eedQl7UsIzm2BfmcykK2kg96ADO+g4gjJfZs/KiRDCU/RXP4c2iF2DqYYy2fI
EREumZvaPTXNKsmZuO5i+/NQ6f9KGcOPhXGX+j7JFPn+tglt5aJMDQiVjzQAtaBmCOCYIoX5XRbp
lyExv/KR6qe3N+iVuOnc0eHGGXHS14FkKqibDapdBd/SdM1RtaXp+rBW16cpb9U6bDJBkt4lml0F
OpJCZWgq1YD+nlJO86HSe2EFYl4H0ZPYKT6hsVXpvj32dvTObgf7Zowm3KNLZxcdRDQHXlK0USE4
m+DIIM+w6SC6SPA9p4nd9o/G7C30Maa6OwiHYP6DrBMjfacnxoyyuQmaf0pSpMVLBeASNpl/TuET
+g2Zl/XFQpIsPaQw3sx3uV403xfaUfKQxD0VesftKeyqQ0L/xs3i6ilVpv5HuQyxcqSwQKFfzbT+
EwK4ZnFTscUf7GKtV3haXorbSFTOFx77cbizEHYbA0n79ZscBypo0ECnj56JmiPXsaz+dEmiUkiG
oa+h2Avzj2irmrohCuc3JYJpMJCMS0IVzylkHRQtomYBt3j42kzaxBymgQTQrdbZMkEHuDACSp1e
8dIvXZ3fjIjntX6vRYy+7FjAxUtn08ZbAX7wTzH1v76Ef/XFrdmcq5FO7dopVI+LVtLKErTErV7P
g05FFK2YzO4fYySeV7Zh7ZWu7WWgBueLAiEVBvQ36VE16ubGFXQW3FmZEUFWp29vf99qwOcGbtIO
pToCqR450jaA6OI4L+IEksu87RQaNqY1PCiN3e4MnVyJU2hL6sQMBqQZXN7zL3JpFi120cdHAxSD
FipxHr0D8eC0gV2AnRnmNn2H6NQehORKnMLkNDkESScyx9u0EwiSQu8mTY79AJpOjRftVM7SeKIQ
I570KLH2POorb9VmP6FdQUMCYTL6kNbGYThGO1exaUQheHtH/JDL1H+j+tZ0oYcEj3fvoiR1Ko0K
3FtXu/XXfogEAb/WGVrQt1FUfHYAKllBSfPmKa88vT9Ztde2wRAxBXXQY6E0jGVr2ovmQRIVCPqJ
P1MAF/WxQhKNmiAQBBfF0MaCzShVKHjNVW7cK1yNwY+rZX5HedjsfC/Sjerozpb6kOTN4NKXKmC9
UtCoVw6tWlZHYv8l88sSyiC0G1Hu4/lVNTswssJ4kYpOxpwUvfxi5/MU+XWrOMqBXmJDw1Ad+p42
YJzrYTHFJhpfc9N8lBayEjdT2nvLkdFliIC0udF+NLXTJf5UMDvGv5c5SCtGRioOqtkyypdllUMo
EJfxfZej4QcHeWJXflPr1VMEAfRwUHEjVlBX5ZKFtD7G+YYH0/vVeXRG/MWiCxIgL5H/nNWieiwa
T5Wnt++QfmndFDoZpeQlpRZDqnpu3U5rTZGmDvlxMRLdCvAY2SfIiSCRjq2hCQurgI5fRnjUpNZu
xSKVwJN5tNK0uFZGgWlUFzYw7X9XlTHfOHMzfrV48G/LPp0/GpHp3HtuN1OKUmvY/ucFsChTaEEV
x1UAMdb0VMQW4zdlF6FSXsvj29/3igg5N2peQXoKAGtoeZEnnn9fVy6G24OdPxqZniAWFusGGYZq
Cj+yW0Qjh6l14DwZihP+0tB9bbKtlxrpz+pGT+zJCFrEjv/ri6JvHgaj08unaX0SQG0R5pORDbX1
GI163gUYHrGOMSOC5Os5jJxHzmsgnFajqn7nDXH/6CX5PB7cxsjmoJwcN+ZeK87vviuU59Lr7F+G
XTb1TqR06UgsBx+JL1kngJkyON+BaSgNp4IV5GhNdXU3L1MOsQIV5AqKxhvqevHOC3DpllkPGQO8
CBQJFxinYSy6YWja/KiXSaI9loTD4tEriuXm7aPdZuPEVLhFStQsRgVoS/JoafG4VNjgccg0jxmu
rj4WaifezR1MEf+81IpZXxEjKyB2y+WIpCflOWsqjoIJ1xtriVD6Fbb7TB1G2UF+XpSE+SwA3Gsh
h5o/DfHNcxPp8eyUbpoeIxN06X0l7eQupvvvPY3DRN/FxqeSWPToDLuZtMniirRZZ+WtWfXzxc5O
Hm9g8RRl7gKBrtUbz4ybSrywBAp3wFK65K7vAf8fOkVDyMQerD+D7snOdzVmqg/UceTn1jJRwkT7
ms7OTEO6D1RLdC9o+xg24vYUPh8iYad7PMCXtgpztP3alAWtSQPw3FZbpUZntOnLo6IiDxIMoye9
j5GjKPdK0ZGBK+4wWjuHe0GvQXFu7TfCZEhHjE7camh/xUlpWWiqGMfqmCm55/mit/QbkQnrvpSK
emfkwjrBf4ZiRWzL36YSz3PQuWnHHFBlnbxCg3/WyevHrlp0yRy1TbLnlQWKsJoqK18XRrzjtC99
NnNvSMkR3jHKaGxjrMQwU3sZ3OLI2Tk3I/MMPlHooWktWsJOV97DD9LvONLL2waJC6SXK90mf2wz
mKhx85IQtzuO0GJlkBVY1kvlFCDCml06tPXNOffZjC7AdgkSzMVpb/kZzEEtrKEW9XFZGi8kogw9
tAVKN7OItkrvqYYBALIjQ90JKC++kT4wX8b4nAXBJ5X3c0OYbbxWM43tEXXWF+oLGVV9MzeP82C0
H972KBeGzlJ0ey0HdR+mi7fMAooLUTs9rua4JHP+2yghNaOYVP6g9091xomXPbzbtqMJrAs2D/pM
K5s49B6bV8DEJbudYBIQ0SawnVEpVijypH1uRDvelJaGkHSS9PxzHow7Wo4Vyl2Ku+PdLtoH/AwY
AmHdoIQK7mILOiqLoZFOmXTHJEuVnxC2Qu3jKnY4Q+QwUiMbzXuzzhQjmGa38KUKHGp2q2bnyl/u
Pp0+7g3QP7gQLuBhM80eFZZceVQLbX6Unbcc2Dz3VitiBnNUVQH19/Z5X5g05kxSAL0i7+Jq3Oem
pQ2ogUdpKo5RXi+nQqewiUh4dgOR5PJoeeV0qGS1BLTo9iaPLo16JcN5hfpQAwB9fL7yAEdWtzS9
OKa2zKEjY+272iK5JgDKop3PvPBMfObKbcfd4aQp654vxp1V5naxxdEVhvEdeIF2EkKtD62pjwev
q8TtNMx74sRXvxAgJ1NVAGyI9M4X7QaDFrlZ9EeXAs4BPdQkhEpDPxVN3u/ENteW4nViUJ3RDDgk
Nv34Kl8I5nVPHA01sX0ph+96KocvpnDi57cN5oqJYpqvrBkOwdsFHVjboeg46gSR0PLdzePUv8+k
+oPpHLcHpUfh4+31Lg0UbNL6COJxDYPI7XwTLTkpTj/3QBuUsfjpRHkSOEz22GjZ0fr19ak0ukNH
P/mgzJb78e3FLz8WolOPqSqCHnz+tlSVZMLrQRwSomqFe8Mcdv0ZPcgSQb+key7E8n8sx61nINtb
gV9b7AuJUDcNUIceF7GYj+YiZn9q6V1ZsZN/G+HyDd/+vMtbQTkA+wQE9xqybqxmjeiGpLH5PMGc
jS3t6U6tZHRopWx8TWjKfTXBH/32ouuBnT2irwT9mCk1R+hOtqFUSfQxATvk3ZSzfYxLCKHnUUHV
pmubgGqcRR5Hi1SYdfFgN0O8882XN4UpNYyJ7iDcA9Z2JK9xZs9tTFGADtLzd0rjOrDp9fPBo4my
86XXthd5BZI8mxwdaN256cado4/U7YrjOGkD44XkX1FR2o9lUro/qgKtIIdAcue+XLTmAfABBiD8
ot9KP3yL3AKE4yzKYhXQHY31+zhDefdmKemCAIbSb63FmA79mEQ0MMypeEyLTPpN6Vk/XPSag8XN
1O9vn/flBQbLRrFXX9taQOg2fh44V1xBX1UcvVKtn6s5UhBnIiXQzLIKS1ckoSMM5eDVnfvPR83G
w28An+Bq4t7GvBOlqty5F4zMNHn+eRBUdC29lrdp6rbB2x95MVeF1jeHDCiIXv6rXZ2ftdVrBCVa
5Ryz3vFOFmQwT/SOlmczFcqpGCyj87NauscxQ68PlWzGnHKt+FxU6h585cJn8UuwAVSNKLBDWbx5
0Z1cc5rSGhzQ4mBxUKr8RJc7fT+LGCXQ0rR2Bogvjpf57FWWCvoS8IJgXM4/vMgqY4wNezoyENB+
AKHxMA+a+TUf8/LU0tN8NmvZ/ZCO/q9atsB2V3Akg0IrwxejAecLs9nSzLJFPbaytoC/kQiZaQeD
Xx5/zyt9DyV7ua0M94BgIGRBX4Qrdr5cOkPNUmeNduxFM/q1V+g3UVfSlhpp8gyyUX7uWNRFYEw1
E213XgIYY8FgrT/o7+zPq9TZVlCKVSnAPJvemL2TsZ3e1AnxsP8/zs5rR24dW8NPJEA53EoVOrkd
2vlGsLe3lQOVpaefj54DHJdKKKEHE4HBNIsUwwp/QHNPoNJikyenWfF1jhEea1X8dnaukyvuBcss
rUVo+P9JQNbXdVQrVtG6jXpqe/yCP7WV19nPap1qX6GFAEHzRiseD2RcnemLunRPLaY89RONQBSy
+txYPuuo2GBPGRraggSHOloQrxMB4HqGcANTWdgdQlR6XARcS3nilxFULYRg0qbcifKv9yoFYslk
YlHJNNaaGfnEb7IQ2TtV4MtnUEuO82kG4vU2U+zwzlDy9JhUqjjk9rSHCjH5Wn+/eh59fXoPNibT
XINIP1x+zQ7EQK/NdICz0dCDqHLthxRRuh2wxPrFkaNgQkCggiwIMedqz0yRoptNrC5opevLP6mT
fC8nO3/uEk95Q7GZZm3c7NnuXD04/x2UbidcKHhia7+F0TWhIAzmEkTE8YI+BKjcKnTFYTIj/aPW
xMkxr2FABoDCkpeqA6u8eHP5bJZVc24wMb27fXI2F4HgicibNxcy/OVSo56WxSh6quAkSu5Zp4P4
ELNeMzgJt7oLi8E442O6J5R1xV5kHejSwfQmWiWXXStzWUXYVCWuC4GSTKofGoV3VprM+1iaVfQr
FUA20tqtDu2gTmeYviUNQBHd5zr5pU2l+RnIlzh5Ichh0ymLOy0cQGYVXf51isoJKwU33nkfr+XW
+cWwj6VGMwCbK8mLtEJDJm3B6zVm5zzZBs3wCC3NPGiUCJKJ3TjwL3JP9ZU2Hk+NmdkHC5DHEWd3
5SPgSQKaLt0rNF7REeQ6SkwhCDquHS7Ay++nKRVFowilXKvrxu963g69P86D93lcKvehSkJFPbTA
4qNDrPSUEs1EbxRfulDfT9Q9aamQqFf+oirqWyUvs8+1nRjvKA0mg19awD1Ot/fbOqKUv5ejTZZH
+izFlC5/7wDUp+xQGAJGl7TvRlrAD2i9lofetveC16syxZ+xYGThxCDJCGsN8TG3idJyoCFxsXQf
ddR2PioK4CuMNvqfIlJNH2hWyvauk+OsOO1p6e16J9aR81ldZTqJpoQpyRBjTZyxo5aLqzOnoDKW
X4qW0PBrVERSG7C/3yxUpPa2qYxYVgPKqIrSl3yD4ARcLnBD5gzlmbvTWHra+38ky2EQ3dH3zBIe
CpJru8qce46cfi4A3PrZNM3Cr41wfH/7W2/MHS0PmPNk2cjvraOAwSsKTrNYgoLGCzPulkOUmuWD
qrYzKiLLnibMH5LZeu4omRAKaHAhoGFezl1BmjtkvCVAj1Lc6yOY6mermlr6/RBBe99tQ1CGudIS
4GNplNpBBHT9R4/Re+Ob1pgZx8xIGy0g7p5/DqkS8cD28TD5DkYt54nrRjn3jdl81+rRfB/lU8Gm
ieru3rI7a9y5mreWD9wgm5dCJnfzKoiK5taz8mqaQVaUit+OdvY8u07rj2DgETQM99znNp4CkAZS
VU8++DQwLldP9HVoL2o1B8LJfvTeqJ4Kjb5mLkRx0IucSyIXy/3tLXJ1HVB/IRzFTwDxImrEq5de
LBG4MMUsD1Fvuo/DghcOnN3ozqv0PY3Cq+nJoWRRWHo+ke+tpxct4xIqLkPprfKku9N4Tspyhrhm
2YfUq+zjUrXdDuxgc34kU0Ctee1gCF2uaegmJPWZVx4AsogftKbjQ9uo5ZMbDa82E2J+HvKPBJ9g
3PmMl0M1Kdt/Upvq4FR29TU1sX+2E0BxOzHuFWibo4w6JhtFVnng1qxenHoaWn3g5x+KMFweKIZQ
d/FY2EO2JOFHA3G1oIR28t0eiuFtjOr5vdESb5d2YfTHsHOsfzoxmKcMXfbX3rUIQcOHAslM/YCn
ehXLNLoY9bDKKqqHhvdC0jcdobrMUD1n7zxUpbZTjt/4uACJsRIC30tfcc3rGXCBtJMKIJGoMOMF
iQUOzQPBHi3e3se9uguYGpv2z/Sk2NrqVsfDZQY0xTkJ+w4wegpms40wNu6qNj/XM6aXrz6XTIpL
m3zG4fpZ3aR6qGa5BW/h0NOWfImLOIeuUovH3nH3Cr/rEhf7CacNPhhtUoxn1xAZlwa9aiKhcoCG
NCeHMRXFMQ0n7M7G2Hhq46l+1nvsB05CsdKjmnXdTuVJHvyLV4MfwDS58mgdAu5bXQxVp4ZOWBYo
hjhiegOuQ3lbNoW4y+pwfF5mjA1HfEFi2oFTcbq9zNfhmxybEFiWoThOa34BuWzVaTac1THtqupo
m306nOFr6A0UUSO8Eyq51wOVCBq7MYaIzjk0i7G4W4Dfmr+zpRQnR1Oc9I1YcvOTmCnN+u2ixN8j
HFqRU4Jyc3f7J29coxe/eFUxiYpSiRpy+4OpeO2LgwHRPdyyFNarCWCwWNyXwdzVuN0alEYTB42U
gU0pj8df6b3tpFNKLlwdBi9Mfs9NE2a+lqG3U7TjW/A8/SkCsXC8PdOtm0629mgrc6lCk1ndJ6g5
UApUiuoQC0wuviVeHhqB2nZh+miVVcZhTAFzHepmMO/zuM2+t4uFdCUk92l6NzYKQs5ZJ8Y0MOYS
nLkLOezl9k/c2rqsB6GOzKZgGVyuS5WnoNpi4pthLJyT6VbT0R1UcY8VFXCAHmi8Kszi5NZ5vbNz
ty4kgBFECig483CvXgEtTVQzn/P6EDlGh/ihisoMH8L67FIJfztr4serZ8o1AH9ZCu/xOVYXoFiI
hWLA0Ic2E/qhdc30MA9VGCx5rx6LKf5VqUb6VXCH7uyCjYnS0UDlRypQojOyugnR2ElSi2LsoYg8
O9DMrrjv86w/6IpiniPNnHbeV/n3VreRzQsrwwX4OPzj8pOOjilQnotYWAI+/dS7Vhnfo7eyq50i
v9B6IMJzEnBaVABLVwPVyMOE7khXNjQk0nWZU/s89GH7NDbtiG7NpJyFUmONGNNQ9cey797YUw/3
v4wK26dSgYWFpqc7OcPGSQcQIVNE/oMtvfrO6exFHaTY6mAC/n/u9S4LFKCxd2UTth/A+RpPOFp/
ur23tpacaAAGl2yz8NytlnzJcvyPErKEEbfZPMrtN44Si5162tVGAsRNJopQgbxQyIAvR0lrUxsL
c4QuHaXps6YdUrSiUglJ1get37kYNgZDfoY4DTwkn/hPBf6vCzNJKQsqdHb4rGUSAAtPDwgaQkWd
evWhB56084ZujccNBB0H6whAw6vN5NR6q6uD4waVSneKAM870xe136huKQKRjLuIx6vdC7BKMvPY
wGDxwTtdruZCg8LBF4cBdQU6j5LHzj8ATabo2FqKkkB4aqr4YC11S1U/Qh4shoWhBxo8A+9IPZr6
UqU3xlFJMgkB5i47WUkflyenyOLfE5BOL9DHSByFkTsQipI6exqTpB7OVVW1nq9E6J+ebu/Dq73P
nEiEEAUBc41J0Oq9MaKoLcu6cHF3U6QnF5B95HpgGh7LudbPWqklJ8Pa1da7CmMZluCHCoWUU+cg
XC5lbvS2q/RgOLTZaEFATnZ8zrrSAE6hj3v6xFdnTQ6GpJ5F/CHdIVcbpZjVwUwtBjOLwYrv3NQZ
46Atp2h87T3KQMiBUGCU3kVc3JezqhWSd6EUXjCU4FzNzh4/VJVVfL79ybb2PZ0clAnlPcoyXo6C
P7Wh5jgGs7Gc7oM2umzIHo+GBUG1+06gfXV7vI1vBVkShh/VY+6qdb7cYO8N+wzV8aLMqDei/149
dfFga36lV83P24Nt7EfuD9buz568MsMbYQBhbsgja4Va+0Yz5t+LMaa+WWf9vVfmxVPOlt0JLzcW
FElfbhKk7ShsrrsOMwJpJDeWF1TuAGFuEjZwSJySMVBLfi6Dvgctvi7I0+8EsUD/l3aHZIVefsHJ
yuqlougbLChIQYopiiAksghEXxDgZZV6jHIlPnYNDYGpcQTMXKxd7LEZ7pBCLHZ27eb0Cebkz+Hi
XqNgEDAKq16PQwnb6M/FUEGak4XdIna+Essnp9tf+Cp+ZPIyhnNBjuPNt1ZocNRe5EvMLaqUoaU/
EGc7z5k3Dk8pcho/F3NR70RruPeJpfV7ztNbuwuCpel40gmEEunlwpsIpnQDAvhBGipaYCV1/iQS
WHhl0bQvfZGOH8ZknPYI3X+6OhdhD1OGMcoOA0RNp31127V0EArUmcKgbCJrfkSSJuu/QR0qOU2V
MrVVAHd2RifA9fL3bgvsPBgHrftHWVqRALRQHEyDUyiaZ9dBeCvQp9D9EIb62AQJ2U95TmLa277X
RZ0Iak/BUZ21heOH7V2s/8SYM/6YDl1JeR0ICVbng+0lX01UgY61XdlgK/rQKx8zZWpyP10gFp46
3W2T94ieDXdlolaj37RF8ckOLUGl0nDDfKcxtnkmCLGlih85Ba/R5aeZ1TDBUWFCtaqZbTQzUGv8
bYdV8SCA8h5afSm+o2+Dplfv1ffakrZ+WnvjS67QmkGJfa737OA2jgWYAfjahBcoilxhfXp3TvsW
G7wkLPsvixht+SSmw2Na5VaQTXUU7dR2rqoSVLf+D8RMKAqz+XIJRIlVyuiletBNLU6Riz3hJSy0
81wAtfQHpaPKnNYCjiZBSEN9DwvEnbt+Y9KkHETBROfS7Ej+73/FcFknMfiR0PFi17S7Gjtshmxz
1Ts2ptE/9wUeoTuzvn5egMZjMsKxozsJNOJyyKqcG5rLtRFUabU8jfg1+BrC/nBG+73K7/XsAMZT
amYQLKUwZbgcSo/1nsyGRmeejuRVajmfnD79mbppctS19LUCWFyo0O+561BUN4lRV9e8jVa7kfCv
ANgo6grTEGNwnlefZ42C9+1LdWsRZWz6X3As/hmXM5sx/Yyq2taxc3W8zJ+qpP/Z96XtnGhTQWK8
Pdr1RiVJRNiEBiDPBR3t1WjOnJBXoHfvWhkV9CrNf9q9N6R+lmrqeUlirz10mQJHWMvq6qeej8re
o3Ud00l+Ivqq0Nk8pGhX14XXmE4fmSNw37pRH5d8MV7YNP3ORLc2DLqtdM4pA2AGsToOo4XvVZ1D
OkqnCl0qew6NQ4bB4LGk6vRp8bh0b6/sFUxJ7hkpqIAmOdAS0AiXS6s2Ar2spIA9VHtuddImzAW7
vnUfrLgFqkM5UQlyOysCUQziS0ijg7SjDL9FudDf3f4tW3sKhjQiKfTqSOdW27edu0FMI6TTzo7d
U1MV8V3S2erZgOq4s84bQ2HzLAsCkEBZ8FWEPs2GoThQUoIw1fK3Zuq+kImHT200fbw9pz+Op5dP
MXmOrH2SN0IzXYt/eKaeDmnamIEzNeUHSm31x5D4pyYimBPkizxNfwc4wZyPmYjayZ+Sxun9qIW2
5Md2q4R+7JT9MepFZeO3Drcv0AQs/defZ95AREok3l2nuXi5DVxdUdt8AM1OY1UYfgpE4YT2RDGi
HKFXh51FkYdlvSjsOboYVMMl9PJytNRCE6VreyMo1ILt4Fe11i9+4mpL/MHNZhPORBo136bcoweA
hs/4b+HSkFxM/n+Bao5VtHcM5Adf/yI2gpSbhl7Nd7r8RfSvGrVoUjWACZZjdjkav/BDKU4CE8B/
OriXLQSLwkTDqiMl0WBSn+ala3cWRr4Hq18BoJ+rm3AdyMNatiUuF6lBGalBNQ4QESfSyHvkiVLh
R56SxIQdQ/6Nrmyx08Hb2qUyEgK1B0AU6uoqEkhQ9lRCp1CDsMzHB9Xs0sc8VZtPVhfND1RBm/fA
cqsgFgshYK5E+vdBVau7fEqGc4k12wtIn+r7WKn5g1VZ6b+398vG3SuNDBAcpgjLuqzuXtdEALWo
MjWw66U5GsiQo0HS2HsmiNdYCqn6CUqFXBcCJifvchPMeGmLOarVoBa6jYrfCFKi6WB1+NFUC/jz
5vSxJnPDeBXqyNt0gdKHBGy0E5puPAI0pCB4SS1SWQ++/BmjbQ6OkzQqwVgRf9SzRHwx9ST5jFiD
/TiBV93Z/Fu7jvcG4SeeHZ7Z1euqoZ7j1W5PfgJZ+m3pOtGxH/PiQffG+r4zGnBb9Dnvb3/TzS0H
g41DB1YT5SD5q/6K/EZmUy9kTIHNk/dD9sEe6jGfPwLFLs+lu+QJUgVh+Nu25+ZrQV/ABNTvAVYg
P1efzWiyZ7+L8EFbMrd7PxZV//p6n8F7D8CE5rjEKMht+dcvrBbaTbwdWpApanTq59p7B0MOzT0E
JsR7x1yanX2+9eHZfHS+QIhzN672Ob4s/ZiVhRYMehVlgSPm5H0GY89AstJORKAPAxo0t7/D1tkC
gSipIjZ5x5/m3V+TVFpHrU0xa3iemsuL0sWfDTMbv90eZOO5JQT+/0FW10tWxm490fcK5gYK1QFC
24KWnheVBcqY3fS/LCMAWZuCh2zrrs5PuDS8+uWgBSjPGsWRJLAfj+z/GU1CQXutjfd0969LDLKO
A20N9gBcrTWZCD80TSnrhGg40Yv7up+zhylrrVMvau3eqMtflDzqhxJ8993rFxa+BvQlChxgIuTC
//X1vC5dMqdFqAVEMARQPLoRLW2GZwh07c5G2Zwj54BnicAUesjlUCkgCcXm5g9aL5qab1qhhePT
lFbaE43l0kAHCxmpU2QMihno2hTtWYBt7SEOBXcFBxKUyWoPpVWSj7FLsqqjdoWTHvovjbqU7wSy
Dsfbq3rdFOUhgIqvwteWZrhrhbqaXlkVCwzoF9uepkd7wCD3LYptYxSgAsMii9AEzFyqWaO8ySYT
7fOmLUli81lXQPgbys/QnLXu7HRx/zlWG3NPb3HrqkAQmI4t/XQy99VVAYgJT2KUNwM9gk5Wawle
IUvcPiVu/gu627ITIGw9EZLahbyIKuOj1ZHqeiAn1kQJC9FreI6F8Xko6dyHfZ6f3VE4Byjg3c7e
3kpNqBHS9uBDkGeuPcJKx0qMQeNqwm20L7+42RQ/mI0npiPA1BrcZ4py+jwsSu/3SakYD2ObjRgO
xsAUfTLluPof9gWJKCBLMnqy3zX7C+CBVrH71CBWsCY9q5GldSfgzSL7CqDZ8U6NcNr82NXGMp7j
KIEAR1Sfsjy4fH1NtULHX1MHH+2rEx4/wN61aG/zblzo3AO8IvizQPdZ81Y7XSnIlluVMp7ALSIJ
9VOeu/Pp9hHZOI38dSRGUTVwgJSsNgRt1X4IB0unZm3r91O1WJ+Lvn+vpkI5v3YkLlZ2gOz+YwG1
foU9L2yaLqptdAPG4pxELhJEFMp/pGIoX24Pdb3LGYqeFJ9Rjrh+C2MADEZrtHZQODz4bqJg4MmV
g+ob9INZ0cbTZM3TzkpuDgoyUPb5ANCtVRTEYjqQJHs74FnqKGDYFOKpAbgnDwXrp6Qwp3tPqHuy
pNf3B4ELdQyQZLySXHGXtzl294mhC8emJg3/lDcYMahJtc4ojRVnpyr3sF0bsTVEVDr9EiCIVfWa
Ro4mzthn1HeCZp6XT3FR02QH7JW/wDdujyCIwzcayn7HtNGNN+HkzB/bat57Lq+4KxI7SD1cWvLI
IuA6z4mxNB3RorOJsGrNyVDwkXo4UTrhYFnD7MbfXe+Mh6h3pu9dFetv80VqBlkhPCJfT23xW61s
97tVpnX3xipG8QXlBAQ1Y2uaK78dlOmXEK7wTl5uug+JaTXGAxQT5dPtjSoj8ss8kWlQMWU5Ac1e
daK1eDY7A0WfwNHEqJ7tQkswszX1ipp83GMwNIPOOfVcYdkx642kCnDz1MydEP76pqFcQO+R0gbC
yIi2XO6hRrdbNTTgCOppA3HSSpP3LXIfO3HH9U0j82E47RI8R3liNcpiI3agLK4ZqNOoVR/EUOfK
wZyM6We9kEbvPDqbo1EFI+uSqjBr+946EthP254ZeKPImgc6R2P6ZtHRYQscu0WP8PaH3BqOIhRi
B8i1SjmryyVEaUySunAOWbrE/W67aXnswzj5Wum7HhIbXwvlbtgdLlRt7tFVyavDSU4aWjgk0U38
j4ZA2Oc6SnbihI1rRcqDE3SzMeizr64VwMcuqEoGWdRaMXBfqLITRb0Ygs/ULPZ9gZrE99tLuHWz
XIy5Cgw9HSCIO5QOjhxwqEA1xEfEiaZTB9n+A5XN6GWZNTcNcPaYzukUq49DO41fbv+KjQ958SPk
if0rELfCZjGHmRM5I0p5zEyR+MVQN8j2RXtS7FtDIXhP/xQ4A5npaiiwg21BTdEN4K80OsozS/ig
LIILSpmWvdrAxk0D/hn4HRGPzBFXi1vTNKy9vAY3oQy5ca7j3HhnWu1inD2tENnBS3QUZO0uW8Y7
3R4h1AKrDYtXt2yozGnAkMmLwVOYq22lhpHZ0Jdm72at/QuiZ/GDpH0a/BSrz72MeGsPc0BIv8Hs
UhdZDTbQti+hUjBYjvDgsBjlszYS9caZ2ga6O/c7fNmt74nDHmORlvIsrZbYjJIkHbTUAZriKNoB
VQN39LVETUIggEP14/ZG/VPEWr0dfEceD5RD4Miu1xKxNMD5PUeUdJ1/N8ex7wL83XswWnmuvyRL
Mps+9xVWO7BpyvPQGJReSgCYeTfE75VwHA63f9PWCuD4SBwJcQGel/wifx2eBRW2KEbnN1BUs/9U
RM0Q1DTToWVbe86oW7cgckQsNbvZ9NZ0KRdx/iSnBhok6dh8T6mqP9QoqMU797rcI6tFpuwv26tk
keBqV3sodGZ8K0uQMbFlFbqfL476C0VfxCw7xTD8RinU72kh9kRNNk4rADxgC6Rosqa2ek7MypgL
wgA3GGvTLRGNiMUpJq40T7jhLZE/zzYuMrpaRx+7ZsprPx87R9t5sLeCLK4LD8YeXGxJxL78nGKZ
qh7ZLS+ow9RBnHtQtOXQOMCG/bpflA+xUhRJMNlOpKLOVPO7lNBaxoOVdMlHdVyWf+c8r76BsWUB
e1urk8DsHSfyMwfwVuCqLQQzZ07re0XEI7AVo049P22AeL7+aFoErFKCR1phrrsiSpIY7SCk8s9k
eAfa/3g95Oryy06FtmcudrVj8A5hJCAbtDiJpy4XrR2NqRrCDjt71e2enAQVGqRbc56SuNzZnNcX
HEO53GyQ5R0IiqvNqXVOVs9RA3Jw6MU5s6VYs2uU52xu8vcgNfZAMNdnjiqqDLaplgILXQNwFHIq
/JFSJSg91BqjvEXbu0/3QE7Xl4j02pQGtqSJyHjIX/HXJSKWpMzbDpKIgqorpeKMF58S1bNRd96r
twVDUQWAhy9TqDVAzZsGFxu0icZoBaKlqfseEItUKHGN6vTaq1GKDEhZFBcsDxSry1mFgyGc2Zuh
OYV2eMqLSgSI5alHvUba7PZQV9sCI21ZxOTSosABNOtyKDGPIER7CBWdqs8kvWPhPaElaX6rp859
RnGu+X17wKsvJgcEUyjRLhKzsL6tZqsZ58rAoZz78c40u4+aotDzTdq9K2lzakiHst2hOQDJvJya
Gee1ECMjcc/Ud7XwhiCJwskXOYY0fVrGO1nEdelKTg2gsFRFoky0RtbMMUR3R7CWZaGHfo/075eJ
SO7BMAc6GM3kJEc6HOpXtbeMJ4xzlWfFjdK7IRP9nnnB1iojlivrZzx4sEMv545mWjOAbeSNHxvx
Ng8L3AZhdOFv2ad7uP7NsYjPpLSWXOvVbh14ErMFrkRQFxHqDQ1MxYe2IoDwDSWbPtzePvKPXbyx
rDFnXUIleGBJ6C8nNilokS42gyGgvXxLsj77KvrOe1/FSdYdRhtUOJKGmvft9rBXt5kcVlpPSBIp
Dax1uOa0/GXL7JBFDcFTd1l4UvpKPd0e5eoll6P8F8VnckWvbWaNpHfwwGaU1OvGQzim6Ae4g+XX
M7LFbqRlT2GXJ0+YK2ADK+Vv/5fhebt5wSkMrJNuJZqUMKyQ4eiQZD2Xk1X72TAbR2PpuvvF6ZaH
zjK6M94Jii8UM9w5P9eflvyUU0OKA5eAitzlp23GSaSdCTw805bl2zTkriRVZsiWT14t/CJ0RjxG
KmdPif56/1JT55/UNWQ8uibglK5d4eIbjwHNZmJQlJjftXbztrE4qrcX+LrFIFXHOZUG+EP55K+m
OCtoj6RtPEjodmMdR9VV3mkJsGM/xiLhm9rYyMnojvJ9WtLyLfIB+oOXpPFjW6H/UGuD8kQK6L6U
arj35GwtPhAkwnAKg4j4rA5xjwavkTlhH1hpmKR+i7K330B7qEBitDAEUbLFzWKxdqKS6x3PYQaL
JANGbpC1oWIHycMxwb4EnpcVwq8WF8Ne0r32G4VTaLTwhdKzMdTD93ghZsSrYgGUcfurXL8T/AaS
A40LkwRp3XlfirZ2JkcMQVwN4oyxyfCcRF39Wc/t+CM9/z1nx639xgUGCAgjGyLM1SZYnLjScQbq
gxFZbTyySKhxdesDs63tnSO1MRQzwuEeWg67bd3B6akaOE3O3855jgMRIyUSIud+KL2y2VnFzaFo
SGJVDb6KKPPy9CppV9rCVEHqeDF2UhJZUHha+Wjr/S4sb3Msrimbno5kl65WUB+k019t9IECgLR5
nKyx9u6qDHKX6pXz51dvD3qBGlRECQEkS7ycWByjITN4DFYLegFhbD6nhrRSi0enOGjzmL2a38E2
JBdA5IHqC85e+uWAvAKJASi/D5w5h6YbcgNqNTfB7WltHHi54aWMLdEzba3LUcwmU6xuEn0wkxxP
aBNgKuHXscju5snxPiZ2oyNUE1Lcuj3u9UvK7GDA/bF9IBBcvaTgq2wUtBouGpj1uOUlVXKmraXu
sfm39ghXLAUkLjUwf6vMQO0lL87FCR4sS39s2646F6OBWRDsncPtKW0OJf+aVOAm/lsNldV5iCEH
O8SosWIlStIecMH9x+xLdwckdF32ZG94YLbgyHDSCNgvv5oColqi/7ks3BapFbOtflXl4h5ygUtz
tSj2k9nh3DyM2s80SZYvIAT2mkhbH5AghTMhjemvrmyqQ1bnabwUcWrgNmUvy4mKVbqzphsPA3Bm
WYWUzEXgqpcTBRlUVEiMDoGLMSTPwBjeD9ZcHI3K7d90wmsBrXV24FG9OgvD2+u0b31SHL8hrlN5
pKS92qVG3RixNZQD+PgkPU1KJnAAsIdA2FN3fP3uIaSlOC9jD77v5UyRAVDcosQ5eSxTfG3EnB4G
3IuCyRSv1j6Qu0eWaJiXvM9WGzXqMPYRKoU2qo/tT3Vo609enBb3sTuEOzt1YwHZHVBwKKVSdlur
+he42uAIWQ9BSBZyMIsYRbDJGf1ihGJ4ewE33m9gczDVmJN8xFdbZVTDQYtzbKvUhRcg0buBOpPA
etRtQVQFdUYz9faI1+VUcio4agCnUEumXCx3719lh6awckTAeVfLFHiPX+RLZb3DoGfUjohpiX/s
zky6YHb60vIhljnvBZ6m5QFwtfN2Qhk8OkZ2qfV7Vd6Noyn1gUAzkhtBtFz9rHSyIgXBO577chIn
BZq1OPXdCDqJS6P+17aysgmoycT6Z5S87DcZ0ATcvvIYFbaUSv/TZOHdZkx5ob50BpYnO+HIxqGW
kE6KoyZqBwjUXS6bVoSTpSYpNkoeOkl2maYB9VHz6InsbSJAG/JMaXc41vQnMJvmzsuztSWRUpQS
zFi9XynOVo5FRm4z4ToGgz14lvKYRNpP+P3aa0tFbA+Ue2lEUmxH3mh1zlIvjzBQB7VcZ9CmJK32
YJZdHFgLbku3t+LGM45mN8rpvKlkTWsSP5ZAcYy1F8FkLObHuonQBENCNffxoosQAJthoIhmr3a/
sdHoQps8rjx45AyrmMhJkL/HRWkIjCgZg1Gf8m/4PpQ71dGN7cIo2EoTwvISrANl2vRaOphoTWgA
xQ8onemPaFEYP7w0dU5KZ8Ynp+rsQ+JFul+prfnh9tL+0fG/rDVA58VFllMOHpQS++V2TQYstoox
w+F8gAlyp4dhbQbGHIazH7YaVMZQ9Gl4dFD9NI9hXOElRfel/Tc1p/l3bvXqd1HG4lzRiz8NYRjf
j6ZTfGqVLLGPUTaayHSPMV5uCRIb1IdGrlGEJ1u7Ps1Uw5I718rH/MGxlPIIH9WrduZ3nY0SQkCN
VmmzUUElAbqcXwbqpbOJjIDzeJ8lAdwL8eEbMpmOQu87ZW4BWGKeax/tT6xn5FVH3fhrkdjvS3z7
8Jx8f3vJr3az3FHYCFPL5dUAEnv5i6BPZwlNKEpJ0Ww94raJGooqXPUxou50QsKxOFBusvfQBlcv
yJ9h4TgTzUCkWjNlawc8Ts7DEUSzJ2nVCKibbUc/G4PI49Bn7f3taV7dRH8ODi0ixpIwh9X9UFC2
quOZaSbC8c61GMa7POyLoHP1aSfM3xpKA7bG+XGJudeQLZLbtPVoMQSSwnDoLLMhmeix9+Hg7bzD
8va+OC7MCnSKVM+ie8JnuPx4falbbVIMHbFpE1ZB5nTmjyLTwi/dkLcHMKPVfZ2m03M/o2p+e0E3
h5aOLIQ2WMmt25tIB1Spao58QERjjqnAStmFRHlGCi16mrQkCgoE6/0WOuX59shb6wu0CHgqVV/m
vQo+MiQxLavtKNnVyyLdC5bAGe3xGObNnqTS1i6FDUf3geMKhl7+lL+CjsxorNTy5g70Z4uBpmfM
h8lLFr+wrPywwNjZ6b9vjkdJF6IYMhT8l8vxqETykWkDBBhOoESTltlRmDgMokDaPtl2F+98xM3x
yAhZS+jL3EeX4xFxpdO4JJLqlI0ful54h1Zrq/vGjnpk4ee9jtiVRSdARpBUKINDwCWfWS+orlSC
cngh/U7rBIFlhebsKVYGSwuM3rHeFqlduAfDc3reHU+J3lZwZMZ3atwvrH8aj6Nftkbp+m7Wu5Pf
lXPxhf9Rf8nMznp1RiJ/LND2P+B28uHV6pB7Tpobc5AznvujN7npc5iQNZPY5l9v7+nrLJOxAETi
yyhJELTNL79EhBlusdQKnRN8jr5yZuuvmbmYd04/az87TOw9Xyua5JFbwP5gKu7yr6Y2/Z4ixNZ+
IKlmN1B+AWm2ynXDOTXn1GPGah4uB0xc5zdmp9tf4HAnX2tXzT/fnvbWePQp0ZaRvXSwEpezjiMD
o6WhofzdG/3bKcy63g+RY6H7G6bZoUvqPVnPqzCKdebCcug0S4j7OozCxA88YiO4MTEm+ehli/Y+
jsOdKGprWgDnIXvyReGzrK4N+pbLMjo4ZI3ebD+0onhJ4Zv7FmLXoNgH/e72Km5diH8PJ3/OX7eU
pkEMU92qw1UxKQ5xontB7OUptl2pfbw91ObMKHhQVJeisGtCodsXg1N0Mn7Bwe+JiEJ9XxGOf62J
5ypfmbmCd564rRGpBkCZJYNBg2g1ORWl9ZA8vgtcV4x3ntu1PjUKG+Eoyz7qjZnvpCx/nuf1mwpZ
isgPiBAZ7iogWhwu98ngTUWqFW9pq2uN9zo1HfvkxUnzoox1lwIhEpMUZ+vm5EiEEzm+1ZTdJ8Bb
s+PbZqXlQeyMkXXP9TEhuaPrQ+xXeY0AQoLD0Ls0bjvqcbme3adgnkx/MIr012iCpfeHLmz1ne+2
tUWok3GHoZQEMGUV/rR8GLuyWEXPWaQGACYFnZGpZ4928+H1W4SaLaUcdKlkNeJyNzp4MzmlJZXl
p2w+NkNh/aRAlgWjbSkHJNj3MtytqXGSad6zO2QT+HI8NNeNRAsXqWRPcbNUYLt2DkrMphnu7cWt
oWArQo6XJGOKgpdDaVFuUnSkxevkYQJJcxRP6TwbftuWyU4+uxFeUVQgl0TOUgooyJ/y15keLMUe
zDnugx6iz7+hjnivX5vzENhoYj1gOFwcxxohudHqxR5Jd2Oa5OxA5aDl4WayBpc2rZslVV1SM8DB
27eF1d1lUK98Rxuz0+3NsjkUYkCShEszas04dbS5MURJsJEk0e+hq4yTXvcD7agx3RlJfpvVsf4P
Z+exJDfObOEnYgS92ZIs11ZqmZa0YcjSOxAkSD79/ai7ma6u6Ar9M1rOCAUQJvPkyXPo9kMfgsoX
3Zfn8GJXZnItdB5YVFzbXVEX3d52umuK2Zfms1ELgVF5zV6lGdy/AepvzEc6E0rPWS/Ul16aaiLX
7Kof/754PGPUbdGhwCrp7PVcgkHHVpXozYVLGGmjGm4quh8ekDQwPr091IUskb2wAR6wp5H3Ostb
Z6iDboFSYWQE0CVNsw0O1jqN+7LEVGLr9Qaavmqoc+Hq39qQt3gERIJU6uUZKCRk325kULgtyR1K
Nno8WsrcL4kx01iwjFcSt0uTJGUjl2Hvb3nNy/HMDO8YL+fZHl3Z75Q9qie6Yuwj28lr6NsU7SnX
VPPvMTjx8IYe8sBtxcmXo66zPTgAcbw3vfB2VaP8U9CVC60OuQhTBMN3b3/KS1t0E4VDJpdqAkDW
y/HKIk/bfEPz2xExuNIb9WOrqZ+r118rKFxYT7q/KLjC3QIDPBdl2qoMcvC0gXfOt+Ms6czn0sZv
PW4RbZ9CTxca1Fdp2leY6hfuzk3GBClTl9Eptb2cIZdp0ostxpsFlkt+gTGBMVftfVtjlTFXDrIL
rZNRwKn7K/nba18H+mBJS7dnCIiHyb8cWlRjEwh6M2i2lu1TadJfAOIwqUc5gUAPNY+TV+j1vhhl
G5urkO+HQBkxHuzaz27RxS7VivZ/wFq4kvhZPjx2npOz9eis2RqdloQZ+ovaaU5vnlLLSsImkMvJ
TZ1roh+vWVnbKuDpuFUhsAc9jxIt4aNEWYANGBowfTRoLQFSada5f9SmcX0ylmaw92MRpDfgs60R
K62cisjuFvFn8idih3/e8vyeramVM8YqnH0Vo8/91NT5Pdk8Ej52jQMD2vwKVPE/xMebHOGmOAfJ
GtLUy+9vjfkC1lIAGOiNyA5rT3aJN58l7X3n1NlDEVjVfGV2F65JqpKABtgLEB+fF689o3Y6p3WH
aBoxKp3G0QgXN1FxzUP1tFazuvKSXhxvI+xTiPnb1fZyjhX4bbr45oDSSut+k3JGOVyrTAoeKTWF
uc4O//710NNjhmTIvAbbcf9PKOTLrB8r6Qx0C9pJaCtaLi2wnoMptf9lKC7zAHF0YhJEy14Opa1e
lTm9MUQFDhvoVvX5/bwEv7CASp/entSlRSQ89jcpAKCXcxKomayVErQJRavhZkdnUM0dXRlfNHdI
40CSC7w93IVLn7IgXBuoknCuzikAOeJqC1rTQzSnzhguA3JsdptLFBauwnMXAi0+1cZwIADCQOvs
CGCd6izQeACUfXug7SE3ji6J05Wb9uL6UViF0QV7ihfm5ZfqsAfIEoOKn9mY1mOvGfSrQygLPbqG
Q6q6zZV4/OKdRvy4dXRBruZteTlgkDtDUfmcsnzy0KXrAAVzHJV2mjDyeC3VuF+kj8FeVyPtqAys
QM16OOBEaF/5JZdm7hjkw/yBZXpu+iR90VNN5P02/KaMEHStv5udJ8KZqlTc986we3vrXPqeSIJx
9FhonAnOvmdOoVfm6BBGfZUa+zL1nEhgm/Lu7VEubdCNjkYvAwUggr6Xy5uTWxi+LHF2oQ9oBxz2
q/PT/qmD5XFl/S5FB1sxFLFfpDheifEBKyI6ZBFvubKqo5wmr68J+r53wB014FO+3gZlk26xQ/rh
7TleXEkOPVfnxto6r8W6c+n5nQSnyabaeG7avIPL4c9XTsb2Pc4SHVLhzRPwr5vxObkBPzBC2w6I
xrSVdqT2n3/NraY7dL6ad5YapogMiVbketIjYx7zK8HXxQ+5ce3+f/hzdUXRqdytAyZZW/SSLxTI
3y2BISLLHvLj2+t58UvSQ4phBjcomcnLPWOYmWYaGjtTkDvErZHqB/ZoGWOlSXCTrFZEtU3spb/K
K2t88QwyR+JoejBhAL0cWSvycWX+9MhoaQFBbdFjO9OdKCPCi5a+q8L/YabbaJtIPvf3WWaCjlch
xMR4aLVVD0FWJ4dlakpsAOpqLncJSqJPxTrKp9Xw2ytPx2t3NaI5AjkImwD20KC2L/6f99eVEtKC
nwIvUmpZTqpHLCJc67X8DPNBN+keG+ltQg8he6eKMdu6+qtyV01ZYoa97HoXB6VeD2h0gAwZJmUw
4DE4z7oKhx5zyt1iD/ozTplK0J804Vz/9tpd2pAuGOTGW6Qr/jx80BbTGuib5tRV2bgjIjeycNbX
Ct4xSm3X+t6ujXZ2W2KAZjSFue1JzUv3c1UiyS7yOr/JV8++hkdd2oak/4h2oKDi8efll1Hw3gYV
gDaYEmMssrD6qM+WFvnV0u6DocuuXNKXrha+KA1aPO48hmc7IcVRqV40irYQpLVbyxaVHtp4itBe
lmJJGfX2Uqp4NMbsc1E5/s95sd0sfvtzXrpEt74ArmMo868kgMo8yzS3FABjFR3GayecD65bq93b
o7wmIrDpSeM2Au+mgnMuUYa/W1okCPZGbZut5SGvzOJXKlQ1hBo738IpPflYNzU6ADrOwnFuVNlv
D+vFnGKRGDUQwpQyiprn+l5DwUXGBt5tS6g0nNRCX9Trt27sZB35Vo3AbYH+oBMWrjNnoakZdfeQ
D6aB+U9Fa1qsfNn/MzOHvbEJMwJTQbejy/nl1vH6rhTYJo7RPNbu4+QnXRR0ermXUr/y3l44ETzr
1IgxhgSAPgdN+7X3+rIDVSl7xw5RwnWOhFgJKg+wot/+an/rRWdv34ahEJ2BPZPrnW3QvFYEMj6Z
f5AURRN5Xbfg6pFW3be8MLX3FFfxSUiLqg5O9AuNzgfZtS572ElVHeaOm1chDXTGvQ8Ihm2w3o35
nRiEej8sLOW+SxFwu5K9XQBJtogAkvNWdqNP4eWHWGEFL0MB0GvDGdjni9PtfM1sInc1h19Lm3U0
c9at61y5FS/FswiRguZtNfyN/vFy3M6r3D7PSLWFVdkP2qCcmPpGVoctsMgYIXNFpVOoqYz8sle7
adGC0BV+u+OIm3/e/m4XtgjJpAlUA/DGP9uZ/88LA79drt4a9BFC0daPPJvMndGjfBMN01Jee0sv
LDhCmBD2eLtRfzunGPkakIPhT7ylSY93WimtaBqmdE/KhxRhZdbfLAfs+59nyKBg3NwnRIDnhVWB
NTJfeoVCq/oqbsfRPCFmpUeBIf+HUg8SjgCm23MNeL89Gv9ZzF6f2DnokqFLNNU7v6OEOlWzuUss
AJC3Z3VpKbdTDSUZAsorcuvq+7NTY9UUTdiS7uG90JpJ09LB7aAId3mQ3XrIVV2JvS5sFhhUG0N5
y59paXw5v1X5bmqqnthrRLIcI2q5t6UHFyAfriljXRyKAI9/eA1etSVXSs+dKW+GKKvN7JAGjXWQ
QYfn8thco/ddIgBQVaU/hXYYGhHOaeY5WuxU/oEempyThlytHlH/yXazudSxiyRa7Iyt3BV5N8dB
QIVcV+VwZWlfa0Vu4iiAEfi8bKI357Z/ttfp3ZS0oBJLPfT7dnObBahIP62i82TolT73ZFfie3r0
h4nexlnvui6spax8biwvvfWMmVofUJ97Uo0gLBfFvHx6e9tdCHtwPScQ/VvLB2V9uQOmrG8rIlYR
+dncUM/J1p01Wp8GYVQ3SeBckwm9sAvokkM4AmSPmOCcWtrqC6QVF/wJdk712OGoRJdlkt51yGpe
e8C2zXv2gG1tcbTzb/ZxCCu+nBrB3pRYMyhD18+Ju7MWD3MoFNqnyJn65jg3CMmHRpKoAw4a2qFY
xrQOXc3R9v+8xLTNbTECXQ+bSOvL39GB33g5FlyRPi0ZQtQdTGozX3ZOMIrbtunTz2+Pd3GNt9Zr
klNkwc7pL51OgjCvJOVWgEJXuuJGCMwhbyYggX+OR8hl0KcySQX++te/nBoeqEhPuZaI7LQKjp1E
0a80MvxJe+lcWcXXs9qGYhAqZzQ2nBeUhrqbbfjPIhr1Zt47dAeH+pSM+yq52gv2+kwAtUMCoeq4
yX6ddwQv2KzaSZtueOIqQh1j8BNF8Gy3umYfUhboT29/sNfiE2BC3BXsSPijlFm2uf/nmcka22up
kDE3wHwLVyjfafeTRioeTpyRR5StoV8HjYFRcOdI+7Yt7aDZIeyZDmGWKlIHS2GeHCZYbpe7rnat
m6JOpl+FX5v7JMllGYt5Nu5YO1XGnWll79JUQ4bi7YlcuHhBKXm84FVT2ie/fjmRpNUWV0fTPsIE
Uf0GwK9PrTeUp6am5yz0NCl35awFB/x39FOA7NIzcLv4Zw1clpOWMBgzkL/Q4Nu+73+WMw8EPelZ
ySWjuSZO7p6214fROUyJaUYYyVRXvt+F+A/xPQaF1EjDD0HXywEDkSHNvt1qpbs4982sQBMsPMWP
XZWFflXsM9dWdyU3XyTT2cPxa9wbTnPNwul1CMHPwGDWhG7O3M/7J+zFSvxR8sRaqa3CzPTGw1xl
U4xv3ObHJ/NjaRfXYP4Lh4VoEyo2ACB1k3OhjI7EaK4GR6Dm6tP147XLXWLlw4MKynKk9Xuqrsk7
vYaqkLGAX0kLLUfmVdCiPDzAknnFEKvS4AL0+hJVyhQ7aoMFn1xzYhdDidibzP7j2/t7i51fviiM
TFceXJKNp3v+egEHzp3qAOCWbLajrmmLex8dnuPbo1wgtjMMPVX8S1rhn5+ifhzKNZkDEel2j6xE
4i7tCb9wpKMTsxxCqedettNaa9oh7FxHRa4VH1WdG7EelNl76U9VuxdJlu3XzPKv7PVLn5t+3A0u
h3RKeeflVteGvCzMnLO1YtP2EdlleyeUV+49nDWa2EjA+K6845d2NeXWrTkERT00gl6O2CeuDkrG
iJoum12d2XaUSd97lEGZRD3KTgcHdOzKoJem+d9Bz1J6p2/X2tUzyu1j6VKcKPo40IgcbDcxHydM
cK8QF17vac7t1hcJG4oE9jyx13VVqLScROQinHKCXCaQ6xXarhXlGiLsqNCYFNha6us/22hSh6D9
BhQILJTY/GymXe4tLgV+emG03BuOti1SRDCQXA8Q2Kr08tCsczod3t7irx5z8lICIpI4uiShf51h
vsmaFdVC9Swa6a6uD+ZoDXeOSIzbxjWSa9fiq1O7DUYLzKbuAfZ6Lvm4DKXszLYlA05X87EeZ3Mf
9I338e0pvfqCjEIzPH5AG4L+urSj08FEQAfBRiE4lncUCKBadiDY3hoSR9AgCYIZIxB6rSX5NVGC
obkHQfBIURGnPwsw0wZ+RKsBkaFUbnwfzTb7TVSL1Ly9QA0gFLPcmymz8l9JLdbPSg5psJkDBA9J
IZxl11VovEEFT8TT20vy6uRuv4sXAXAR2hJr//Lken5tzJpcAEAKGWxmLYmx99SUx+lEzCaGzgEK
Qe7oChxz4Xtjr0ktkx4C0sDzaMrbmM/BRjV366R8bho/M8AK7av05wvTA/f4qz9PBR+f6pfTI/rs
BZuBcWa9OFR2hgO34c+5Fal+8T+BG5PUaRg4/nh7WS/stK0ivOmnY0lJS+HLcctg8WlTYdw1pUjb
DEIi+9vaYZsZ6y5YjSCGHGKHYJLXKOavVxaZr+1lIkolAj8vFPczFCjenhHxWW+8NxJt+dDn8pqt
y6u7d+uhINKHX0NA8SoaHrNiYeJk70ORYkI3TPZxcPLv6yqnYzaD8769nK8/I2wxNgskLoRGYeu/
XM6EytRo2ZTzc/qYq8hbxmFfmjI9FpaTPCWOMm+EVnRXLvzXNyCjgoYgRr1lUOeV/bqbyEwd+Fzr
gJlw2tZz3NZWHuV4pl05DxeH4kbaOEvkwefURmlPyCL68Ggw9nN+ZO2c/JqLyngsgH+f/4e13Lov
/kKQxEov11IzMsVSU7B0OhCRT7WZptnOTXOSFXTnlQfxr8oPKPU3wZWveHGSBKBbLWXzLTu7axbN
6gXwL4dR75ND59rlrV/X3sECnL0y1OvzR2II348zD8OQgP/lJPO5w8jWBNihq98/dDZNf4dArNPB
snr/NwKBrY9ooePd203mXqkIv86wOBw0qW0bVacEcE6KIhLJBHnUEKVCmGVY+zom37Y79nOEJcn6
nNuuqvfpOomPjt+sfwLIKiakwXE2Prz9rS9cBoCiG2xI7LBdtS+XQUuyUs0JddSyHurHUaOxNDKq
xreuLPelcdATof1vyzIgZr0cJzVgksLLZk/ZtbhNTa3fL2Y+7N+ezaVL57+jbL/iPzkjCH4xdejm
QMQaSzp28yLyhwQ6eCs7uR+DZPr99oCvm/A35jvMhb/AMlWds3m1AIBaI1k/StDmxypXdhYnlek9
NBTZv07cwTcANkYRzr6yTsiOyLsqsPKnOmnqGy+zaKJ7+xddXAL6VukaJrXhRny5BC1CDnm5kTna
sho+u1pb3eD6anzt/dqLfRMM4sqXvXRmiYE2qAp+E8ojLwd0RlkLuQKMJaWWHxXV7DjplnK3ySpd
SVsuDrWBjpBUuJ1eVYaktyrXhyLW0xe2X72mOkE0kHFhKOf49jJeuh4odtJ2CC4GBn12LtxaGwuZ
YnY26l7lxY5fjL9llqAxrvX2dPJkPd3pItf3NFsUh7fHvjDNv52c3BEkaXB2X67ounVQNGh8RFOq
tffj0uvvU+XROUrjzJUDg8TthZMJbkUoQPBJenYObNqYnfq9gDPvTXjD3mpz6Xfh2FOzRSLVap9E
pjHN1M3M9SCMcfxIC/wMiu0LTYZ25pX53oBK+0ErXe37sszJh1YkiRuiTVAbMWanPXqifm8E4WLk
y3JYDCed4rzycv3QjU73qxeW3e2FGOVPt2nmORQrDlvhMOXDezSgDRRz3c7+5fdz+cuQ+L4clzWz
q7AfuvndnHZjG4KkbUF6YVU/iemNz40vhEuNoPO/qMGbhsOytsUXE/ZmC9vYHlw6V5PyKbct4lZh
Jvk7XJqHrAhpF9bvh2IKuiOQK01VhJywMAp9Fb+mSbjVQ+UCRMEmJTsnah3ptl+9JInnKhfuQY34
pQ5WaVX7LFj9/JgESUBu7zfeFKNtidrv0i74dFBHadZYa4183iMQUh2DDkHcXdlpvhXW9dKn7zEn
bb9Al02/N6IZv7gZjGXIGhik0vaJ+l5sT6tzP7XppLZu3+kBbMjQYi0ZRwzbA3M2bpMCs4OQS6L4
2Tgy0+59LzOe4JPhemrlXvLBEB2B5ojEEoqUWQX5fNAbr3iaVtUXOySgZRBWTrM80waQodJsynHh
P+mLz+u8ThYZkW7vHXRHQMqmbLhvVm1z5zYaftPoGMm8dVflv4PGS1GypXcfF5u5nIfHTtIOiAIY
Clr7FOEssEYtNx+0rO3zGxTemofc8xJmmgXlTepotbOvfbZ/xANlf2mnIvuO5RvGJpUfFFgpktNR
DyiWQ82Dau1yw6E2UGEkXISJnZIFV01BnaBBLf3e1u1F7dLW6xGHzI0Zj7VMOOkNpNqlPsjO6t6n
TZo8T/VqOFANEMeJhcIzde/hbl/RmNN05T2yBAakh3rKbnpDh7jGLIw9HoaZfaPZMxA3BCG7DAer
zrrQn5BhOTqTp2uxHAdzPGKkuNxoWeL/RiJJKPRAQItYUBmoE20lxRCrVPe+2yronb2b0P4TVigw
+yGOAG3wNM5NuRzyoJr9U7M4RhGjVtk6BytJ+Ms0bV5ulJ07GoIRRfveN/v2MamKTiIiLIa7Isms
J6VyHdHfsVbfXJdSf2QqmMAHxMKrEkKedJ0bw08SC2oSKeYuhxsxIuzsr0boTM4Aiy33mWblTXN1
0rFql7fE2o0VekPQPSGsraEXqaey3VeLQJV+Gvvk5+h6S3m0+0T+bBOzeZ4dc81guysbYKyb83a/
pIvxJyvc4m7R55yryM36KbRnT9BP76W2Fza9CD4MqcZ2bZceLI01Lo8ze5GGS3es3icpfm6HmZTg
ZrbZaIdqdckkm9Zs/gwF9Q3o4JNEf6BykZnQxn44eV6FG6Qg8G72FXAUeE1W1eNRVV4SB9Dz7V2Z
+Yl5gpvQltuhmH4CE1tjqMDrnoIV3mI8iVqdUsdXn8Skwbpd7DL56s5slbjBEEycpnTOfpNuL18d
u3f7eKotxUu5YHB0TPjSetz5gVZHlT8GT9KdVLMz06xMT1q2qhlJTA0dIxPz5HRn+UpHst0Z9TWE
j4EdRWlR5N5JUSZ92La0RUdqMbpmJwwcisJ+1ddiR8tJ6seD3jZ6KJqsgB2vt2PxkGVjoQ5DPi5T
vGAENx3zpJiT26BplcCGkW5/3EB7LcClc56mU+trVXAY5ACit8woVhy1BaPC0Mt0bf6W5elcfSTD
tX8ZvsrSFE030d7DYDCB0su1Fev7gZ+jdr61AIi5bTXXd0ZvefNBrnXq37L4hnl0F5jnWhT0VSEf
F3+28ttk1aZk1yMU1/5yrcmtv6RZ1XAnLkuPlHs4uejnU293ROD9cPN08H+kxiLNHNh1Egtqnsjj
es9m6SCtGSpnHbUPve0Uwe+FcLGL8QBtBP5KWTIbWugsCQXQcDbMgS4rrfORr6bPVqgFo0y9dMvD
6nlD9j1d8J8MpbX66y/NmKbeCefR7fpjkjpm6t0mfsCdFRl5IPWPch6N+TO0xATpMKM11AO6ibn8
VeJMbz5rNibUtxqvihWhxZgmf4TVqmzcd/7G4DmQHy3Fe5izprqfZ+xYevKCAKJ1ONSG1haxAHFs
f+fIzTdNGFiyHT80ZZ23t+Wseo/Snr/O9Ung+PMF1TZH79g++pg+FKrv7CMulHN7l4LYQ7AZa2ew
PuLQKiqAeBvfJSiLSJ4/aZU7lOmuNUur4L3qZeJ36DJAP/3AuulWDB3JHB596pepFq4D6pbI1ax2
ir8q6aXTTs8VXs2I++mNv3TRDCA95+GS+io5SreU2YOsg6n7XefrphKpLLb+g92rxdkbnA2IODr6
tyje6CA2xW9KJkMq4slacnnKyKDT2Ezc+mEyZymPYm71llK9PXW3fovCbBoGNXo9VuRiqZU8IgW4
OdoY3rrYfth0KkDKp8hsfAk6u63kvb3iwHifVZsS/FKPQwLxx1oQjAqVqAP3Yz3kfBS4aZoqy1DO
wdgd5jIo5mNZj7Z5bH1nsE9lOzt0iOttUOw7F3pcaOOOBetGw1c0WjGx0tNYy4I0++V765Q+dHAc
zXB1ahTo0n7CG0EfR1SjBi2jvmhay/I4bDIcMQrgBKZdZbXm3jFVV8YWCrX1fpxby456heJVHxap
zINYt8ua+niZGzod1o0o3zVGZm2v5JpkMZZEeho6xlg9wgBHpHkdjeJzJmF+R+0kHe1gwWh8xLE+
tUKz1bCrnyZTPuurIaewohfQjnGsVCdqdMhJN8KbqVnlY5LGeelaj0s1D1+o5qs1Gm3NECG5UDLf
NF3gLjEtLSM8j7w38x2aF0gbuZ6s4J8lJv+9rqr0R+0gsRJ1wZQ2x8VZqzurzOsituauvZWaoWf3
CT0Ay26dkuxx4t5j4aDUfnI2al0Wrmbp+jxY1P8i2fQV1QiP/zeqi5HgwCs8WGZTBqYaFQJBPgSA
8JbFa28Y9G9dOWBJnMlAdCGhIl5gQeJ11h6l+yk4+AhgOKEams6PPdlyM4uuR4e6N8ZhiRJ9XOTH
rpaqP+R5vaofhI6mHVLhq4rfmaYKGCN236tDMtAONj+keJKW+zVd1aqFKmhU/8VvKql7+3VtNBOt
t8QRu35wVbXrDRx6fxiT0L92gv59M/SbfjnpSig/dOFfc67yIvd2upgbLVxo58G5tPBNedsMTnHU
EydvbiahRj80UEcb3xu60nXib2fp4lRPmnXnktGJ20XOy3yY596UBLbeWLPVC2nHeVoHGWIcAeAs
9jcrTTTGpBBLdvz1NDZDtsZB2zjGbsoFcVlINi3SBy5jo3wwccos3+eyMZrHpUUfaFdYrWjpn/Ln
Dwj2JdURpp53yvsq67B1yLv1YOeAbHcB3/FgV6vD3rCJeneIic7l+9ZdLGuXdb1/MxTa+tvroDnO
/RaXNlXePJROLZ4rLJ+G0Ot1QpR+puAAUVfVbuhbOWRUb7WqH5wa+cOhB0MPzX7t3Ltuld24a/Xa
/eP6YzrsLFf19Y1Vtt6fabKHLE65PO9agcRbnLoltO2aALeODKet8njug/qD4pp4sode0uAIdZB3
us6b5AErJkuEw1ii9IIGsJnFqJuYT3OXF21IeNy+W2tet9OQmby0XYPk/w3vsEDJMGuIYqVIN/Ux
b+FH+FiJzfeBn6f3ZbeJSAmhTWXIldrjoqz1TazBvh6++V1dvucu91eK3E39eS5LQD1OQvYh6Rz+
0tGlJTOaYfQSmU3aInaqyJEIm9LA0XeuXBh+QDH5SMuB8kJKy/TalWXQYIEwaKRjaLMF0dA7Fa3Q
c6K/z/LCKQirDMVj7A/tbTpPev0MPDd8T5K+hXU4GZ244Ux6B22EevTVzao0o95dF0VY8Mp8nqZi
wpd7dtYhDtJK6CEBXv5Nuj1uiH3QdKE5wXj/uLq41t8NdqflESiwlDfVPHY/Juwg+ME0DUJ6tTJf
HaXNLVAXbTDue09M1Y2be+upFHytpzbxsztj4mbcLcJcjRuOZtKcQDvaOrR7PdXu1Lj2wwGHcPKg
sm+EcdCC3O0JHORk7aQXdPWXAaOg5ouhdLcJkWJris+q1twg0tbWLsKyaHokShorSKA49fJ7qlXw
O8h8ityOajV2XjQHxHfg1yYBLmIS5rqfikr5N5mwMHapu0wXXxDVXPww9fLki8ndiuYGlt2f7EJm
X3Uskp59LMw/94vXPCx1t36nvFVUJ5+rYw7ziZ0cm7Uz1YekzZpPXiYTINCcxWvQ+5HftdGzVGgJ
KN7K7f3PfeYG0zGVQ/DDT+Q6HJw0meynQBS2s+sX0/6ZaMbsxkHROP6Ja5wr1cmJVMVaVsYdHqft
XeYSVIU8FD4s177Tn6aahP2I/I1hPWRKyOGosMXmkvGStrmvhnUsj8ruCuNTvY6deFcaxLt33ZTj
rVXPRQdhYNJu+JLzT3vFrO1ga61q3tUEptadPdrjnwxqpohFRUtwaPubFlnpt0MbjW1ReqF0IL7c
Z3lF07mBXKLxmJi+VqIw5/i/dPzSPuKxusoTYEZuhqqoGv1+1Cn0qrz0k9jRbH86TIOVEIpJpzrU
VqPSY97q+TttqhVmro0p1RHP3GSfAcnIu0YVzsmdjNaJUmWu+m3N6qiw2NT2kL43mhPFV7c4pY1l
fbTSviK4sGQJo1741rOhr223ly3AbahJkMSt66cCIxgss2R0iKghXdkkFW0ZzF9GlfRF1Dvs0aLT
E3PXm0b3BG/UaiLeTO22F70oYuVZmCbYPQNjQ96L32atJURticxt+NBVPhLaSvurM89lfTJFh1ZR
4mI2SIsHTlJ48M7Wu3kY/b0wPT85OGttVqEQayF3U5AwvalmM8XcoFxuxH/zT8PO8iZu+0nTQz/1
899tIRacwF13vskVOm5zWBmpBXacafp8V7VJK0J7lEBFVp47PCht0bR7fYFScSDJkyhP+tqaYZ1p
NL28dfLJbx9MRyvno9ZTSgh15N65TGjLEveVVNWtuRbO7VLgvhnqYNXG+6Id+nUP6GU6+4nS+rM1
B+YS9QWynXsdpCC9MYtGrjHcW4RIEqzgfjf4j7UhgoGaceBYm8ZhIkapj7ONEuzJTtclvy2WeUhC
RT+WHVYSsWRyQJw+I59v1B97K/MO42LRQMmtY9BagXKSs0+TMcN9hWdjvUdcc5K7JmjN8bPUiBN3
Kz9nR8xK/3oKh6KNps4qM/A3Eh3OaJA6iJnh+hoNDN2HueZ5H1Ijabwwz9I6C9N2BGnxs7Sn3ahs
Ei0ykcF/zLWmwviIdm3xaGeLdyz1qhAxuJXxjku8+gLJIcOua7abH5lm1zf+aELC1epcL0+dIk5E
rNFRblyUq/1U0DP1jV+7uUmURjAcCjCKr0iAWB9rTt90qMy+r3bo4jjPTbDkfWhZStxLm8fpj5K6
/QmBa2PYwcQvHsZ08lcyEhfsBwht+Uajjz2E9jSbWaQKU8/vNMFihdnUqlPXWkOLNKZpvB+LUteO
mei85M6hGjDGKDy7tw3dJ2XcNnnQ7eGzWU9+rYkA3jH2kqHraokg6fv7bVcVaL9A6bruw+ob3fDo
2aXOlTfaKUbf9uBX8SiM4YPDJfF7nYhUI0TFaudkVcP0SReonO86mO/Bzue5Mbj9/elupjeRnc85
OZRzgGVn25Tjj9X0VBvLKrP6vWGramvXstdH2XdDdZrodJQh76f1uTacNY39esySo7XYyfvVbGeO
k64RIytN7+P2/zg6s+U4dS0MPxFVgBhvaejB85w4N1QcbzODmITE05+vz+3eqcTuBmmtf1QlIUqk
hOLSoZMLV4FYdKGTdV9Gwdda8LWt+R4+omgGO+TxWSgOGxGypAZ55XlThNUkrkQun+netqfUazCt
MI2tPekNzWD+KgS38lDnLZ14VThUwIbdUr4QTJ83hHAxQJ9JIAbHafy5eV4kprYjaO30NvkN0jLE
iMt0wMcEv1mVU/TNbqMvocX+mIAlyFNXuWAP8dIO69cSu+N8HGZbyNveLybr7x4b8RNPVJ0f5rb0
7vKpld8RwHCT1Wbz3tc1ry67mxdtxsjgV4m/lU2XRECIP6IBPMtK+iIVAtt5I52iz2HjE779Zn2Z
BlfvxwUDk0p3ToqLxzDdZjgLvbc4HzSEXWnNH7Ho9YsOuHpaA050GIvJeRtMqbybTsv2WZstt18C
hoL1aNkb5KbBKzCdYDznxxZ3QptwtPaP1s7ymHnj1F8iSED3oHdmyHtfd/tpIwSQPWF32i5zy3r5
5aJ9ni/Es7YPsp3zPgkLf1Enx5rbc6QHt7rprgISlhy/GwC72oHRiTsCZ3S+dd+0hGsD5DzRNq4W
wTi/0VNZJl2wL3lq3EhTfM2GkjRRKJ6soCrZB3Vk348+N0AW0kP1l9m0pe1qYXVL6e712wORRvq3
jHP/iWTDujsVTei9T5EHWKeCoKZ5OjQxMPAQ1X9XVV2/anf3s8DS/eeV9igPcu9rD7fguj/3XscK
R4YF0bu7nZcqmfdifMLi2uXMRuHKiyC78BhtHn1bKhjjAinFvmR7vQbzwxpZTEz0Njf3jDWmSueq
clWqw2Bzkhjo/G0o9nH9aMam42OiFml+tVnAPgl+jfaDFN7oP0hTrXcegTA+bwPm8pojT3oiaejL
+GkHaLaTMZN8wDEW7LAB1Go8iirggQNslknt1tdhutjG4VT085wxyiG3c0XXz0eX5O7XBUVZf+sX
VX6euVFeh7137wZ3MBqZ8jqgEO7ifH+24tLFkkOtU6LBMwkesi3p3her5X8BDvrywh7v3+/jEBTn
bR+xWeL+En+QyTdfOScWKDYetzvjtNWQMHDNH62oWgsOx9rug22wePUp5iBp2IyeOHhdVM1plBd2
jbOi4/3kVY23LLT4XQBedXhnoiL0MoewccTNhd88Or4PPmHitR3RKcyRnYA4eVbiltH+Jic6iZPR
GHQEuSXgY2Zrywm393ba3R0piwTUg5eHTQsMlJmT0N9QUMfC+ACRcfFrI20w1N2tz4DU6pU7mtrK
xiBXzYJyV9Vd4MzcO5q5bXwAoTT1nRpi1h9yh1156ZyiFKlfu+Yxr/fuTz2GWGWUX5K1GVmb/eDN
NR8b2XSVdWjk0u73uhPdL+UzgX20XbD8bVXl+y+tELOb2ou/OnfR2PU3RnuVyjaaYnijclF5YKl9
8N02ceEkkGZDeV9Ke7tf5hkeZZ7i9bdbVGENAkmYXl9ve5hMGExuZQBcm3ZdqR+GvFbr66To580I
kJj6xBOFhLmhjuam0E3Zvscmdtfr1xqQ179tw6cIx668KDZhKxMk+L+NWiueWOp94i8xAcbRr2QX
H9vWRr8wo/JDV/RywocFuc7TddDrkAZa5PI8djrUt23U9M+GB9TcCCnz96h1Ju+tH7pwPJRQ0Poz
kPV0Q+ogApjdFp116CZXg8+pKbYRPY5qYV7iV+FEaYnixzlixeccmNg697MlrPu2QoNwf4US/wa1
CDQREQFjiZKzu6emt6ct3ZSvTGZZtfgj1mW2EseK+znJtRqr47jBpqW7J6YPIJ3YOi/UCX45PXTG
gxTd9B0sdv24tErg3EPa6h4W12DsbBy9yUNYxeMzRDxOrbAo44shOcx9a/wKMomaTbOmxFuE8S8N
i9acQZS1uouqYH5tO1izr9lb1/ognWXgoA86k9K+javVNyzgidp14N+6Me/TuVBV4d1Vu7yW1o4Y
Cy+GhO72bS7LqaJ01YwlBM8OnDqz4MWHplSi4lMMDWB20Dxs/ub1z/G2DD8+VwOtWAi8OE27wprO
CzyhPOdrzi/EvT/z0SAj88/IT0JzGCa/Ohsr94Y0Jt3qSiHl+S2Uj88+UPXxPRE6QYXeLK6JQojH
8Ud4bByp6OcV4c++BvvVhTI8Y8TRj2PdTvogCTzMuUElrRcBFBXoN4fqmhbR4J6vyi/y/2W4Vk9Q
ruSVQZrn/2w2dkI6utCC3V2CaT9EgTM9VMECxFs61f4X+heKMNernyekkTKpoCdlZr0GUN4OgRrE
eZZN/SuIYk6Ort6Lf3M35F3Gzs0f3hD2EoSLN29P5Ap6fqy7KP/eg276z6tGhu2tcSrm9N5/psa8
GR9GQlPW4yyFlTFOWuVxrMZ+efbVJs8O890O+tj6Q1KWbExHsHdfnvhdQhfoqzOvQqGUfhnZv8eT
0pv1EbeLIWxIjbFzIst7lJeGjPg5aexSP0WwLnW2uDvV1OzpZiOrZGdlAU1abArOHM7BfZ4d81sY
PUImxr1mOY1azAB6krU+7KG2X9ZSh3/XsXRquq6vz0ePCaRNNcJqOPB9cxryyd34tz3tpQOTMbf/
eicnDnqwBqydZWcHJxXNdZXyV9avxWiNzmvcUzSSbO7czsd4GsVMmFBoQHhWAY3Q0MMWHKHLvBqY
38YYsSHT2hN/yGV/A/1EKiJdYno6RrLy7LQphsLc58RuPu7CIMXhcLJ/+jls71rE3uuptWva4ygA
DbKaI+UKRXZji2aF17yMMVsd5LS5NdlkAghLrkt01/iRtC5COkOdUQnUy3tWz2JN2PdZ5EUXNCls
npY3cRNBP7uspnDVkauGTHEJACAXFsAcuXJ/JyEaWN+oX2RW9u7IprK6skt6JfUnqQsz954W7QnZ
Z0F/7Nh51Tmuinq+8eA3+Ryc6wPbSl2kQcHodfFR31YHEW7gY/OQk1gEjkIKAZlivUe2mhsMZGKU
sU6aoYzpU+OCQkkidl56q8f5k7XjKh/GpoKPRFtCazmLifxkfq5NwqLeBokTMpKlPXrUl76a8+i2
3kK2IGv26XMgglscMeF0U7r34Vbf+f4ouywu8ggAxdfFbRxbjbmzKIG8G+YNR9S0uFB4ni5x8M/F
uA5nrin7fXA7+z/fNVRUlFeFKkjO0HU3QetQa7pbuW4O/8/XyuZCzMdcNX3/qfuWIV41vv0wL0WH
/l332G09d3LAVy0zT0mEb9skIXUyF5JCYBa8zW+9BM1m+dpUXusclzWHy2K8WW+hsrfyNDsetN3u
FPzpYkaHc9F0odBHarxFJjsJ0BMMp1EvBWTUfGi7YuU/5AouXuxEIZourKsjM/NGNq5N113CnrVd
YtNc+569uhmvmR37i2oQ9acFjqDo3JY4MC4VmVAfI/zkzbYvZjgMcPUFI9O6tUcje8tKWpaJa6mF
I987cJWPfjc7EWrbVaKgoqBd0ryaiSDCRV6PNxYE9evI2OS9sw3O8skTegz/A3cvkQmEFeRNByCk
03YrHTAetIhMvcU2fDXrNEt8tjOeNfws+SXvapLjZtN41UU4ejYpOk7Oaljz3PwE1s4fVCxBryg1
WuZ1QWF6gvjHZjUa4/hYRaUfcp52xj23rWxe62Ks/hQrPDJZLUOBYMGJ1Y6zs6//g9NwIBh2uLiK
41xH89HscnFTsAKEEMzjyBbhqgJyPeMlvu3NRDFeSAkICqnOR1OkBim/2BQYBfYobP8N8GYq0RUo
VOZ0jtpvTdOIzEQEgmJ0ccfUR/QuL+wa65y1Bc6ClC7C4Mb1ruoDVXKWH5BfGG44v9Qw5dLvbdpw
vX16HAzhEGBj9Mwlg+RoG1s0B2e1DpzX0RT0T6h5Ru/Zdvme/gRyb/fzylkeJbOtyuC1jqQb4jSr
obA1aS3lA7wHZx3MMiCcO3tujNWXoLWkAObibQ3aHpilczaQt1Z8wBxx9XdLXUwfwcax/4sa95YV
9Hrnc78Lc1jjZX5D6p832TUSq6TdvJa/xm0N1/uqt936AsoC69/9/1fZ7aj1+IKZdZ6LSiA20HKv
fxlpyjFpOo3nLpZFTeYuRe4CE/YuL/RFd9NVat1EB3fMiXaZCV757QFl8GQhDukOmtqP/uh0HldV
yP/8O26+v4GqR/ZbMOjq2zZlXSSITuyvYQ6D8jafRnrmIO+C5egYKd+2yXT/RbKd9oxUp3q7k2u3
xvSaRSM5oaIklndfSQa+cZy5+OmsOSoPZEcT5IiZ0X5hB0J/voB3F3z2LFnKjVBi1b6zcH/PHOmH
nqKTLSMSrvi3Io16W1DSb/wCtROkkTcCQ06eZ7npFPfF9keG8/CqrC1GpLTPRXvUnnHRFZRVkHYD
8fSkiIwjoUS2M6Ef2Md4oTzP28vqbm5DVyd1Q9ZWKooZ8H4EmrzbEQKgLDLa/xlDRcwv0evjOz1u
E+EkU2Reu0A6TsLdI2CuG+IU73bJkZiG+xJQUgo8nN+P0wzEP4/aCjNJouX2Z1W97R1UPa32PfS7
M2ZeT3Rb5lp5+xjNvatBqlpusXxed/UcbFYQpNNktvGm1hYjw9RM3n2Qi9VkNKHT2r3rOrYzjjdp
J2Xk00UzQtdkQySnPV1KJG5XfNbc9dHsBEdllONhhRqlyXqrDgJ4PtN+WAp5IBDBymfebCgAn/Mq
jDmwVxnc5swJr7nwEHyJGNmqAqfBcJKPwXaM4yl8ZAwZPiG8xPQQzU19XmxXb+dh5K8mHKNtHhxv
UGSYjVI+Wn0T/gR7y5QA4UpVPDy89zgx+n5CFgx+gj8GgQ1B4ASFjlKHUeKXCCAuuQfCZBVEWv/X
iHI3SY06BHZ0k7pJmTKRvsw7FIjsZq/KxrFXNomxpHn5dlFHEB42K1OC7oYZ1JZIvzOKbrmvadJZ
mERbyJqs97sCBRh0/suI2cg/LJuYv3PDMXZbL8gz0txpHZXK6ybJKluvDNZ5UT2us+6mt6pB73dn
0cD3dhWV7knkmf0cgCrPn6yz8xdUbSceljbXXYpqJvczi8n1bh/gUQ/OZu131ay1l6CHiP2kBN9f
7wiGml5L36dLjCeZI8gsPscflbzyYdgDqkrRX5g2UZvp/gTd6jc33Gf+15av1YMhQOctnseAtHHj
o3ZHLtG8k++v8oNng7iiZLKjJzB+b7kvAy6eRE5lTFbfGqjvvfKA5EnoKfZz65bNvbHrCpUUXD7A
xjQjh4jGNrphSBdlWjowIKkJiu5tUxRiH1FET/ZjXSpOHnbJ6bs3un7sptzikew57Q9L3jZHZ6GR
BQIRJPaX6btlTpRFlzN6+Nw8DNu+Tf/8YdePqytUdGK4z51syRcVo2G04j+7bHwWQvL+QZVQFTn/
QoFWMGuUGE7Xrgz8aZ0oGf22OC4PHEXbfFuLQi+wB8TcHVRQiUdp+etfrt3N0BkjBp25izP8Kuq9
QX80k+957mNbFzeyWWcYz7GLHxy5Bt7B5BHUMkFgrXsu4qV/Z/fuoKR1VTxyCIxhWqLx/ZImrD+F
KgDjr+DYL68by7c6H0R4KMCM+J3J7uFhbJromEf0TGThbhfvrV0OpEUuSI5QD7V5gUhu4EAt9Dy+
QH3ESb5RHIySdBaATzOqVsaHqPzdrlU7Z00Uy7e8yjkUUAz4T4hjEXI5/H7P3ezHPkdFUXfJOo3e
fL92VvEJwErprl1VA8GiseSYDYpmvhHers1BDxWpjgTm6f9A9TBuEtm/t4e1huDOiEQjPNYZg3i6
7iKh/dKs7eAiV9NOSXC61T3scSN+r/gr3BsVOdsNS5vLncatok6ut4v9uQH8+ltHhoZ7uYZsFayZ
RXCsVhV+7CRG1w+62t2CDbbtP31jhWumAz4SzthqZyup5sHOQhMuAD9lW6/neo0HLLSFKC5g0XV/
7J2gvg0EymM48ZYrtTUGlH/fW/evpb3YOhVtW/DrxKN7XwMyWzyl2yTTvYwE/45x3d9mFm1wQte/
nV2WgOu6P41P0Wa5ZTb7Pk9mhAjrk5Q4YNGtED3S8bZ8qaawKA7juvr/uiBEcdRRzffudL3zWjWW
slDJBYT7bDHVsocxZPQ4Wt3if4Zqaf9VlaM+yMjAfR4MfLzMadYOglXHKln9cP9RSE3WkxuMFltb
v4q7Fs3g7woV33jcoHFC1B1X2hlSbsXLSHe2RODN1Fb1njQHxFkFY3Ev29slD7f+MM1u/e7lwjGH
jTQZ67R3V8qf7h/13KGNgjvJw/YDBY83oEZw+KDcKvChjNkjnip/KahyreLtr7JrThsSnKK73EZh
edzMFm0JWG3xmTerjYrW8h3SpkTbmcSqYd4ZHomVkkUl6wyMtPvdIWREmrU4LX1D3kDizHzN1TkD
kM6c8s7sghrWxXPOY424vLIAKuapj5C0eEFPxvUq3HO5OnZ/Hh1fPwZQGvVhQewTJmSn6DohaGaa
rnEioUoK30C62B7A61PY5NYLcilEGcW81O9KwdH1iWJrvSEpoenRV20VomcM3axMjIoQR5b0TkRZ
eyZdpjAe+QsL5HToH4Y9GRARL0k55fII+D9BGMam9NglVKH+xGRQ/au9PPwPPVB4S9sSQLKzMdej
06mCOI3itVyyQmjXPYV8Bm9hXLlehghuvayk5SwPNG01/7bRKu0HxBi+upkH3a6PpSOjZ/jOoT9I
NblP9UYG2Y0anO5Pj+gbyZVn0x3XWdv6QIFhsCXNKqo7RCbLSAF8Z33AEJbojhGqH1wZcFO4W9c+
D9IKvzaSc+N/iA3FcqxRnXvwmVt9j2Ae8FGuXvw9qAhYSaAsyyYspVR/uM1QHSK1eNa5Mare0a+a
vb/xl1zrUzc7XZdOqAu9O8iQ/GmN4P+PeuolMLwocvuo5xpy3xrHhtoCUQEHsbW+2uhf2yOLRXCc
TGnr47WLBIfILiOFYm2FWGwg3fpMR0hBXtS46s9iHtTjGkSFPK75OkIQBNOY4yS0YdMb3/NAApQl
JgIEXf+22JD+JfYcD4T9t5w+H1vvNdMXse7cc6YbayvdkbU19yIy/fjid9WmE1syLCDcV42TrI1e
02Bkyb0W4FROEiww2qR/o7s4Yq8NYWKk3z4U0bXdE1GcfaQtxcUHsS7mtugVRz2JEEjDpqErviuM
0QFDN/DMLc+FyPqt5yyEgJUuuuORK5zw99aQuu2PX5sb4TnKh23yDgGGdUCfSK0lt8bYjO/O4gLr
sKjCLm5XrwFS8nHpTlTWDc05p/H6paB7t7mbvGrtmanr7RaNi/wwhKjfmrYQDoBVxbFmj1gioaTM
pp3UE1vkZJaMQ+8+Wje7Py3OuvVnOVS2SfuFSRikCSA4cWhF4sLGPXcefWTcGIxFgzBrcJovliIP
c9HkbHPmVGhfkOKX9KyitCxv/daCEyrDsuZJiIS+73py3DKEaH1mV8EwsO5Gkh+l1dOnNxv0PlJ1
wyV2JawyTwR8+Ma3MT/PskCIObWevI8lt0VSWKYMEoSjU/4YKadCMJQbL34qY2pusmall+A+VOxC
B8o7YnFZ2qLrGTeCVqWlDthGG8RLd9DNw3Big12f/dVDn1Z4GK4TJ4/c6cKxNS+sasPwXxQCbCG6
XxYO8j2O+oOPmik/+hQaoTtp7cG5rKATtD5EnCSKJrC3qWqb7zCEJ8soS+PlDcd5/W0BswtOQxa+
BBVmYY4DUjMa6WRNllXjqPbdrcqtPHaNsB1yFrlcM6uUPsT0qDZumr6gHT6oZfSxo5xgII+DEvSj
1kj7N3QD7BMDwtwKeS6QWb7C/5eR3aRG5Z1/2HyjHkl5kDrDnV5Nh31fDQSBWvr2voc8kkkVu/WQ
Nju1sMnO5655rxujU8hXtBiLFVgnxammjjNFOeWx3L2rxkBv+YOnlQSdtmSZJ6O9qV9EXE/P2zAt
rI0UnVYHifTeh7LEKJP4XVPpg2jWbr9sPM2AuZ3Jf/v8k09ChMtrN9MVlfV8EDCGoUJoPLXhJG8E
SMk9SNZKpqh3TVhwuToep21v6mNUypAYf1NpLDioH6dDoW27Tq8+fmhTTs2vENOAyAK5bA1Bzm7N
Or5q+nKigdLZpPIGxLOxx6GAyHDMWbEVoqgRDc5K3ExXv1qqCqfLmvv2Xe+uEdCag5NxRvcIduAP
Iri1Q0xYeBu2+oXO9hmGLeznW92okJcalOqrye0hOAJA8//yhkv1ADixvC7MHXkilrh6BFDwo6zS
vmgeQ1+ur1svbP2rFmXhXhaqJ+OvXgX60s5isiDr89L+NjBl00M/EYmVon73iLx3mnY55a5uTi5i
/fo/h36q4MeWth4ShAEEpNbu7NAYHo32E5UIAHVyn/3XfRJd9xGwJk/AsdV0fdT36yMjTQf0bk3R
iZ9SmDNOiPWmFV0RnAPRuohsw73LHBAxneHS7Vq4J/IZLwU2J83vM8G254B2v4ui52yxUNb/9IVn
f5M5iPiIfN7gMcfDBNRuChyMNVBTfFo3YO3DSgbNAk3brsjI7dr7BXrmTJkkTl1Dwyr/O14kdhJk
k6inHQTRn4uU9p98muLgfmrVvv7auOh+c43sceoFxNYdUHMUElKnC75wxgDTTps/VQ+KjbXIamds
zYHKbyvia2m2syehi1BElU2Q9uMI7tHP0n6dSjjOEz8MSkgWFvmrRRI8p6C57py5tDHVGYtA+9+M
XbH+sYK8/256FByneg7Fkg4UBr/4FWxbPe3s/wLYxF+gmkvzYfNYUxhcUeF8iON9f6yR+Zob3u5R
flQ6RMSVbGpQf4BJxuXkQZBrFlRvoYowCM3y3q6FW78s0idTf/UDtPXeHnd/885z7sS0ARE1IYNr
2kUkw+fFBprsGNsxt0gQ2/1Q7+36soQ9Rg/uzu2m91RPOL/VIZGEMeRdnWKPE1msLWfPtC7BUxm0
Gim7VUT3sxiW6PrALDA9drDXzaEQU1z+7mpT1AkjJG0MsDcO+UIV3wZZUMVthaRwuiwqHNGyzwEL
QR71zKGUZU2MybIzW2p5OFSSaHUmw8QimC34IdwnDbu0nFRl6zderkmd63qp7VPBxXeGKUNItYyL
e0/MqWO+FPRBnvEhIxT1SKdG67Su8i5uCDZJnZB96KKxGnoofqi1TfSgXdRitbPvfxePEsJHl4qr
/KRg6bw7qbvo2NbKdY4uUanfG271e6AmxNgaBCjz6yvTw8drQxqH2/+P4lqVYM3D+rPY0f7eTEhZ
E2daq1ePvKsttdt5erSMZ4ZTH7TAf721daTx+gUYndh50WnxRi+Q0kU/6EPjeH7/1YfzCAbpjPkP
IEuDucQdVXMcZxwjh6biIWPCaYrfZWtDojGzbvGh63fwljoEdz4UA4KVm82AE63dDEqrndqGZpDg
8uyFddeea7gs8TRZ2/6IyQJ32bYE5rZlR+dKtpeSW3u2yyXZcVkzrXkdZsoKNDF40AqTB247DoRo
dO0XhBG6TR1u5/BeyakfL4YGS6xlHo9kxn6lH5lJ6yapK3BjFmvciGC/5Byj4YrFmqK/tb2U5LbQ
TZulUG9Rzch84zQli5LYrPxWcl9ebBGsv+Scw8kJWkfw8dcdArQl4qQ45pZr/9omRrSkq8f11ceV
94QTHvykV3n7aS0qf7OBkMHhzNIMh3Gcim+wPbapZiGG5N1mJvhnC9BVoDsmeSjX1jyNu1E89A3m
mFNk93aQNtxNz8AuPvD2in33FEW5/25E3VvvcS1yxuEujH4Ng9x/D8yNqCz2iqlL+ZrQDrsnYNlS
NtLCyenmh5YHtc3CAgske9kWVHdFMRs4I34mQAkKS29ASXz76K2Rvb63fhcWF7tdiuv305VYRkot
GGCZ7CBFfEGJ8xhWr4CReXUmVaL8xB5ja3C4foI/9LEsHTkj+v6x72z/ge6cCv0oUYVvXdNbv/lq
enNAJte9D1dO9zCIIvxPUZP8M0w24/0qpPDTZY+m9nvtl9q/nqDuNkAaS/t9cinhu0HbvPev8O9+
wcmzRGA3NfFU3xNvJkxdHoyMv3XpMKg1tnsgjkwhyDIWjfEqaprbPFRCvyC9FTfrRFojwXEoC859
L63x7M4A8Uyv0eodQREqFOMbiiGo1DqGkZ68r8UWLfcMaVlEupXb8kQAEi7PGlv621zZ9j8xF+Zm
LpwGULOFO0ciuOsnrL/yGblaMQBrkC/z7JXe+F4NrvWxdu0kDitzx6Mz21Z+lrNl3aPxzJd3t8d3
lxJUqs703gNiW52qX5gSxcjXVyg3weBt30bjECLLjXmCEhf0icgAX9vnsFvD4SSqwownz4xKZ0W9
Ig+N5OLXTzE9pdWnGOIpfgQY0Op+mhguU6mDU2yR5rGs7h9vr91XaB17ZuaejX8qc9utzjPGhuFK
drk/lGrkYKiyXp6Bx5ryjKixemzMrsonwIeoTKo92P4j35/jqcStrq2EmL5qPXqVEw7gdH21H+Y8
5Ibue9xhB+lVXngyGqDp7Hd+KLPWCO/ULZSlH8uCPo1Pl+jIkpCseoJzrtGOgW8BBaSriXB5o3Bg
RUzNNpTNpZXr+B9Hd/G2i8VSmdPWUFVSzPhkatqZfyym8Ftk82a7HUK23oNXbYS8rc4uss2VfpOO
XVRHx50ISNwUGsS+bfhcaUzhBvZ90ylo3s7B6OrkjrjgVK9+oSGJGkyWEVwhA1A+vlnG6r/wbED/
SIBRggHMKgVGkQmfZzUMw21bjA4pTQuFhqdtxqv9QVr3tkCFgWHD3Q9VwBDvewzKrUEe1Hm0pyC4
W/4VoOealb1v0JdjWgYedy3EiXgMkOSOjsuPMumoOlJMIH2U1youwMpsfFqMo+tviMX2j+AScHjA
WKgRIdfF0R+Jxb0qBMI3aIjyQWPKKZO+Hb3hFPkS8a0KdgH1HUnvzmEy/3H70DjHPYJfSEaCYv7N
rPflBXKu+c+tfFSJhVLqi0NEajT2jKFHbHLD38qpwgifC4dOgsfNnRKzY4hNW/ZCnDx+n0Mse3H4
B5tsRy5I1UUOTFI3fIUhnukJvDU81Ax8t3mxRFSiTd70j1EADdmweX5MykU/9BeBUuKlp6Sel7LV
2genbIYftdrRp7dieSAYCVLXLTTvfWx53IxynmV0moyNpLUIev0FrV2PZ8RzwQP+88o87gvSkzPL
PAQjofP7iotysb/xnQGO4VMobjobLwlCSKdtD7oU2skwsGLKDJcgunVA39pju8dYDUkgQOPnOZH7
n9yd8Nc6yfUBnhaIvI969b7wHne85UF3ixkGsVu/4pKqOwFnYZumetxm4dlHMxceR0kxobQvEXff
WD43Tkpb2PRIQrj8iirH+zFybG53gx8AuswbYPQwPf5Q7CbeBHspbCm1R9axChfKtxoFyuiKfu9S
tZL/jV6xQHzDD8hui2Rif+Ktnv6heCT+f+5hos6NI4MzAwBBCv1g4Uay5h4dImmRdVqOwvU/Y9ao
Na0Lv3cPXh+X5iyW3VWXrW36m963q/JQWH3oneG+h+5QEDVIfMRg7/NvnzYM54KcHN6ddIMO8RKC
uRkpCA9+soW9vmPLq+IbhxVpvldIkJ8H7XUBSQRdxX0eMdtmkU0kX1LXytyL7QrBOPUWh+k2ex5/
iRX2zZ9qx8dyAhjnMY8ax5pe/sfZmezYjWRb9lce3jiIMvbGh6oa3L6Tt3J1E0KSy9nTSGPPr6/F
rEnohsMdCiBHiUynyEuaHTtn77VhEjlq7YRpcI4NY2m4hV5665Kn+EsgIhH83xP/LGIZfeMkEMwr
fwhz7wiqrczPVU43+8FMaiM5lrNO5k2Ioh+Ba1matIiwufhpWmV3OhtSc0WbRn0rgoCxk1OWTBEH
kwTCbRuZfbzJcJvfYALFrsix0sGs7Q3jBY8ls3efwsNaVVbRIUntfMCUTVY448Yyx8xl0ySsdF01
XX+xwiZ5tmTrqK9+PJrfR+ZCZboRRR2WW7xH8Y2kvZXvBzUFqPoIQAjWLQv1LWIM2/rJ91SE5yJW
1g3rZMzirNyhvSgWBAyNOfdnXnJaa/YpA0SVHl1mgrdD3PbffdRIz4Kz5EMLW9HZjnPafJFNEvXb
2GnL4aFE8L2Jsd3i2q9JXSxl5wcnwjKjg1DFwNQz0vE2sWAFb3wU1dHODh1ZHOm5ljWp2wGrL/9+
PVJuDdlTFzSivc2zJD37vDsTc6uaXkPYE3ux72gCA4zKs3xtoqjHkwcQ/pM5LMJHlOjBUynx8a68
wa+/RX3sLDPolNAx5RGDtw6YIicrx82i76pkJIN6gt4neRqMKzZsKuOjSj2+ryTFjrkyWNf0MUzD
/otLvXoXmbmienCs4dk19fBxTAnfoMjs7F2ARetbqpOm2CAeMw6ibLLvUrccyDO7bFdMsywY6kiX
7U3MELvfhU4Sqw3hzeILiif13XDT5swbUbMjxqn/UFSJCM8WwQdnsCajfYwkNO4dylkskWCCugdo
yNW8wbiHIaWCJxKeOT0hufELBv6ricFDs9KW19mcg5T7laFcEB9MXnu2wMwvPtFGavpLhDwv33kE
jfbgHkX5QuHu2gQVBJZgl7KgzuN2kM5BcwLCRtfUCkuINUbWOk0XtZpKUrO4QJ/rh10WtDYT3DJX
9wVTSFpDZiqR9Y+hO38oU0po6pnOs49lbQWKqsXKwt3k0qjYDr5p7WB2Sc7FzCAQx4VFvc6w+5La
mbUTLs/JMo7DQIGyHVrGUytBfwRFAYEVgCb6QXHagpSkz22/CMIti90GknTjI6cKsYGhz0xvCZVl
lmWnowZFM/QkpRUkdO7gcs/stTnclxXIOf1tGJr8Y9iUU3HKp3K6bbKwu6EOZlhpO9aEbLJx6kuI
bhSLtRE2FOG20d1aOP0tfFVuf25KFcyfcP/PN75oq5ijv4VymmJW03CbJUZyPomH0QeEtDO8GRYw
T0X6IF5YhU6pZLffu22RDzuDUSObLUK6dAvHoLgl85ePlq3PeeCs7JSHsIJqAoOrLr/oPPTPs8ly
v6KwLT7Vdlp86MEuq02Uh+2OU5jEyEaT50ihi4IpUwqSPullcudShnsccJXH2Nr36/m5Ug6qiWp2
602bhOENQJM2utAqdON0rQsRcFt1/8nIIvdUYfLmqTJC24/55PTbBhFht1K0S2nMJ75VPFsDAQPn
LsXw1q+MxBnV5xzEys+itlGPGa05WnjaQd4PveOOq1LZyt9R0lH8pEAEshVswppxWTahS2RAb0bb
og/FWZneYhXC6JciqDdsZAiL6nGdjcjO8cBZDl3aFtLgSlfj5G78pQ1DY8YJ8c/hU59XNUqk9saY
0IrcVpnv/ajaykajT4Ggt7MzBuIzO1wlTyPBezOjcxbfVTwqjT1s9Az0EG46n7yMeUy5Moa+NXZV
TUW4aUXNCl6i6VwLvP3ROkC+iH2YvXE9JrK/oV8e8GHV1HU7neFTXQjmo31GTkW4OM2BGslhkurn
0Ova6AnlaNzsXN6jcN2qGrqQZLqFuT/rNM5bDITxXRda1QMyoh4/LGdBuYbVEfx0hk5mR1/F/XMx
TvGHTvYeUJ+qcG8N23Wt7xkcJNTRMUqVVcV0o9ssRTuHgjjDeKj7yRsgBgyLi2yKvHtPEAXApm5U
NEKtrmnuiwz3PBcrsY1Jb0yarUxq5yFcrLBU3MIptpxhHdzJDdIMHEyxEveIK5DG9SJSN4vv6DgW
SD1orRR0OAodY2+qg6RuOHqXfrKnbMLXYHvTo1fBR/02RTjA+j6Qxd2knLg8xmGsy1+DQdd/hYWC
4b5iTt0c0Of6H9Czt0zGagtvQ0BbjTZQGPDlF0gH75n+U9hoq4P74wHk+ax93CMre3Knj/TCnXvd
6fFHwhT0qxfOlX1jZ+kMzIYTMM2ZqiyoAvz8xYyi6ZdghhOu2rlrHjP+QUtXhOnvJotxJ3IWS8SX
RvmhZa+IaJF8mil32zMyq4qAQWmrXET71EmMb8Edr1OQGUwk6GRszYjwoBjRbrvDOSRO0eyZidqz
Zuj4xFKyJMIhYva2FjpCdk1hzz/QFPXzhgBmKU9ZRgty7Th6PNcF+9c2s7KoBk5lKfvRy+tYn2QZ
dt8Vkw+8UABVPi2O1gSUQjLesCJSb/kJm/NOxwVtZ91wWoe2gc5ii9oqLr7FRsWa24lUB8e0Gcz7
eAK7eDD5bqJVNGX9jdEFU7cOQC9wyHAbKv+m1l2/5lyPdZSZwIB10wQ+jNZflb/MGOTgqggyt93a
JVlVoLwjfGHcSUj7y/KiS4vo66vPQIOhQBJDHndaPw42EayUZJ1m6XinSAz4bBTT3Hxsbd4Q3lK+
eFShVdE9cYBPu8++hzQdC+zcPhlgej7T6lm8+3Ws7sIo424Yk3YXyBw1ITpElVWroGzdR7iEMAiG
JJ3ZFTjco4fEeCDXQSrkbWC2GgP4iNq3Z26QqObi+LZEqWFG7Z0d+p7emTAqPhNG6X3ncdvuwQln
wYG9wbe6EzobvQMS2/Rkkj6q1nbjmjTNaA4AhmpR+65nYuYZgHPslR+CfOQ43CvJn508b5LnWk3D
RUVR3ZyGJPSZoEkwMWuaSJLWCJ0HLLD8N7SImNGrHT4AXEI92VPJGgtIh4srE/OwoYIF3RFPFl/b
1Eehs8maGIFupyMkALRSKVkrsMloBeClmdsRP9AetUXtbQ2sfBQFdPnEBoOlVazm0sFMbitL3NdN
iBObJVJt8b7Gxrrr0Cisk2aeLXxEMtWHYfBYX9JcRenPgrNVC3OHyNlVPw3V13iaA3VA2+d4K9HW
0cfE66OnHhM8s0s3aN1tlJT6O60qnpeMs+ZrkwvBdAhTib/CR6QvjOWZCrR6AsRl2WMs93gL659Z
B6YamIecwlWXlPg+Qpyi065T/XA/kzEbrkSJYhfmSZE9QpWZzT14dgxpocfPcMrD3hpy1jWx4I2h
z+Xokgz3JHEHV6ck90EQlFTzzZ5Te/o4NSzv6wgNW8sfoJW89bHyD7u8BLqykgkwuI0dB+FjV4jU
vDVV4R1RA3TJGs5OtIPAnOWHqYzb5Izojg2tQckqTgFQW7VictbizwjgByJK8vZMI7W+mADWzLXU
vfrYDE7w0cRE7ew0H85ielfGvquSOtrzei6rfGdoVumuynZMdTvUQ6Plf268AplhMxoImHqHbzLo
LGc/1B16jTyxCrnvVdN5mwFL6W4Z1+JzwX66dCgdWqEYHEW1G9tBPhhaIfpInLLNNwFa/a8T5C5/
k6MVfkCJzrQpxHGMFJ3oRr3qKsstAKLEaJhHrfH0GExKAkSm2LIovxIOaqOLghB70QiXbRETxrVZ
p6sWHNtzz576NKoZ1gACJKu+HbjWjTnjn9gCzzAirps3hwnLlHGmRWt76xEX+oA0N3OPIQbVbpOX
MQ1TVo4hWOFe+88aXMvkrkgtGp8106mVyawxPA9TV4pdl1swEeDj2M6vxnfkjaxbPTCOh56DZi5t
KnOFe9kX6yQMunt+vD5nmFGqHwE5wF8qBD3+ybfDVBxAJU8BZbNllRd77GaPr821vmHv8j+xw2fm
tkPxyWk3MYMfpjbMR+AAnH4bNdDnKFD2aoyLz0HdzNa6ACfTneYwMqM9TezgV+VVVXw0bREBPqcJ
b6wHu6vmbU0A0XgBOmEnGwoq6uBC9frzrEMnXmlDKgzMRmwiYJEuNXuGBqM/ml7R8vkEeTHubIWJ
YFNFdPe3ngvVA94ewbtM/0PDf4TUgPnCi1Df7mZaizT13NE5mrSAKwYxDuA1F5biqSPx213DG4Nz
MI7NSKifcCRLCILF+7QeU4d5dEefO0YmfLYlxnZ4sHyim5SJEeA+yxi/Q1gJn2zPKJMDbjLrB8Mi
wJyUZwMYzs6ythO9N3PtyaZRzLlczMNZn8Gbi/HJsJeLnsApt18Y1AiHKfh89N7lCgRw+eJg71In
36U2W6cFW/+WtC9/ofjF+DT5rgIO/fBHuieKLX4lRWDjvHEm30y/itprRkRrFUCUKJ6LOzsgEnI/
UgXzhtMXKB5gdCp6lbNDLyFjWfhi5GjOD8hjG3iShU9DkfSREh12aXkhXmNf8KMPJo/6NteMJo4U
JiSnc5oasxOiHbEkRvcZ6FE3jyW+Xgk4AVM247+5qNnJWSzm+eznXYlXpJhzeYN1ti1vaEB7X/2a
kdxHAwqM3E707biggawLsMVcYY2y83TeezhU6ZV1SVT/CJA9ngrMW9MFmZuY9/aAb3jfS637W+ap
4W2nvOyHKNsmeUAEjm6Rd3CiRYnTmFNEbRNjIrre9b/ZtPzTE465JN00RURFkfEDKgyeFlKwulGt
cYqtUHzKJuI7D1k3ph+FakEc9EoN2AiyCJ+QlEl+5sH0d0GjVLJl+1HFj7Sh5tk2RjLX+85Npg/o
yUGPT6b2vsQZ8sKR75vPNtJNjATWj8bbclFX0oGSDwI8FXZfy053Nd3+gZELA4SHMvIQX+AjyLpL
FtijvxNGUe5nwQkIj66oQVLwa5xNs+rrNTy0wNv2qdPLXQ9LFb2+C60f20XalcfBlvor9M+KEYXN
/OpQjpAht0PDweaQAoXYTmnQqtvAbcsvbjJnnyXIQM5AZjh9nOY0VRdrRE63payR1jay0C9vonGO
wk0rJ1SYMUAmvo0IrRadZZNJEQdB5vujtJARFoRVx+CD5vMIQKjbqyDKnDXPL+vx9kYjL6vS5UNu
pIPxhLyY9N0gJavt4pOJGW5RH8cBMzPBIckchjI/cIbL9IfGqJs7MdpVv+3boU9QKaSxuzXBX37J
UGYlO78J2m7PcCUm3DbgwDVWFioPhiQFG+FspP22C+rqYtuqcuDI+HO+b8LR4it2UfFy7jCK7nsb
jKivKhcGIBb0QO5n5IzxivOExXlyNgsb+GPWqs8jexJyD9NoixUGoZLpGT35EZeVkxZgL/yuWiFp
tcc76kGrWsOEpJErM+WerBSB97HXakiOFb8FbQKkr9UFJegwbGdUTB8y2Ufu7dBmQfZhGJORYXTW
jHvko8nzYBi+ILQr5Uczrdk60j0D9mR55fKBN4b7UsZ9Pd4w+/X1rsmLJjiNBk5AhgcDJnBGa220
NcF9AsJqHPHJUG5HJ2T2WrZ/f6LZAzcnxTbqJRK3glssHjWDaCLZlgJe4Mw0ks6bFZm3TRVEA5wy
z3e3FZxvloSWqmtnVvSMIBYB5pttY3hGreG+ZErjv5ZFiu3YVmr6gO8tfqYKqYrF9t5ugmFE/7es
5RuOPiNT2XiMHpRO6e8i3qAjKLSwU4Zspf4Fryz5wSGLAVJIvbf36QHEF9xiDeHbqM86UjnavHtM
BsW5ro3t8D6rTfU8tPiPITlgLNxmZkP0a1zMNDVMacKE9+l2BrAcLDBbkkWDjQh7w6e4qJU8hZHq
Ps3lPD8C0YC/QDX+C7OUYvHxyTcGwtAEB7tBvQWsZ54+iqx2FzHDhCLQ4+26b+w4PRCpFd1xbGIA
5bUY50+523BOWqhjag0eDIyCo00jXcm2N/1j1Wb6uasHLJKWxlYPj7bGuyTpPkwHgRuh+lTlQGh3
S0DYdzcb2+5U8u3ucSuH7Xlsy+yFjmIjEJeRe+Yi02jBj+JBeQl63FJ08lD68v1GFN69LOx6C5RO
BStth8U+SIOImKiCRshpTNPcZOg3W/RtXZwKqGaq7AZWWZTfAKlhKVZ9RpXr2bR8N3XOkXE5xPbh
SQoGi1thzb7aCh3ArHVLfHQrB5ws+kzc7e2N4kv75uigfa59FV4A/whUzUOLHqSpanPhyHOyobb3
snk7y9i8hwON9EkHeXWPOoIRd8PPfGhAgTHA54z4TaB/zzbIeAE7Q44Fvz6HlZltjcz2XvixtLku
YXDHRycZLbo1FRjEdejmmXtmq+uiPTwiJ97jouQn4H/ZH2Ra5uxMru03lxBJdMNYfgp5BZtSfo6p
UfQhEmCszbI0frkizObDXHaJtRvTblaLm6a4R/FKL9YZjPa7gBBkI9No55eiALP3AXyLtndxL9qf
gOzjX5xnxpsEaeO9Myhsf2VuVp8yadpPLHrBTdIV7ZcAn2S3jYxAYpEvHNxag/U5opD85M7zMKwi
OAgtx7Q5Jd0cDvYxQ9WEIi4RDtu5mNpmk3HOwNUuJar/turAModO6N7myOwNltC0+8l5mellPiTm
9wSN5re+s/2vourJizBTYEcctiP3Mbc6hFGKDF+2qcwbzvCxPHud05hQ4isjsSI8KhXJYVvQ9nLW
KeZlvaPLZTzOYTJ/s4TWekNAtfuVNjmvOaFEnJQAz+q7CY4BCAOALYy+kSPdOhGN8BVFjEWpVJrJ
jVGjx1wFbaSGbWB4OZ0zZkGbRieyY6DOBAK5qjX8cqY0vyPcN0TlzBYGqSp0GoRzIYnLa9cfxvQC
i1M8tT11gdHnIUGy/UjrUkjmbIPrl8Y6DOzAu5FzYELdbFzx1cPncI96J47XGXJUAkhLUuRhYYXd
gYkINv6yNuRnklR9c2NQA+5oZsIi6vIe2AghT2O8K9nx0A2gxVvjjtLpFk8YfUy3AMX2gNxe4JWD
JoL7rOqYXI/LKKJkyIvVIsdfNMyW2e5jZAULEaDJOXMlzIBXjctsEHIY4rET+EJrbxPgWt82fgrw
AXmOYe1zcyRfKaQBaaMOr7ziU+eBzkLTzLXvtdcs6NyCf9FU6/Y5SgDoMLgbzOpELaUu6dCaADbG
ofo1eYa4WPRoaOUzIP9gZ1bV7eQUoKzO+GDtC23COd24dhWw6trs2DfmhGRiOxeJUeyqvJOfORsQ
yyY0uMUVgyX20mSaQfjVqW6BxVABDrtCzpTdoS2VXmbLUbJxBxwNGye1ljGv4YZPkzflL21Jlf7i
mtR7O0ikZncuagA3KyB/MPL7miniykln5W1LYiMHZgy0TlZx4rhPQ1wp5g3Soref1gkWcuZB1fPk
zcUInTFrhk2C2bVfQSOrXXLoLe9XgcbvrKdGvCzComhl9pwJWH3oPqw66IKL5wjJPkjYKXg0i6jP
7gZDdvE5aSoPIx8mfj5Hjem1VirFFqWjdl8Q+wpQ1Alyzp/GPP9IaOkAv1Pa3KnIax1aOtJBH9gC
Uv4Q1nB0VqS3N/lh8F06WvjRhF6FreE+JuCCn1sPJjIIl2C4zQIdRmvXblhhw4Tvd+fGSBV2uXYn
dzXZlbqBtsv83oDPAj92FJ+9xm5+tGDIUdRYlKF76fXiV0qaUX7DbqtuMDMR3d2Ewuy2hg4FQukc
gyI3EKX0P6F0n+TQph/BnzCPApmnnyqnJqATO1D/E0JXrVY9AY2/tKNEuAE7wSAD4pm8a3Mvpjpg
tYVlVzvpS8AnCP3X6lOmTs7gXQYKYDxKcef/LEDY9vCmYOesco6C/goKE4tAmYthwHGv8dMFjF1P
c025wdFrpDKAzeM9ew0S7ybVOlxbecjuoWztf0B9jsEFJVLwGU15fLB0Ao1HFwNW5NQFyL3l90AS
ArC8RbAzSn8Zs8WoLUy7zspbUVTWT4UmoDoGACMLGOWNeCbZw7DXU1TaWEZLr033ArX6jSPHot0H
Vjj361wz29xOJOmIPaq76caTY4dtZYzMcVNkbvU9j6Lka4iQ8cnxghHQ26j5mJ5JMxTFHvZT16y8
QkQCsU3X3SfkRYSHVGdZckTrQE2NyK49SkeZQKSQj38ey0R+lqD1qV/6fkT2UvRQps25/54UNtX6
3Dao93KHIyeCSPfjLB2fZiZYLmyILlErzGDaLL41DNN9MoIcL7CROfmS5kmPu4Ng4KGVKLSHnpiW
01IGkO+sHt12ZlGsKpx2TDubvtl5fel+7aLKw15uzfZHb0ZQSGJCJLYpc2qUGrA1LGbPDqdTvqHY
hTeK0WKDHNnHdFnhD1wJBqLJ1px82kxOD/J2FRUsrZuYHth2gM/UsdowqV/3PqLvG3QgLbwyhkCQ
rQUmCCtZc62g3opuyPKPEaSREMz1yPAR7WTQb+Ht4jsIvWxkHBfKqTiwISfRhnaIkx9sGzXdtrJ6
+wfsX50cKhEjxo791r5As++zTYeCn9XdIQ+Cl82wv5g68j6GnG3l1i7MOUeihL1tY/toOTaodihT
cTCqy0hcyqcCPcSPTmmjZPQnnaeimXooGXivaU9ElfkF9nz+IHs9cfuovD4EoCg0OcrnLJ9OtfCW
EB2a8C8la+uE4k3FEphiX9FzB4FNroYvx6ei78Yv9YzY3ZBphgS5mfuzTkZ6zLYjEli46LufcnR4
1nkkgwBfGDXWghXAZrUnk0nfmb3FCzIgqfs4VbYirlDxlNAMYV8G0jigp4ItjgXDQ8lp7BAYwZVq
CUF8BD8XWd9cr6FnPhD9dROziv90zMiadl4KnPqDgbuEXvEUyJTlFcI7zcDClndOHmM/6DBw1NvZ
irFVpvFkT5sICeaRHaXLAZIqlNON4bgPXeF27GQ5m1OFh7RbJVZtZNSTnj55fRIEm7SMfYoUCDH2
1h/b/tvsT/YnM55Ka9MwlSWjq68lr3VEoN2GJz3RPS4x1djIjorz5Apb0GQJwvZrPGDfvlCvTCf8
y1a70zY9/YglAYs943t44Nh51R3aT46ojG7jp56sUBTfXWSnG8ZBksZ8SM9jw5Eq+2LA+6jXICsn
f1cx4/1Sxo03Ap8xxtNfNQcTTkNMmfzcZZcRClBHr2sg5n/VcTAMdZmTRCPtQlw0OSI/bDNO6QIX
gtlJH+JNAM1d2z+jFtMpNjTka3AKhuihcpnokOqS0u4rCxgNtGFEi9Clgwv4jdZ4J+9qHZfdB0bZ
FjW80lH40exGMW+sZHaOeI2SAqdNHZerv4LBtqeS2m6DtiY9M1cI4Ibzqme7v8yKjkVFg3AT+6H3
zKyufSrtNFkKKGRYAmfy57/mGTOj6G3cv15jhZS1ArGigbqVXkhVeLu/ME+2gfDDfKs8K7bXgs3z
JDJCeA4pGubpnVioV/KMrCVXjb/iC0AVS+bQ35KxTBEBd7Grdo0maYI05SJy2Y1DO9qHsYvyy4zG
7tsUZtNR0jjY/Pd//a//+79/jv8T/VJ3/z9b97/KrrhTCZ2v//Pfr0UMOcy+KeYdRwTmVdbhQE3j
s9Zx9MHdgXQJJC3tvOD89lVei00ClecgakRhEsirCMAonTSRQZyeDIvhKhTGF6Nr9Q3njPH09pWW
DK3fEoRZJ1CdO8Lm7OPyQH9/mEMaRwqmFpGy2kjOw9xZezbTYe0Y5EK4hf1dewOAcwI2zo3b/Xz7
4sttXF18+Q1N3yHq1WMq/fvF67iPMnz4ZEeUOj1WIiGvElTHrolaHIJOH8PgyfLt2xf9x7Nl6sfk
j8sJBHVWcPULzlM1tLGL6m1uuuqTsAFjl1Vt3ILDT/40U5EbC1zHljZ8H/LLrn5GhmVjS74BBrOq
analH5QbrKrtZgxJVfrTu3JMeiqm6zuQCT1xFfLlhFZfwcAHNul7jzpI8w+jXb84RV/c/PmFOEs6
pNCbPEZxFcqWm56LsAlaAJzcZjXSEbi1WFV3zMBxZ759rX8EwHEzjiQEMiBnT2LV/f39wGFL4EoR
OGsf2igs6claZbZiYIFKeEUgRv+nH/dyvWD5uVhXLLxyv18vrdoI0BnX06jx9zAfja3TzcX9H98V
uZ5WwJBC0Npwrn6qoo5mdnNJwUkc2TpUabDDMAoZtxXAT+zBe3z7ev984UFr+3h7A8tnInT9iZsG
PthCoMHLRdesLddjmFuDJ3IGOX96+1Kv/GC4Ky2X993nGTpXP1i/tAaKhLiJucy9p7TqGDj4lfPS
Aijco1eN/3Sd9B2Sz9Hy0R7gA7OWW//bVmCQB8AGiYrOAMZ7mCNFRY6Eas3u/V4e4ytPkdeCCDsQ
TQ7umKtfDcZBuxgXAM7AAT0Q6MIXQHdmjXet+9MYQu4KERjrFP8JePN/vysrxJmCh2j5lp16ZViJ
OIYICLWROu8sUK/9XqwZrIVIbVn9r36vykJkOMbcikbHgEOXA/YQjek+dgeIa3Od7t5+P159iExN
Hc9zAx7l1dpL1seQ9wGvYkkK8n4c7GjjkBm2b5v05V9cyQpsUCNS+GzYvz9DTP5k5/gYwzPNWH7u
onCrFQH16Rjpf3NTNnZKwSP0XPvqUhElvWMmI6vUYMHJgxRwdENsF4Af/HdSI/+5W/NmgPVkroZA
kUzb3+8KKTmimxCkMCycEjHzADVnF1GPM5AnLvRl0Bq5XmsZTEFmdMmnKbA58P6LRyuFDBxTSlte
B7QrDu+lHuE8WKFRk4GE25xmpT4IOaTvLMj/+Vu/Vwj4lwUhFp5g+muZV+WJiIpWMRCz1+Vcxl8M
zQRn1Y5EG1WozG5FnGd3idbOmeFYcyEMT9yy5c5bRu3yiBTH/zVlVf8LWXYpOd+jzWK6nx3SxKS5
a2B/eWfDWr7Mt/65V7+PYSBTzTxprzPmFVEZM4ENR6IPCLrYgmsX62JqE1jDgELe/k3+U3e+dWXr
9zcDMgoWl4ErN8AbETxAlivkrUfjbF2bXn8OFkkATYKXUNv6IpIiPtRd+M6/4rXPm8Wf38tbFi55
tRxjHnJSG3UPTj/YkmECY7xB7n8EEl6/c6nlo/rH/QJQ4AtHBux5Vx8dLZe0w7rnrMP2m4tGc89Q
pmSsC0e2AiL09tN97WL2EiyK0gP7g3VV8wRV1joL/5axYxmZa2U61cXwU713hzGnF+/gOnvn/szX
nqWkU0BFYnm+dZ1mHOCxpooggxOASwPblywCFNhhdfQp148TaV+IUSxvBy5wuKvYKZhwkQmwpTWS
PhlW4J0nVN/1Bv+M2NU0y/dvP5Nla7j6ATAVm+BTJL0+tpDfX7hyefwKhBaqOIyVskZv7zB62759
lVeeAttSQEHLBmUJcfVah/PI9BXswbqZBEhdB0CK71orvPfT7u0rvbK0snybbOwWT9z2rt7dfLB7
1HbUfkyH9HGOy/BYMd1Z00ZZRhBeue8bM4YFGRgXkkP0ny+qFNSsdR49b1bVq1esGHF+JkPsrgND
GfetJ/BWiKlSFyzX+Ze3b/WV19kl4tjhpMCLZV4foFFI4gGuuRZC4SUFwCanlj4dauq5xlhG9Nk7
z/aVX9FjZ+QnJKDbZZr3+7tCiA4wT5eWPqK15lQPGey/qpUXbcngnUstf+rqteRSgWlR1nByvo5w
JqWnIRgoZDPOfUZAeZN0IEqTGAg4oWrbwRHWB5KxjHdWiFfvUFrSc9HcuK65fC1/K0QRceoUOhNE
NEwXO/qcqEgqmOi4OtThj389JhPwyPmGpQ9u9PdLeQYseeylFLlzKB6dukqZG6A7PuCqzAJ0eH1t
vbMYvXp3gcepkj3f9OXV3bl2a7IG8sKIKGrrrQFU7ANkEzfdJFjL//y4wlPkJ/SkZ9lUwL/fX8vB
CRocjxKyiofSiDrHJ697qyvknW8/ytfui5VLBpZDHKxvX91XBkZboT921xjOXAKGoA8bORm1HeLD
d16Q1zbo5Qvg8EBLB6/n1W3h1Rde13FbhDz50bqSqneRCfjqAFjfgGEcgxzOh6AcOKdNwy+t6/5I
lo8+zZ1Jcf7nd+6xlzE8Z1F13avlpslJhfIHOJmE7vqHDgfUbgyap27AFPsvrhQE8LDQ97BbLIvR
374MTm8ElPIvoFq0CBTAHgbqyEL3SiLeO8/4tW/fX85npKox95VXm0UzaiRaDXKKCrnvER4jUzbS
qzaaGc4JcLRxxJoo/8XnyPkC/y0rNz0K+/f7i3w4jxPgbBTFeYTTFhlGEXvm18kpDtUchO+ceF+9
R8ZHvkOJBc/y6odTeBykNcFtChPV3fuJk67J4JkPEDWyCy5BIidgFf75MZG1216kVSZlnXd1jzMI
OvR1oNtztKrmdjGNohNsfesm4No/3CROvr791rx2m9KXvJu8oR6r3e9PFRKaE45wPNbe5DZP4wxo
XCvkrCmJpJ+GWOaXbjCm57cv+tpyQF8ZomjAcc5xr5YDoUu/dgZICVhhxo2ajGnt5QYGAabF+z++
FH1PejJ0BZcm0NUTJWV7cZoxO8D+a25iupUX2srZLq/D/p0d8ZW7ok2OzUn4nBmpcX5/lB32JUxZ
DaTYQIhdhrKSWUjugb+WL2/f1PKXrvZebH68lNRPdGPE1Y82ijBsssps1jaykhtNaPWI17Mko/Pt
6yzv+D+uY3MIxipHm8S9WkqlX5dZCtoWvYsODnwrau+NjUfuuA1wavb8J7tHs1CxHRKC4Gc/3r78
smJdX94XHsISBmUenZrfH6jUZedGvs0XL9zh0Q/F/ICqG2Sp7MtdPZXGOx3XV74Fn6xTOuT0uGx5
vYJ2aBP9OGOkKOcI51Gh/F9KNNE6YbwPwGSJp0QC+fDHN8maDf7Ftm0hOEj8fpOgj4H2o9Ve9wFw
OgUl4tZjOr2DBwnThBPlO7/pf57a1VNlU+T9lLbLN+hfLd5BPkyMSRvAal2W/XDjwv+5LPE/hI+l
E++Uhs9uxmOMhWnG9IGaK/pY0IH0Nm/f+D+ftut7ARWFTZVFsvjV54KZA3xTQqNUeIZ1T2hi/sJI
ggRUDAhnUAmuv5ow2Dirty/7z5fK9flMuX9sIUAblq/4b9ukB184kYQqkV9I4lhWLigTYiaP+Fl+
8RIm79zlq5cz5TJjCsyATfP3y4EsNLEuIXJaGIAf0fE4R53jix+NEVN2rMDM/fH9LU+UnC9M8Cb3
+PsFpbdQidXQYP8xGEumdtE+zp3jHVM3HAjQVO07d/jK70igG9f02UcoW/8fZ+fVJDeO7fmvMtHv
vEtvIu7ch0ymKacuuZZ5YUjqEr0H7affHzSzu0omI7k18zTdJTUKIHBwcM7fLC5Ko+7jHJclqJ9e
3p5jo0K9HmsHXwmC9BxFSnA3K4r+5+1ZyshzuYmp6RPPeeLwiuN5dTlLCrQlbSSOKp4eoJuaEZPB
lIzH0arqbzuq678T0eIfAMlo4/xcR3k5sk1mwHvcBn51ObKJstDU1BYXJvqlB1rPzl1juPojOj/l
RstwZe9QwdUMqnKUcgmCl0MpgZ5UkWkCcajQbGzGaT7ArQbsPFfvywAn79trujozviB1JdB1prW4
VdLciZQ5BnoCxbk4lmSQwPwD5Yh0TraxiGufT6PA49kebSfVWWzSRB/heORSP2aGANg3Sngw0d1B
4dv4i8avfkLQSNokjMpGVieDyuW+Ib9iSNcjjWRFF5s1HSacifJGQAGhvqTgUnSMKXxsHInrD8f7
g/Ix+5JQc3UGew1NEojfYt+2CZI6kAJ8RGiqI0qdKA7hDLOxnJrcCctpOfJxRudJJzteHIdGrRBJ
Foag6VSbb5KMF2SUFJiamUYd49oSNCe1aiEL2Gp+ruscqdLYEwfRhwayHkP9pCKq9vH2drr+xjb6
fTqlPDrP3CCL7QTyOoSCxzdu8wx1iJ4g+zlMxXhCJ8j+JARMzHMywi70wXEDsrw9+son8HhnkvXx
P3gbizDvOfYIL7emsd/OX0Pkj2m8YDI9QWkiBB5vD3adJxGFNNq0nBvL0JftZ2mKiyAi7hQq0O4z
hlyI7DjzcA5yLHMprDl3ZZgjJtkJkRwsoAivrwc7HCLG57ewEWRfnKeMEqmKwFO3d9Pkbx5E7RMO
7QFCsqn59vZUrw8QI5GQQSHl7ma+lzGpq7HmSy3wNvpYwDiuI3GKaXdubOiVUcjAeGDK1ICexOLr
1YqHjLYasKCzB+0X8597RUcq9fZcrgOeI0uQcjbQW9gul3Mp0axFSXpEnlXKeU2R0d/ZWvLZGOb5
9B+MZJPhGbzsqJotMtke0TLYKwPGroCR8TMNnfsc8WH0Pozs7vZQK3uR2jmPEA2Vajrryw8UudjS
2FI7Bt/HFpZEZx3NUR+eNJ16/S432vRDPsHba52+/tQO9usryajPARnSASjYdDoX5x6BXuo7OTAq
zAuLR9rh86Ec0KVM1dE83J7r2gf8BVrwfn2+ZUMQDZi+czp9QI6nhiaVQiaD+548o3a41ZmQy3YZ
YXHHZUYSyKIiKL3YkW6ASZU2wbasjdl4j95d9alSbP2TroDv3fXC9fy8LMpXX1eMCnKNB6VG7Wz5
MZHrGccsNPv9CJTyAWOlytcGz/oPzgEGd9QBJZ6ARu7lORgmjKFVE4l2GIfogs4GWq3G3Ozx8nt9
kYqp8J4kftBYpSJ4OZSmw1gGZA3sycGyxEGk9YATnrULDeRYXr85ZC1FggjogFuLM6c3LaZAvdHv
66CdTrOHMnZEo/iY9eP32yOtRSsacVwzEl5Fc/pyUrYwcm/OcNuom6q7Ew0v5MIF6X97lLXNzoVq
WHBrUcW0FtGqMgJKfwncy9rFNgRVfqSgG6s+z6LsNy7Pq6GYBFk1L2FMvkCYLLKkGZ2l1u7wdlWt
3jlhjzKd66GjxgAL6XB7VlfnSg7FytkUScl0zcXNpWDkDa8IuaO0yMMz8OcQCSIRPePJ1n7xehNK
aoJjR7kxw5VhbbJc7IXoInDNLKMkrWz2QYUXJlcAWbX4jG2idsryVH9BctUtEYGy6teeMx4Mvw+6
2PwWUjh5GI0zWnYl5DQdgx1UOcRxiof+fHtZV74gnTyPGRpAaNQrKFLME0hHM2FfIbx5D2IZZU4H
PzcA4ObGObvK8+SsgE7SrmUtAUxc7v4AcElsjKk05sxGrNmQdjUNBHiALyinqtftr+Rh6fvRaTeO
3dVNtxh4sXXQdAFWb0bzXghtOPIORL0otqBqanNS3aO2HvkoecHAx3z4kcZyvnEgV/cQlwEHnw4K
lenLiSOyN4vGw+pEjTCh2sUqspZ+GGXFY4BEQAJFo0YZZELiYuOKXx/YsNCdootGxnk5cONoSLDi
tEWXL+3/QvWj/qZjQ3SCCuP4terMpxQTyNcfVNkjpxrI9QcQbLHaQ6V4WhGUcraA+PeUrNr8sRNF
MfyY+0J57qM2Uajgls2P21v5KroCK+IVTPWWAooBvO5ytnY5m/WEAs4e+QVlhk3SgYrHsdj58Ppx
SDoN0k0PMOmy98Z1odduA3/apgwlHXWmJniIIngrG59vbUKEVioXHDkMGBcTisXsmFmQqlITGfPW
Ev+Fue23+rMrEcD5fZTFsYxSNNoR/lD3yIGIk2MHqLhHnlQhcl5dEuELkazTI4GcSYNmcV2gI1Xn
faQDurFL/UukTNpbvXPodoEn8m9/pJWt75DU4lpvy97zEkeHUY7rFVmg7lF8Q20PzUpUwYfprulV
9xzirLvrEWff+GArEY58xbZpH2iIb9qLTEJ1IkfBZEtDYi5vflB5+YYi4vxmICY8QMEvfGuW3nKe
g6j87emufURbVrioJlDvX24VzO5Ckafski63pxO0dIwYE1h+Olo7G5fT2q4ka5eASNL3K7CsR6+n
CS0kQiiAl6dSLWvfoaiwETNllLhIo9kqFAuB8DmwF91l59AxkfysZ1zcgFdPqEc69Z30uz3W0u5y
qCd9o6G2toCyIiLBnQ6v40WM9kYs47D50veNVeSHMuqmI85f0wle41YddHUohwCikq5bPCcv45Ra
w4Si2aTva0iJB6IlwoQYlKE76WxBZFdXkduPuiKlQVoVl0OlMWj93Mn0fYsn5h0kBvOuwj3lfoS5
+OdgGeHp9jZcO3V8MiKjTqZGe+tyPJwTEiFspmYYzUsKXfEcC1hzKQ65vsAwAvPqudwYc22OPHl+
lc2pqSwhAxWA97AYCfuTJ9T9rNVp4k/1kBdw6PFhRIS6eLw9y+vOCJvT42oDPUNwgS97OU2rtDEE
mDwCc+J18S6Lf0lej552TJFPRrgO1TDinHuMIws1OviG2jEoVWhmt3+RtXjDvHnCA/uiSbOIp6mj
4RMVxeDfEld/VjBkUcFo2MOJctrwoyiFBXUJWfq+bYwtONz12Jx/AixGfpTzqSVdrkGlhPbYTwF2
XWVS+51pjik6eTvdO8JNav3ajIaDyFvlcHvK19GHYS2NvWxKTNbyoQthn7qWvNjxVjcPzpQETyna
d+fbo1wfUTkAaG9e0twU6nJyqTtPGMmNYGkDi8ATYqaF3MtxrOpPrx7JMYkC8k1NjrZMJvBFp0g3
OjrsREM/eOkcnQbXq0/aPNgbk7o+nDTSJXDXtQFjXIHMQju2lKKNgeZ7yKobRYl6uKogS1W4wRFA
rILUQLsFVLo+nfSdAYXy3uUxShvkcpt0DmTuzgLEB3czPps13rYNNnPnUcC8bWNwxK9dT1lO4jnP
O5Fe03I9iz5NW/ynkMmK5g6u79gQGUoeHo85+JqNzXh9Bi4Hk9votxZh1QXRMEgEkdMIhKjdFq2I
sDN8dbYGrHrh7TslIT7H1Xuj3rMSgnRgX4gpgD2Xic4i0paqJayQ3icd98R5wsaw3yuR+blQLNyK
KmRPESbFPnZEwrRucDy2cr3fCIPXn9bmwoRQJdklBAC5336bfRl7biRUbfKnRvHulWEKT1PmBOc0
r2cUhqatlO76UDIefWhoLAxIBeZyvAwJRySAvAknHd17ouI8YoYWGX5odlvFhusP66gEGV3TbZ7F
EDEuh0JNZpzRyhh8q2p6VA37VnyMPTTbtU6kHZTh0fqK8UrzEOLGvrGprpeVsfmoIJtNKitLilU2
aeipjuXgu1iFPw0waM4FBVl0r/T2FKlat5EpXy+rzBtpBJP+uGAYjcu54pgzKnbsDBgi1gRvLxl3
yGlgdKo2n2+fzV8tz8ukzpEAV65OWmuy53U5VBY1HhX7cPKxjkWmccjBE+0aE6tUoH5G91ePZtaz
jdLOn6ByJ7T+E5ojOykQjUcBBru7Icvtjd7p9YXi6ARglaRZXmVLFCDiUZ0KjBgVlUDFdBA5n2hv
DMX08/bc5VW8mDo8LksmKpQAruIgPHFctzQTdYWwRUEIqru6B/RTxycN31GwaQYAB5hSro9cpzB2
+YRu3u1fYeVDU3SRo1OsQwxCbvrfzqvpBWjHpi6b2lLTR1IEcVYbS70HMG9sPIRWh6KfBgWHmA/y
93KoNjHIQlpt8PVZEXihFZFm7qO2RfHZMYZu4/GzEgwpFvPgMkDCyffeYmZRz5dQkSxBCWlQin2n
a/Cl0dS5N6Cs7nuhwVs3pvgES9h9085N+BzO2hbfc+0LQ2OlQ+QC44YRtJwzGoK6Vo74C2na46Qb
+MTEVO6KfEavEDdYlC51xc8y+P1kMd2H2193dXjOFcHDYj8vH7xm1gZRSuDwNS210KDUaCinPbRo
N7FG9BLBxwOy7lB5qLCJVZxX461dvgGNZUkKkq/DxTcQNtCObmxGP+zz6nuFY+HJCDprN3R1t3Fk
VyIkFw97GU4oVZElqSXUOlfo8zAik5IipYGD8nkYAXkjdROjeqOL0+2lXdvNAI/o3NLJ1EieLr9s
gilmajpsr7r3xg82A/gwHMVDUsVbSI61aCSLIzJdAuu13MmiUzGOjME6pkall3dR4SK3hBEaxgO3
5yRD7SIeUaPg3obzCsN2SXl1sqmvwpIbrqwN9wFzVOsQlMgQlZ2Y3wsL0WvktrzD7UFXFpKLW9Zj
JLJC/4VO+C0CoXPqDGGKoJ4dVgMmYngF+ZUhTYKaFvGvjbDwCxG3nCM9duBGsEgk/+Dyu00Aj/NC
nbBsBn08aOidFx6Gf3OhOse57rX5MASxKNFdzqfviDJYaMsjt4rgby3laAYqpMNOqAlyoCmuFm/A
Z4vpRE9UC49Dh5T8jNbG1051MJhFuo1vhG2MPb9VtFAJdlYT9u4BpfZR3Cd6XD4x8TBDmVl/NWeU
vWKQ75AeeTAd9EXZqYjKJnOsDlE+VDHfq+VwHw7ILeKh5dxnJlYKr/6K0OF4bQKStSiYyK/821dE
2K9vsywzeeJ23mdXOOFjiUDBF0Pv5400d2XDwKB3YYwCJoA+shiqHWp0lqLO9Gsjd98jE5M/CNUq
zvaI0OHtWa0cCNnIoipjk5xcZbNdG8En6xiKRvj4QHLt+pqYo/sko0EH71J/1DE/2pjfSiQjuaTP
yUrSQjMXX86Y9cYJkCTz88Iu3sZOfIeNBUlYM4CMF2ILY7g2x9+HWxyIIpNPauoa/ozflXcWbojg
mjpjlrjzWq6qng4pTjRmpR5uL+7ad0QiE80AXp+USBc5Zox0KnKDFHmHaVS/pFRrPtdqWH/M0nx+
vj2UvGcWh54OCy8EE1gVqJ7FHFsN1ZOQFp1fT7N6oIiImXdn/MRkBxOvUdH3JQYwP+uWBsXtgVcW
l4EdoJt8TA1SzuWxsBJ0tPqg1fxUOOjwDLryAdTUz7JT+zejAFdpT1qxsa4r+8ej8EPFl747MW4x
2cGtkE52GLMPGpeLAoGSpxwQYLJrdVyaisl1jrdnufIloYmrEjBCt4UC7eUsW2TBvG5GwHRAC+mL
por2zWQmWPjSytt4X64tqCRx8zUJ4pS5LodSMuhhOZIPyI4KFXVQ0QyueOuIwqEPInR9rzeu+zxU
sIVeP0eojYaBBhOZlCVX/bcAF9eUfgySSL8JAiyEBCqpH+pMaZBX8/JmI5lZW1A2KwVFmS0TCS4H
axxdpDHNdb8oAveTUU4lxhIxphG2G08bOeLa2bDkdQhCH7DIEnGTYt8nsIDRfMcLmhYfOK1/6DPX
Qq2LhyjlGBkJaHrpB1QBug3Q/EqC6gH4IdegOszoiwSR2DondWNibWBVSn83OVl4dgK05vf1FIIT
E5luvssDw/6Q91b3s2ipT93+rmvTp1IpUfR0JvlFLpcaX1DHGtra8O00R6Y9a61kPJllZn3L0ka9
szAdP0Qg//x24pG2Mfja9KnXgHaSjNIr/IKhj91Y2oOBWFhUZIfJMcIasUu9fp96QGnNMkgfMAyw
fZ6r/QEq/Bbea22j8bxFgUGqCnGZXs4+peveKKgOgeg0CoRwhbqLK888K8hz/AdBAoawRM+TH1wl
6JGWJpGDXrmfDxF6jpHbnXI8Xu/yCqeT2990LQIyBKAnHvBklovjo4eFhsxZYvj41RvhfqB88lIM
QJJ3eLsMDz12za8fEqkFzg81RnDJaNNcLmRolRVaYc1MXBr65w7O5AHfTsxr+LfjtypAt+z2HK8D
oYuuFeoSUidJSvxcDojAeGMjFDj7maYnn8FroHIVKNouVbFzyvFL3CHDPG5E3193x+VFCtnYoIsj
xR4ojSxOy6ireECn/YQCaKiW/tiP2sNgWsG3AVb5+yyYokcRtihiT1Vhn0WeDE8pjsenqffUv28v
wPXWJQskbaCnD93tqq/ao3KKSIRC5Q8zgA8qNOLvBXjBp6qoi0+3h7o+pmSBEszElcqraJk+6Aa9
4aRJZr9Dbfsw5rp3iPCrPVR5a33wgi4/qEPc7LhdnXObj8Hh9vDX21kmoUQIOqzkSkvYeQhT2qYc
hioGIooFqg0pEnkJqAaSM72pH/veazY+9Mru0gyJnKAMBgrdXdx2LizpHsPCydckLaPP7OZgdIp3
wKZl/o4HUn1Kdeft7WleR2IUnKnSu9yyZJrL0jEmZdrY1UgUNm0cf8xy/bkN3PIdkVA5a0OE5iiP
f98lGd4IF2s7ieAHVhgUNm/QxWTDHNNOL0pVrFfRPxKjHj4oGdj+VKThxsV+jbV3XTIXoBX4/bCT
loXVVnRNNlgYXBiAQgHUDgkK8ylGgm4TlG/YPMMuw2LWT/RhvHO0cHoXk3d9QG4VL1SRpU967YTn
2wu/9rFpWlKtB4ZFBrA41LiLJZgZEEriGbIBpqAuYHSMm8J9gL0F5koIDd8VnoXu2+2B1744qRTV
GvhyIKj1yxiWlJh5JeMw+21VDY8YBul/4daa3bmtkf89jY16LBE8OGqpOWzs77UjRfgCIa7zPqbE
fTmyVqKPFdToJlPvF2/GViuZq6Z8QhdL3DdRGGxEkLUtxiHmTFlgcel8XY6XA9QdnBh7Suij3XFE
lXpP6odRxOiWGxeD/FqLEE2sYjXpuBOvlhXdMseIVzpkIpE7irc0KEwE58Xw8dWfjnqNfFNRlyIf
XpyZGhHAyW2TCffOfKz3+BU6d3WBYI6mpNURyU2qSG0scBeF5aFs7JuVDUumBvuXHJmn1RIHTDm3
7luqVf4czhXuWXV9Z1WD/qbDmuyBcnm3G7WxfH0UJp3gbpdgJfbO4hNatPytOC6kgmqLp6tpYrmB
L/RR7a2Pbhrrp9sL/AsvsPyOoHXJX5A9sLh1L7eMgZqtnmLu6NMoTfeIP6cHrCqn4zxY9tvK6Mqv
GsrP/oRnymFUcUU8NI1qn/DQTD/EXYVuPYqS5t6reRRt/Goru5l2O9GWKj5u7MuCJKkcfcxWTL5d
Ovpz6inzndN39Xugb8X3EFe4gzohp5oOTfS54tX4I8HyR0U00iyPOF7Ghxn/gEdBLDqraTJs7I6V
yj/FE/pW8hVsUv1fxDMI4dXsGP3oD1bZIq1TDUPmx8jsfGlVQ3GOjoJP6r2NSsaPAex/uC/DQn1E
mxklgo2VWokznEBNpXFHUxYQ0eVHzBOKw1FJ/d/qcanEXS8Njx0Kzw+y0z4fUHMx7ifs1s42HskI
nnvFj26aqvhQolXm145SPIGLNU+xU+WPaTNgwtelirWxtVfyG6IgiRSalLJZIH/++9u2rx34Xuro
J0E5UqKfzfhBn8r8gbvS+4q0O/K6JWrvLGUxVTtVTMFftxdq5URL8gDNAtD2BhH58jewEOvDMVLl
cMUW1n4hdtn3+Br0H+3MpXnTC4S3D7j1ua+/B2BcMaSkLQJcWdwDiaj1no49Xn1KV2E32mAT/RI1
hgKFWgf+gNG7k+t3r54s/XHNhG4Fis1YPnqtQMMcKx5UH8ehpvoaKlN0Tuh61icXr4B4F7a4Rd3j
dDO9urJINZGwTeWEIMZxu1xlQIgmtkgFlaEmrWp8cDycWoy0zmAxB8p8xrHeKLeChYyLizgGykwq
udKjJ+1ZXPLQP3Uo0yn69aWN6p0WDCkWg1314PXTdwMM0jFRu+fRS/vTiM7KngZw9/72gl/HK8oT
EOy450GdIId3OW/TSOYholLrgzTTP1EssmDTWQg4tQVa3rfHWok+4FpU0liJwqC5uzjykcd7R505
LLM+tOVDToAqfCOLnC9m17TNUz5Pk3v0zGYy8YWH5LhvAzS48azJyy0693UuABjE+UXoIr9FF/Ny
4kNsIG0CGQNrdsLKrq216DRjmbNxeq+j3OUw8ue/xQ8xVHBLXKPzgbe5Ic6kbvfQVjgb4OnRfvOS
3jzeXuS1ATmwVI7ADdAQW+wpkdidNeZpjxcdlEm3xDEIK1NIVDgg7gLgNhsZ8to6gpiXn5OCAmp2
lxPEZFMDkND2vtE34VM5t8UH3Rq3rvzrMEypArUMA+kmskRtsYxg5ryhyLseK4G6PULGTO2dhwXN
M52q5nm2vOC5ThXjqazC3Ld71Xy+vaorx4SxyW5IUC2JN7mcJaWNyBwSxo/ytvDx3sJpXLTt0zRP
9eH2UNeZP1UvA8gHgYjMacl+QMy602dIND62TikWKVWifEpy3bkPNQ1rb9rxOIEUevDCyyDdqrpd
i/bJmhulIfSH6FddtQNqBauBUBdMNMbcYo8jSPDgDG36UKjCrhE+QrH2l6Xi5wiv5H1gVt1fou5+
5JEwPrTxnB3SKhoRGOydR3pE4t3txVnbB5BxgcxKfils88vvUEajiaVQ3tPK7ioq2ogMvVPsMjpN
SmUY+Ea7Dnp3/YCEUWKo7xF1tzaSz7X9Th6ASipBjGfS4jcI3MIMGo/fYLBwYN1FQQ5gN3Hbjerv
2jGG4wn0H74pfPpFeEqx1ut1XOZ8RVH7j3WppjhNYsI6nbx5ro89beO720u7OjEKZ/YvjsZ11z5u
TZwECg4yF/MnddSDN4bNI+X2KGsHCYEQNJgIGjB8FuECOndRlhHxsMiEehBK4Phx3mMOViqvx+9Q
tAAVT8UErTme75d7JYgjom3kIJjRu8mpHAbPtyM1OgShV23kSmuzQjiIGgmlKAZdbIqu1MosNrzO
B1GK0mvXiYMe6RibR9FWRWZtYzjEdSmyqFOAWi6gEI1bWcT3CYOzB10ViY/xd4HZc2JLl4vh1UB/
sgKwXhKnAvh+eU/S2CiqDj8iP4BEhNZ33pyasQ59DRu34+29sRL5dJUkG4wFDxSSwMsPBgDKSKin
9b5wXCRng9nbh4WSAB7p27MeejwSFBO45pAGG4d65UWJMhEhDyySrD8tBasjHXwTbaDON5Wo/Vik
kxP7mHI6Oy0GmHeuK0/7gsw0DtgqHmrTPhoop/IKNQtpsI4pFbu5w62MG+wcVpAR/dtLs7LBJH6V
CidVXalbcrk05eRWLc20wTdxOjjNdfalwh4IvXB7I8CuRIGLgRZxpw14wg8RaMoZ3MDooyKCZYkh
rHaj2nf9quEJCreRtAEcFB2Jywl1GHAPncI21udZPXl93/Dy1ZRDY6Ik6KqF+kZBT3Bj0LXbDS6l
TWeA9xSUu8UO02kLdEaLUWmX2FG5n5UJI2ADzdC9OxT6d6XKVXQsVGH4CS/NAasXw3xbGFX1rqon
FKmJHF1KFhWEDwnPzhMnZvx0+0uvLQwoetl1I6KYSwGeFDtC26xQTkk0xf6QYcp6MOJOOYSpR2kl
GR0fM217IyqvDSpxgHRVqd9cKXKiqo//qhP0vstmPidR+TUD5nQQ2JPeYR6G32sA/fP2RGVMvHz8
0JngFrAILxoherHTgqSdYdsoZBpeWHyxy/5zikDmKa5E8aiIPriLNQeprKkpH9Igfbk9+Eq3huyY
4wj+UfqgLMm1lTsEQrPl/QqloPXztinfxJMTerupnKxTXIpsnwfqcBxjrRrOTQZcaGgLwK400bcY
TisxXb7B6NcAeZWYzMvDgM9lFvaZxjfP2+yOEDu+GUL9m3Ca6d4e6/Z0e/JrcRZtDqxfZIYHBGox
XIpzolLjPTHPlviJ0w/8ZZFX1sEaanzZcTCNH0Ik4t7MVuVtXCdrU3Wp+9DSpmFElnI59myoSYml
tvC1evJOXqTiFG2hc7LzvCY/NPWw0TmRc1nuMrSAuUzk1QLz53K8NK8izesYj9R0PGQ5nseK3ZTH
1HK6jTfC2rJCpqXsCwye/7PIN5JintIcM1U/dvQhPrSuhQ8dxVDsu9r2zENFvKD6jIcpMG390+1P
unKAJY9RgnoBKV77tOhhmeYhY3eFYh87RUgHMuyDn1z+bb03i0Tcj3btHm4Pu3KGAe/Q9CR4yArC
4mtGVp1xtBsYsGFsF+dUVQcsyxRqCHGgjO9GxxjqU68rxvsJLDu6Cq259WJZWXXQIBSBbdmUQ8b7
8gPbmPm5sxK0vuKK9OhN2Xun6rG3nvXuqFZedYf4fuS3XN4bp2hlZ4GLkBBXojwaQYuidxA7jTeI
TPhKErtf8aY1T9mkVzSpii0pQ311ktBkSQFQFIb2dDnJQp3dYFbx3RlGx/reYGB8T2dKPzV91t/N
oov8KLSjvaPFxV8dlog2ZAhgGrNq4oGUukEf7qAnDHf9OBp+EQJHJLAWqDuDPG8/15UR4ZlU2H8O
wRwbCK7P/dccNvfAes7DfZfF9Z4wYbk7ilK47iV2fY6meMtbY3WW6CbK4h8s1iUu03UjLG3bQeBH
pZQflHG4z1Blm6CY6s2O3vqk4Fs5zk/UXOuNx89KWAK9xNOH0AR0ebmRddwNo8ZphS+wq/pC5Hxf
G2XYAn4FnWBF+sfb52Yly6ICJrkdMt5fSY50deJG5JHCt9uKVzR8xU7f5cWWfsraFgVAxLzgsaGW
ttiiTt0GfREpwlfrDoONIs1jDOSqdrqvXNw9b89pLRYAqZW3GAqfdKkv9yiur4mV9TMvO8WcPjau
2RRvZxFAKe+G1ngaqEdNWB6JHm9LXteHIcWi7/avsEKYAXeBkAKdSwTGKWpe/g4KXgt9b2jwKzWr
HhH2RzkWvYiqDR7tuQDv0oRG8xcqIWb+5ESTLi3B+xDFEKH9SKspfdHifPhx+5daCc3kuLSDSNzB
Oi4DVNR6WZ0ZuBgDtRwe8wT76l5Y4piHxXSIm1aPdqjpbAmXrYwKn1iilzxyK/pRlysR6amH96RS
+33V2p88OGZ4DtaB+V6tdHPa0TTxHtKoK18/WfrGQFYpYBncuYvrtnGbHtwquth94qrtPoUt9JiW
NHD2Hk4oB7SlgWpwU20c37XZSjlAYM+UB7mSLmdrqLEW2cGMX3lheZ+sWh95SJhBAi2gCaujKoru
aI/huDHsr7LjIrsAdUIOJXut2DQuXjFqoTWpqyug8lPO1pOhtXjS94aXfZ+oob9LvMZIdxk073M3
mYW901I6Cn4wJLUO0j3CaNZFGtfXUP1GlRHaAhpmAmuy3Vwq4cvtfbgSDH69HWXzm0+zzIQ0K42G
yhsQumoKHQdiM/Pi6dk2UObIsW3smq2AsDYgYZw2Iw9rQuviZgbBVlFUR1lLdSqw/qTR2UOTVfF9
LhBE2N+e3coO4HBRp5BbgC2/2AHd6LZuxHXvB0FifWob+2NZzfmTi6OwP9Z9dYzrcCsDWLk00Lkj
0/tV/WbDX+66iUalmVZO7U+lgj1MkrUOfuJqhv6sXQ+fam/4D8rgUJKhkcuHgiwFXI6IO7I5C5E3
FLKiIYU/kcziHLkjTdw09tBLmzUlenJCc8jvh7k2lWRXNLr+7fZar3xYWN4IZNPnljn1Yq1jug9B
3tS1r+UAjCenMXZK6BDHIgztjrfHWltj5HhogqN/Qoq32EReRkGA41z7UdL070Itmz6map/vGNo9
FXMVbVTyVvYR1El8IlBcIg1YqtA6JqUOMCi8CDOtfovcH06ho5pEI/KWIvmzrgIyPLfvt8g3KxmB
VKyBaEgijQ7Z4vY0Mi2x9JbWWAz65hChCeFrLo/j26u58uWQlqR8TW/BQM50EZ5j1YsdL61aP0u7
Eoq5Od0nuL7vIy+tX7+QdL5oIpBTyTEXE5rLSeS90QnfK6y63oUpwK60DN13rMALnCLnCMMhPLx6
fh7WjtC06C+ieraYH4BptdRdlJiDopmf+wmXW6RCFbCAWrIR+1c2JhIhUinrX1f7Yig3TZHzrytS
uE5EP4c8bw5aoqqPUICcd0Wpb5GB18aj28DzTmYRVM4vj36XFU2D5LXw69F0xIGLNZnPrLH3QEql
vx/bztqKb9eEMJoPkM8gHsOWokW6mCPEyDjrp54inZ4hdzA4iDwcB+rgebKLe61M/LpVjY9a7Mzp
ndZT1D2GUy1OYa+SaJq1GhiIdZWW/r2xRqc5haqVvLiB1UzHHA1L8oGhSfK3M+dRCkYYwXPYFuHf
kagEdnCKV4LfnN1PWenm+d4LCj08uRmNwI208erMcxK4wUESgTOn+ryIqjzdxs6KG6YJ7uVtwhXl
j0aj7rLKnM+J1f9gHT7e3qjXQ0LIpywh1d3goiwVUaIZBGRalJZfJ63bPwBK4vlmZnjX76gRNPNR
SUlz7jugPFuZ4VWkoXtK74WnKzcIjbRF9G4TXO6mKbT8NkFj4hBKp/s4YAO89izKcQikvAdotOOB
cblhWzfAQ6HGhgZlk2HaTUiJ7wclMx6n0c2/317Oq8PBWDBeQCRKMq+3FFdBp6NwOvTZ/cQIgpNr
VM7npjGeOyUKDmXecQ2+ejyZaYIB5r2oUqq9nJvu5A2mlqwhBaVc6Xa1HXg/oyjuMd/O2MLvPaNA
9+D2oFfPY4nBpbVP9xmE7FWlA6PqRsMcikHVEG10NWn9uUpyv2nizp+A6+wtvIb+1ENjyyFGbomL
NJeRYaJIPhobDuXgy+mWOAx3bZzYfhvVysc+BKh2TpDO2OthtWlG+StVW47Gt0TOlNSK/blY3Fbv
MhU/eGgnHrqsu1ZE5mONQfmwI+tI3qouJMddoIc6z/NaR+baihLlT6203HeYyeQ/9TpH+oARc8OH
IzNLkGfRRXdp0pD2eliHPalppCFTEUTjfZdAmtrpQgUu6QSiTHaqghDfnu+XfLXLdPpy+yteV55p
eKg2cB/qZhJatnijmpFFwoZHml+FsfoIVUAfdt5o5SW/ZpM0u2F0O+vA06566KwGrUxnsppkp4yx
I/AlMZz8fPs3uq4uyd9IUuGpZvFUXTbV1daMGsqTJbJhZjwc+Khpe4yNcFYOqDDqNDzmmTdJ0YJM
2OEPn72YvHeQhwyxz9vPiWq3+wav9mangoEvdjai3KU/j6qpHmNoCOk+bpPkuajVDM10w56+UO+2
qp1ArT49lJicfJh0BxWsLDVxx8CgWdzF8+DF2AxYGuQeiPo/bs/5ekcj3IGEOvxVJFmoRF/u6Cmr
YVxNReXD/rP3U6ln5yYX4B3mYavTdR2bYCDRzuEpRCv/irNaN/BCQhRJfN1tui9Rb9oQuGwNYx60
/XYqj8GNOLG6w+hy8UaQqQKCLJeTw5MuzCUK1tdFMhy44cHIZk16IDGC09kXja/UrrqLktk6zAA4
zsUUBPvIKeN/Ab7+14XXfPvLe/5HWU1NjN774h//58/qpXgvmpcX8fSt+m/5V//vH738i//zFP9o
yrb8KZZ/6uIv8d//9/j+N/Ht4h8OhYjF9LZ7aaZ3LxhOi18DhC+l/JP/vz/8x8uv/8qHqXr55x8/
yq4Q8r8WxmXxx79/dPf3P/9g0X7bcPK//+8fvvmW8/eey+xb8ffVX3j51op//qGb/yUhNuD64XsZ
slLyxz+GF/kTjZ+gKkvwowckedWEvqJsRPTPPyzzv1z+5C9AA9cqL+o//tEiLsCPTO+/cJkClYER
Go9t/tAf/2fi/B5TiBr54p//UXT5cwmLv2VMWRn6f+EXyLjsjQJeRpJC4nKXCA1UTrVGJYPDQqKa
5wOi+6o4JlpYBLsiVBxnlzttk+2q1Pae5zqyD0aaGuNJ76CXvuq58utXkfcdUGV6N7LNcLmRkb8c
6pZH/77LmukQIpZ06Jrm3eSGW7Jbl/HgeqRFCtiWoVIVIUqbhae1p1rtKTjrUfQuwVZy/9tO+PeC
/77AMrQs1hdFXzzaafiRES87j5mjTWmba+o+hHVzmvt22I/YsfoeZrMHLDM6qGMtsETyxwfF9YKN
+2dtpr8Pv1jT2ewAilBw5rxH8Z8GGkZ+Hnb9O8cQ40Yguox8/1pUGm+oQwK+4VWwuMjLsW0Cq2Qn
eUrqPkJFK4l6bqroUAQ8Dfm0NmqU4+3VvUys/zUmdVZZdeJx9r+ZO6/lOJIzbd/K3kDqL29Oq9rC
e4A4yQAIsrzPyjJXv09To38HGO0wdo82JI2kiSG7WcjK/PK1JKF/XjIuye6Om/LHy7mgpZHoBAea
EGk8NIO4EoVhRVDZ62+O0F9dPF9/qAyCDIUn6g9u9fPHLgmtWcVIsiCxYc1zYI7jRZJi4N0OevLk
rrFnOoV7v8Yk7ZKFuyFcqDSO/dIH+hXffeUd3IT7ybYyvL7bEH3K1OI2dVBvOCRS45ImsIKIkYVe
oxufG4r/m0X571bFKfYV0BbL5K/d7c8yVVxejUayZca+U1hLRElfcUCHOc2RzUHymyVIkt1f3wG6
W3lULPGTOf7LT2lZHQJECceJG+LudDSQDhSyr2TZbRPUKTTTmLZyo51SlDFMuH/hg+nqSLVuC7i2
Ss+PEtEQptjOAxODyY3xwhSO528mX/kdCubaVgeNqr3edL1yyDpf1fwACWmaEc+8edSzP1ePa+Zk
aRwmY5XFOVKLIAI70/ogZdv9tPBpQk6bQX1TpziGNq5Zgy9v/Axvz2IHgoGxxbJ3EKQJNDBuwIwb
Y8zq7KZvfLI82y6YCBnoO7OMRV2srzUWgnJX5Y7lXvbBiJjAV4m4713tvI+Vm7Y7adcrN7NCZh4l
2NO0MWSbwWCsIvhuJkZdc6s2ezomqCu+M0/20d4fXTTqJqN5xH/USCx3qsatZU3oNubRLF6U0YU3
o11JRaGT0z5y1zP8y0nr5tYtOrfaL83YsK+Xq/8YKgJYYu791rXfD903HpObECZmjR8A7/6yG50k
oxl+laWMBj9xf0xOShTNZGqJ57Ish++es/jPWTV6L+A0sxk1be6dta5avw9WTpwvzZ32i1vU61Wf
T8kPJszpVjcY+yl8l8VrYQdNsOnrdQ2iIUGgo4rZSimBaN2nBTlqE+nGW+7zvm7GuF0b454arCTZ
ct/U90HRBnerr3lQpbaWKZrzQDmkO5TroXWbsibhtxrHaDJOV21sWioAIfW7kPgeP2kiHor/3atn
me/XQmQ/VX4ym0BpEwAmOyr5prIIEU4shq+v3WSwzro8m9qo4gi446T0y61nZZY/Ro0fOuvTTMSo
3ntidryzFLjYOcsCbckhWqtJ53vc0vljLXvLj4MESWtU51OhI5IX+8eBUm078pH9tIdTTKV7dAgr
bna+Hrw0cuArVSSz3B3tqG5gZ1OY9yGzrtBJr4Av5pDIyOmZEbd91c23iWHU5NpywHRRy0ZmxybZ
AVjh5qb8bqdFNm9RFnP96VMSfKJw0eq1nbKx2wkhVnJSte8uh2VYXV4Vx88BaJSvHm0OMPLSSQuz
41VpwsuoBiv8LQPO8EYXZGJedCgmoqktaifSaz6VFPJZ4ooyOukerLSbatyriYcbem17b1NbrUUg
qx7XeRcQQOZtOluyFBDEou6IcgTa9bk7uW7+2HQMUZESmhSa2lu7cL/gqF4uJTiVuLR6dP3Pc2Aj
hajbzu12lKrO8w85pPl8TKaUf0W+P3ljzO1jLt/JXgswhU0lyUUOYvOnwZOpvraUVaTXsOcuUS+8
KOdOsqQDkEkyGrctguln11AyiFZvafq9MBJBqUhW12ncsFj9WGGPTmNSP3t1xRIIn412ab2jswiJ
BV60fR5bpgzX45BSfxyP4ZrdrZ6cy43tp859bVqpEyEosQlEa0PjUluDSCI8uVBGKluGPGq6UIwH
LyndZatNgx2ETbNxzWcX4/CNTxr6u+mOq36RVcslknhhKbvXxvP6VcXNNBI3fJlauuNCbZm9W51L
W3b+ofEyT/ux1sqrG7ooO6s1Iygv37muCvoV3E1oDGVSbvskA70/SlEZZEehBHkoR3fkqj2vPidg
7TptZKceVTnWWFTVfnJaFuFowfJvZJ6MQTzR6fXQkYWTHqrcnNuoNAKt4pHfzI4cfy6eF9dYZWQu
tA7HQo2etwNcTvaNnIvq0hnawjoMixqa+9FduErXee09FaOnHzxdhxfC7NNLos9X7I+FKf1odZ3k
HKX9vEsLLyVfi4rI2Rh4rqtuH4fGlvdOOusmSjrtbqbV9MaonKv6TaYlRcNTZ0YLoYd3Q9oOj4Rf
g1SGC1jwFOgnKRb6opJEbgjg3PbWoLYTyZRl2s1XeV6+NY5Ef9FJjOM14XKbQfXkYQ0lkqE01DvH
mvxIyMTapEoQqJX0VYmyXmsjckfTOCdrY9sVQbE12i5ap/xbknvJxrFLrnRjqtwDgFe2E30YvhRj
KCIMhbc9jHN2yFr3AmhEXmYrRnxSLXauThMAB8M7Fz3ulLlZ9Y4NCAfgKJN4XdZ7ufiboPZPPa/Z
MqVRa3jbPKyKrU3qhvaH/RL6pE062mVtBEkZOakGPCjKdEcIzUH63TOx5A1bUTsHbwP5NDu/KasD
967xWPSy/BbO1nyYGkfvK8XGNc9usA+JOVmQs6zLtnXm73XYPBeF5I7epNvF7jgCrLb4JWxpd747
55f5XLeQ2vZwXgytbSCelK/O5Jj4BtGURGPgy3fGmWNtCwJXa+t7MCGijkVlvnbFKmK1ZJzmQ17s
x6o30qjJJyNqZfNMC4f3LIe1fbDZ9WLmy+BWoArZVoSPQNmOP/O09UglT8+Hofs++7Lf6K68bWr3
GIKP7IWVPyPGu5kICqUGhVO6OD2roiQINSmId1n7ZQxjafR9ZJa1PsoUczd1G2dDZj5Ype3EdWO2
cYiVdzfB1hxyR7pnSwHfVmedHWcCdc/IbFBFyECMF5nZqt/IPln2Zm3ZVzmOhSYi3Snf9NYEKtlr
q4x00b06dZfe15YmkhvNa+eS30Pw1NZP2pvSW7yd6lBhMsU+nKT8V1PmcuJYXX1N/dAZNXeHqrXa
OBia9xSDcR7KM6tfBclu5nAMVLOeNYl/nTkU64TjcJHiZoilH4rYrU/bCkknS47KuLpo0aj8ZFIM
3v2VWnsqfwAjKLyOkVSt5/nqUfsTjhYFGej42Q0w3zu1oACkmTiPOU4vUjLao6V05JY00mObreu9
O9nXFHj8MEZ+jaoX6+AOeawb4+dUI5DjbnzdCkPFug4QqFGF24rquwzyfuOsAXkKtnOdTol+md1B
HJ01vS246xZRl9PCYlmZ2BitaG5X+scis5/rjbeWO3vw+11V+5sxQBfuD9129GY3qsc1nieSojOh
tkyDKFvdydo0ZaC3mKZvG6dPdqlfvSaDJrStNs+KoJ1iYZACkyKBDWVwKd0yUn775oSaC4wY7oXO
j4qmkiFJX+hHflhGArp015+3ONw3bZq8VTnnGyiEGalOXlWl2HpZ223roUvPW5OrkWTqGRG+DB0j
eDc1Qex3prFPAeFiW5bBps0bg2upI+JwsPiHdeLIfZLn9unZZ95Ls/hIi5blJ7hetknxfw9jtcZZ
/95WthtRl040kJfFTduWvJzLK6H6I9zmuF1FqC7sYGG/XZpLh4F4itjsg6hck+kxmLPM26pF9Pu6
P5mVDW+a4qnpsAZUcy9qlnuomFJDhZxEMTu+JG5CmHrqpMu7NXZAubNa2PY6mQdkSPTZARJgvc08
mdzjm6if08mzZOS7WcdTqxLCaCw7DYpIT5bxw1epuUa5NyJ7g9XKu7jMPHGCQStVRxylPPqaqIoN
84lXH810sILIFe46voSdv2Z7g4qj8IjTWl3lepHOzpROc1MYfSspzQrtA4nv6ZnFCYzSQ3onVLS3
5qNRlOFBzFQlx4SA56wcnO1+5ISp/Z6YXlnGLlbYbJvTFvCTx1j6HBG1ASq/hB/9Epg66uXoTFFB
EAbgKTKAdIeezn8Nx9khr6peXH1skeVeDSA8PEZhyIfcqPQpdMi37oIlo/zDFmZ+ZahlKDa9bwdv
5lSbHAQgUBaL2h2yGFl1AXSZubnctr3V4RAIDYVnIJBMvpa74taURNMMGx22xhPX3vu2ouc5DoFu
ssiYupLQyDrNdYS1mf+tHR2aEeag9GcrTRDncXASnMeDaGETm87oImqzsqNp6+Y1se1lO7nSelKh
q6xdPorheQp9JFbzUvOUfAuffTSFWPHjNki8i6y0lYHpVPf87bTuWekcXT53u7F68vwle8qSioVq
WrX/YAYzxxhi0iCLUhTiJSYI2b8O7ZDzrJZqPWlbxy5uyZ65SZcudLYJweacDXDcfLivylc/7wIa
U2qzPZhWudBdZjndDwnI/VpNtb5FLjO9IkztjuXYLlSFNnVnb/0ydJ9VL1UWl3VH2RDZG4phe/Xn
uJ0AyiIrDz1FLu1ovus0C58dGbIflW6Ss+8WIiE7Zem9x4EGPQZ5FiapXXY53Tl+13wUuqrYlpJO
lvE4d8vFSFCRETtrr7mujI7bbYvMnvTOsHEAc01enFejku6D7VXtEDVI/5o4024rI/KoeyCqUUzs
XPNStryL9fThjTVdkmt98vMrT5t3Tumr20S6VXY28Cl35cR0EFWTFHrvuKrgvJy8MlbpMGK2sIP1
XVZuc7sIPDTUfSTlk2ys7rsujfW6gO5vTq9Z67IYku4BAazi5uulhMd3KgwRaoqptDbJOKw5swyN
6rFa18Qm59N1Xj3y4hb+4Fb2XQy0qHDkysqBx3YHqKBUZT9rHFW3o41YKXKUPwwbZoT1JVibbuCc
8ZF2DUov9X6w2vJxHqSJPaiu6g8xjk7OTtx3d7qcuaDicW7aKGCrTbZlWRsfnYRKjkkJn/x4sBLP
2U5ky9E6vFCbG63rtKh4dZflIqNcaNq09PN+K3XQm1RuibahH0fKNdLBPBS0Bou5iaqiDE6JdAu3
Klf28CjpRJwwqXCBTROfxXmRTnnix7ZVund2teZBJBjxH8sFajgyh4Dqt5VicpNSA6qsD6ln1N1W
wKcd9aiXZLfQy4iaW3nmsXKXhHTkNFfzbkUGo/aFtsLlkrpShXrRs/In0YSVH/m5k976zK1mJNyp
b7YufEq76eh/KpDBV3UCAtFzNRJ9sf4I7GFEeNxQTswAqcVdkBpzEBnkl6ScHr1f7MgNmx490XtN
fMrgE0zYdXdrrgRzR9kEkHo4JaFWeyOxy9tezRQnrPNgyC2VcDpjYVkAx7qgHjbCxcp+LjnDua/p
3VqFM/lnrRc8ywyUMob+AN5ISolwfDBl8fb3wOSXeCOQSbIU6BHGPwwyecJ+P0OEXuN4ZJ1V6aas
Z+MOa0V+JHEXj9vKCbEX9rj4kbJD9KoqOHG7XKCbq3YWyc6kevzBGoruckjW9H/WHPTP74VNnKwS
YL+TJODz98pCdyiKAseaZS/fdJaPDOgkLTRjkm0ZyIybv38OfwGF0eWimAECt34lcJ6QyD8Z4ouk
671x9rINTbTFxpILkQugDwesQj/JXrb3f/9xp6f6CZjl40iPB4JE9oTU4gsX5lig+gjWsg3ZtHJ4
6xqCP5+Q3jZbhwr15dWfhFm8dZpMHMww3m+Qzn8Dq4LMMB4Dszg+CtXPf9jaqBpgRmiFhU08CjhH
okV5xh69wvQbruQvzxVNILpnIjgJ4SRk+AuDob28WMfTR839su66yi42dk63hqm86UCb+v9MavUL
aD/9oaCyqcKl5/HLz9HHMma4LeC+5fcc6VDp57z37MRCzL/5Gf7lKaKMO6l6ET1Zp86pLx9l25Pf
p2nJRyWBF/sGUw0y3zm2V9P9XzCW/y0P+Ym7/Fte8/8kYwn98v/+RQT+G8ayV2PyVn7mLPkl/+Qs
hfcP4oxgA3H6nOLWET3/i7QUtvkP1GEQB0g1eMkMVt4fpKVjnZhOFggh2xY0+ylD5g/S0jb+cRJ3
UAANzUmiHcEj//puf3Bof0dant6j/3rL+QSIdSQMp8AyemlN44vanfGpXB0j9+NkKPwriO3sVg+y
2wU6QW5cZw18JXrwqKuL7NIYvfT+T8/qj+/zZ07vlzXl0xdACgj/GsLxo8z4S1L7hJajToG7Y76p
eBQDWXFqtBw+tZ6PGgA2ohyN+dxRQ3blVsLnhgJEQ+WWZsxsQFjPZ9drn6rF+yazlomkm+3pwUpy
ve5FiwN619f+tp6935kBv/C9p3eY0wiCjucGbWZ+jdbogC1hhLk9et4yV4cFLb23G7KWe8QCMPqC
xmYsd+EsYOyUXK3sCJtlFufLbA3yNzTU592a74ItEFcusVAcR6dt5fN+KYpwKFH7zvHsutzwMSGa
3sFrSo9+HjoFGqDLBFu9mWThtClSg9Ho73+Qv1KnP/8gT7IjFGSnJEJMqV+20W5ZBtzb9kTsNel7
21CPjFnOMhbEYptp/g6d4O7wclJ/KgnjJgtp0FoeSIRQxn5uKaM/a5gmlp0laIWJS2Hk5bacEsBp
WnKyAcf+NP2ukfmLff303NjzeS0JKMTdzF75+bkBqxeeidiDmZlAiijVa53E1RxSJWeXGri4a8I8
PTOko8VN5SyhAwI0NnOiorHx5F1hldOwVfBt0PlmyUVY5F2mnn7zcE+H7aeHe/qiJ1cIIY+QRV9D
loIw8zJDrrTPG2Exc70Nxnujb4pdOxpGEhtWp+iCtMbGOuSrsNKrdp3TfD8nLXcOy1i7eUv8iYky
rO4ChZvQnqzfZBTZn+UPp0d5UvPjYSJ7A5LiayASy9zCcmw1cdi4SX+ND7qlCjNVJxRxmbx147YL
Kj8dktXmLxXmSi8oQW0FrtdDPbbcpZIpD87WRo7vAzkBO5DPYjrv3PI973LRRN5c9HeNq7ogRqip
xabmzHQ2vZiksV36MHHAjfJKX0M5SHePft+Tj0jSp0cfGMiNjPF0N/HGKkh+M0N88U/xhweJZEBF
D8ZlHlHYl2nJX0urXkYfiibJ2zwm5TAZo8owmJono0qgGmRHO+I0Ofl2WizjOQ20fdHj54Ctbbhh
YaXKLf83Xwv+/svCIVGDcEFGDQdZPhPdl9m5o2McTG0pILSa0j+azdQd6ZaY800ILFS/51bF1d6X
WT2el5U61hntEtt8wla1qOCGQFqaTkw9T0e/LWcoDbEb8r5/Go1xeljs8AWRun0sZTZB+FajmZ78
0P526Pv5IlQ1d9MaA4Bv1deZiYCCXABVn/VBpfa20ecIqwLjodH1B5nkJHH45WOZrN7VgjITmGRZ
8q1ADAt6M1Wx7KYt7CEJOY66bzHI7vpy+ak7D0akrV9no18Yi2E7zyfRDxIXr2McrD4tNwxa1TkO
K76JMIxd3SlkiiyX9KPoodEj3fF9Wap+sB2MU5GZyDr3EkfssCOmKGFQG8ezZZ7vVkSX+wQ3wmFt
5/YeG/w9ALcZ4eEwDuWcr5fOXKLZD2RdYFPr2n07e8GbwOwbE72WXsoqMzdWL71XttKzwe4dEtK9
8LA0RnJwa6s+mzvQcZ34BYC+QtYag1HoalMmlvvceTDMhS/ukeuHOFBVfSxNytBMZVS7KvN7qgjI
N/fVNN21jfUYyq64tvDZEMbBjXgRYHY9MSQiqy8WFEkvPT0FrxjPkIVWRg4tZuRqNc7cCXPwWegV
4w/Cc7uPSlWxOw9brp3Ffijn8gbL8LztAlndt6l6zaxw3tFp9cOerW7Yht1Mp8VcDECZi+Gdakr6
/J3mVsrNZ6hOF0xG5j8HNfgfHXeAm9AZved+lsEPwq5rFYNa6shTqbhyiGbZt8Mlc4flVOPRQyV5
IPsQ0btRnxvuAFgI9sQdlJ/D9mQAAhj37XCTzym8PCk8t5NS0zFZe3m0m6pq9hPi7SuNyy4iCLoH
RgyhmfXUHO0h8DbEPNZ7S3vpk70A2darfZ4nctpSc+mcJUUqAsrESmc/6rQ+4oAsD+vSanZ9F2lE
2+nvukj6kR9a3b+Rf9K/W5NtsUAnZ90FmVXfuwq4RQEteDC7DQrPlVSft7CGdBhTgf1boVoICDp7
RjGGMFlUGegVOvhTc5kwqNj08umGYkMgeIRDQdSNJZUFXuGMOW9SUQ+7Yvb8/pgOc7Yfc1z0aDRe
EuHa9wEQ2VbopXtnYy0Ok2N1rziHy5tOAxMHBpcsc8kJU/Ay4vkrlBQFG+xDl6MamxffAyoJsIQb
q4XaVliF9ehmeorSPmEv92Ze2RCO8Fh1Y3GxFN16mYCkISkxithKs8vSRfAdpk54qF3POLc1jcEZ
Wtc9gSbvrbGOj6bFiiWq0JrPpszrd5o02LiqnPKslNMNxP83NTp6NxtBfwQRTelDZErerpY5fWvW
IrsNNXrMcCrM2wB1xR28gDhaeqo3iwf81Fd+eCCkpX+YgTJwKvmFc2CoueH/ZU+5UeeHwteujmot
/CMMavJQ+v78rgEFX9QCwEHxBQ6OClve1UKtz8EsFH+ZU2R9vVz6D7MphgwwJ6+/qWLRh0XAGPGQ
loNExV9EqpQg13bdl4/FOt/aZV5dU4q3vIdrolC3qvfKcX+EXUcOV2uL9Bw3RXmPZay4Gq1c/5xp
GWH2tfPmQjhJuCeOIj0MweodKJ7nx2cXE7VrUG91LDnnHqth/eizbHxxaEe7I8luwr1oB2eEkc1x
up4ewsxz/E6mOnGrVZXGBUrJcOPXZrWdc8C1xJXD6fRwln1ipsmWQEQbaFZkc7RSbN1tKeqon6wi
sK8LN10jl/qqC5t6gYNppMWZJds3U0l9i4IgPwMwnPdQzv7Oc0Vx1c8eeedTD7hY98OTrFt5UU69
dVyCfEEBotVNVw7F9aD4tIl/OtlqO4uKk/y31/OypYGl3CcDKiEmsOk5K2p1VfS0Ouw90uDcnSwH
IreXIuuuA9QaUdZPZNFUbpL8MIhL0ZCy7PsYUK+8gYvE5KlwK5ih+O9wN6/lD1SI+rIK6nqbYSK4
GXNdxSl6r3jw8hyKe3lCGkHbdqNk1Ayz94KeOdwBLoPXFR1qlVFKanEHI7fJwKYQg4uVvk16q7iE
QU7vzMnqjzmNDA2+vBKsDpoqO6IcMp46LmYXshEenUeceqlMYcz4aGtfIhHa9m7mHyiBE98RWv7I
wsY6yswKzpj4lznyNH/xJTsamTtTj5Usy6H5uQf0XdtsC5jz3dwH1kM7m2KFaHM+xGCHF0FajUhk
1Kivs9HanbjdXLTj41DV5t7VhvfQYkraqbkdj2vRWK9+WO2GgESfOFWr+YPYE5b/YtU30kn6PUPo
/G0e2/UKcmK8ytwEEVOSDUevPZXDdS2V83XZzud2ti7X6Im7g1bdSZNiWhE7gH1OxFmC5Kx91msY
npGwh3YMN1Vz0UqH7JO0hOYJsuI8K7l1rayTPdKo+sypbX2oZi2KWJZ4gzPL+tF6zgT7N5U757S3
BLoiZqybgwcCkz0M7gRo7afZMndV4DT3vNnl+YoEDoV+XyRxwAQeOdJeok6sznZpXPGk3MW4yqj5
+TbblX+AHzCzLT6aMF7kDFasCy5CHUTYgyGb/qlLDPtFTDO7vG/n0w/sxP6NV6/wrEOFo8+ZVZPE
vM1vlnbuqyCDW+UQmn0V3sti7l9HXSb3Gnjw57Q2xQ8yldLbLJPFzlPCOwQD1GOESAcrdAu5GwP2
zkfPU/D7bfqhvBUnR+ESui8NXGgZlt+mT4tLdfqZWQ6JsfAunFVF1maHnCioqMh5RezF6O6brBm4
WThMFzPB6/t8Xs0YghEviK2z5NayiNbgxSqyD6qSrHMLRyY3d5wu31sjgwOztXK2apLL06RbcYv4
I502Ai0X5FW4uC/IMdy4IqfvXtsuyocmW1yeSvCRWphrNqgv2QEc2I5opmjtxm3agas2Yv2zBf3G
tUA3gdKpTkGmebHKTRjy1u/Gme6IShfNHYlZNN+ExvIxNi7JOXO19NYOFtP/ZiVT5keGCYodMf4F
jw46FypL7DCXRAfzkTY2ErULRTXPZ3ADefCEwrTemeUYcmICL/K2k7nqkNPS9pUz4UELQxBzpK1J
1M+ojG511i6LzQrFvH7oEgSakUQW5B0gMZcbVkeRXOAqT6Zd3nleuJlok3N3FjqiKk4wZh7GQYWP
ZjpWH5at2oPmsvcz6XAzM1tU6nIe1+SmWs0Ci+04QsOjFxzZd8Lx5E/wIGbGur5M/bGp49QMPwil
pJgmtzUjT+J33zh50ws6noyDkeVhEuczhZb70XDksjEGxbkBieXtpchaTjEb93Aemp2gWXR04kIx
32w4eZpvVZf489b0a/no9cFAkkywrm1cWyXJaHo1fda+8DrsjqEuP9RkB49lh754nnp+4/HEVPN7
NuJNcmyVMSNmUxAS6ScPxezIN+JcCI1cbFHtUcDMTVwi53ycsmKq9+Cq/re66IshnoWt1N4Ml7Df
ZIzlfWxkqU9oLPoONEFMhN6rh/wD+aGvjDQ2mqG4EmMKE74It4Y/RjgZ7DyImLuZYZuZhEA2ZCKC
2KXN1EGdRG1mpRdlo8WVblyiSE7HdRkvUzZNZ4Wsg0ezs2cXMWTomucQXa2IidkO89caje4Fr3It
zgxDjGrPeDCu+5zgA7IN+BgaitK+L8+ndFV5jJaVwq2xl8ZTMBSIEiDi4JPLRLBerRphMrN75zYx
NlQS4MiXRuRIAZGfndtG5T+hQCHpUMz8RLdBO7rTzu8Id4zqqUp7YglVyFSO/ejWac3saiHWfOuF
pCHSH2qgVWwL4pxdxCuXgqiAb2k/i3kjx8DeUiTn3TXrfJZ4qXeDZdU6a61cvFmpiS9MOSsPLC/z
geyZ1hNRg2xwr2F672HdOBoqjyAVs3fC5/bE2AeN11XbZl7683FM7LeZzfuqKVv9MwSLdHiNRIPo
0VFseWnvDFFeVdw5R5Q57b7w1KhORdywuST1LwTo5yBVu9nRbR2LQdQCZYdbDdu/x2V+RXn/GZfx
yffmUoHNF6c2SO4XmqKDKxu0NIfI71oEOmvK7SdLUPsUObWkYZXDypVoNlCaEpz3pnNivGI1Ycrg
iLZCFfulStR1Q4Wss8W5mFSRbUKnwNJbiFDWTI3fRmsuvVgUU3VuLAkCdpXqCVaZ5e9EnkBlGWuj
K88mmhIFDmInXLipjYQpGOkaqqhTyFhO80Lhxhkmy9+6pr6CUxh/gbYBHVl37sk+/hlD6+rMbwzu
0GRv5Ml3xwgrwtXl0PxYJhR0fJUpNuzWvEXXz8DPgV5EhbeaKlZuYV4imMqvzTJzWLWZM/8mDfYv
IC1fjpDEUx4gqnvX+frlDJTkqu2Y+oaqyx8TSaZ01BtriEy56ip9MSVEnJYOqelbteZUWPolPRCx
cDruZn+/Wj4TTSd4EZoJk+DJLgjq/dUflLSWhXDjFMFAGv+m0/15hbxkm3i22q1F/rsA/s/kzz8/
zsac6JF7BQP0NbbEqUmEyjKjiuTivCkxt0/KG9a4UV74G4b2334S1SKn3lpcy771eQFUSSPyJlkq
cJMwjbMlNM66Kp1istSc469n+Icx7ROB8f/dbl+NcQ9Nxb+/et0+cUz/LRP1f5FfguNhqfz3DNNx
KH/8R/PzPy7fPjvp/vnr/qCZnH8Q1YeT+4RDnqxwpxKgf3rjxMkARxHBSZoOSW3+MpT/lznOwXND
xxh5nDTWnRx1f/BM+Obwl0CH4nhnDZ0Kqv73PBPk1onj4V0k4QiTxld8tEdMaq1YNjhwc3lQ8m3u
kbaRgcHU1mTurZ/ke8y96RbJm/sbN9WvyKY/7dKnD8fgfgoHodvlFGf4eX0alggrcBiuaG2XUdot
fX2oV65+NQLg44C71o56Ln9nVZroWzFSjZJhSdqXBp7WIbALFOkV1rPYdRCc0l9anquJv4mw6EUv
5OSkadoBaLA/blqQYiC4Qt5kZjV/nyZBUYc02Kqrk7oi6V313CN+XKIgRzxSLZn1kZl6Ivl7sHW6
Q66MB0FkVrMNyuU/uTuPJcmRc+k+EcYgIiC2QCJl6eqSG1iLaqiA1nj6/6Cav5HT5J0xLu/d0Maa
0zVZmYkQn7sfr81d3i5X5K29e07H6XtPvSjeavpwEjIe0/zM5HdvayDrNICQihNdP2CCsgqMIF6D
dYaERPVz6Q157crJE7/e2v/qcfwfn7U/PZH/21RfWL5/9Uw+1l/TPz2Nn//+r2eRR9FEVoXUDeCI
687Gs/zHo2i4f2yQa2TgrWXoV1P0/5d8rT+A1wqIDzzDGEo2BMs/HkXT+YPEq75VvSDRAjO0/5tH
8bfIHRsDuzUwFVJ3Yqv6+70EaCI/FSdNWoIPHYt2y6bC9qQVxraCAVbCYY3zjujhtBit74wgPnaz
veHpYvCnbdgPkSLjORf8iRlJrw2FKnDWM2V02xD7tSOCamkjbpf4i0hnUs3oPvzLe/0fVGOD3/13
YcNCemVlYrHbSBK/d57Vi95x5xt/DtJwx3v+o2MddGAlKUDp2fh8h8tQ4tvYxEJDs9YrrErrgTSW
+Ig8U8VvUUnj6sFuC2sIKhcA6QvXoNXYdWaJ0yhfUAiMkQjf14F7HdbvBudm0FpLZQeydpiejUoO
9t5IV7N9rLdESsZkrbrTnNiwDuRY7DHEOyo7gqpb4mteycb6ps1iE5QcfsGyKM2RYWZDxE8LrNMB
vNzmDvHOc4PE1LD36E3Wjj6porn31wyD6g47nPaU2At1dXGRRu2hd2X508I3aPU+brLmJjXS5s2l
5Mm40MDKhJATexdg/vIKH4MlYsoYZSwew4AZMkw7x1S7utJoYuWHXGF+F2aoyml5mGjCjXxrrpc3
zUSe2M3dOCA9NABT97BdPBtJBD5JqPIs/YL0XXOSocL6kDDLtvzKbXkfsdeVMET7uZnf+dsaB/Z6
HqcviVfZ2j1CQT3sibrqaaAnlf6QFQ0LFQOFYtlbfTflXBm9TYTFkvDW64Y5BNrYYVHFt97+4IwR
OY9JWWKr1qWs16NLBfIcZNM8vXHJV2qfuIsRk3WMk/VuAG+Y712gzKgHjRHHHK8ND09ubyRIHmM/
cEd2nBumNI314KzNmBKySfkt+sys3yqKwLxTPkXm/cRJHQgUmf5zvfkkQzx4ybxfvKUVAZf7ubnp
E9jXfjR1Ytm5scfVBsFSx7Vq29TucjFbz47ZkNEpdOW+Yto1vd04km/ZWXJIXpLSIWujoEWIUEZT
2Z20uJsnf8zKonmb0iL7WcG/jP2qFLHxo5LtfIf5es2CYawAXnAxFF+NBuvCmTP7FO0j7vBu0ONT
XsKuG7JmxyZkJaGOVps8keiYvlEVAqWiMvWeJ0mtOtV9eVT3gaSb2LxFPeaHxbPBDxNMgxbioIw3
SNQwSy42kAvID4ZqBLAuFeRlPWjE5Br70vPoGvEapi+NM43aoxK9K06uZvCw9YaLgx5Zhh86LIZK
QOzN891s6jlFNr8eRbD9I8pClo38iFqW3fw+V9hSj5jQVoawdCLMjM16q0qKHwLVfp38nnM1d2Ft
6yHO/FomnvdMZZY9Cyq7GF3tVm+u37hO9+YtzeDw+H99XVezieTrgLmZ2KSWszT8+tK1U1J4exfT
Fqijbi3LqyTfzhOWrXJ8xp371aE7A2BPqjV86cdYvpotN9pTSfeJ6ceLYwW1zLp73hMG2GmyiDet
j/Iric331jYmrfFVlohvszaJ3i+j6keWK9RLy8wuFAe24diZ8jR0FY9yWfdqF7vmeIyL8meMd3W3
lqYdcwwo8htHmWDJRM7AY4/SNTDUi3qLu5kup7DMIv1lHo2BpZ9ajGzNIIrUrnNTOXr55I0Y/tkO
4up9Urp3UUtKNnHRSo7yQz6YTOkjoDlVpZ4J13qnRk7VtSQrOPlFXGd3FjctIoGU9hxjQ3edTTNK
ntQsH91kRn+saEYhgaJTvHXvmtMw4GSc6M9tYyczeX86ZxMCtiw46gBvdKW8eNdFZroCB4xT06fC
ptnVhrM85ACY8F0yI7uzjaK6Mtyaz8DShi/gWput/IigjzMz4CUtTASvJ3MQyzZ9WOokn3kP3eV2
LYfmKp4q8B7SIImp+qfc6bObxSSXkU0tYfSqQlySkZZhVZCldhqLKnqZ8+xxWNv41DdDe8Vvr+g4
Hoa3mQAkpug0OuUoUEGthupQ53x1x762ui38XJ5XwQOdjkk/gaVxDQIeXk2e1HN5cjNjROFe80Sx
mqnkJ7mU4pEVu4jJU3l26Wc1bV46Jb38gVMkt5PXeHk4NU27J1BLEkMJspwM4plVBFlTZFerh7Qb
UA03fHcThbC40hep7TziSV+rdRNyitJ8J7hVMfTXnOYbLTVIMqBnl0cIEjZ5jLjRfIW1IN85S98T
RBCZGVaxbd+sSuUnnRntgZVkuCqm3EEeE/HZFG5zVJSnv+P5RkEa6J3ZN4S9LD8GYv6NrRH9MG96
xsxVxhm4qtvd5s8lqUPkyjynmzH0qIrN8zHSOpgjhefjD07S4sNOxp+RvrbXsariXc9p6mmBCfDm
6rnzrgF0TGm4qb9hPSDXRp9tFLR65OKIckaD6Gkn+U/R/nrJsGl4F12NzYMQS7TDejynO8DU9cdC
1/xPN+uaO1b4Tc3n2bvB/9t/N4zeeRwSSBPtZGgKU8dKWU8p4Ke2ylSEf0z3vjYX52uBlnGfaXaK
xBMVIYXn60tuTPLSu/iQK7eOrl2VE+zWV+OF2W2+N7uuv+cu5jH0B+LGlLvaFTZFNm897gzWD8dr
u5vCTNYvK3PvLKjBU3Mc69p6POa0BXhvOCOYqZk0EiRhlhsl+f4U2wOq/rhcEyW034AP8bCb6+j5
K6VtU6gJw2y3HL/66fYTYnE21d2z29rs/SwHrqK4aF3ZT6K18pOU0AiJ/nEIzF6wGaMabqMtu7Sc
/ZRm87xnN8hfGMeNhOCAYV+ELEdnV+ueOqD3M8hsEFjLoGqqXr9fKrc7QuWUH0UWV+c1YXH3AQ/N
dgDKSK2HBANEEqzmkhYhLLFBbCWcRu8+EXpZOnICA7YFXzkVy1ycSffVbHjRjDNlRl+1nG1xjFA2
1E7rRkZzHILyXSV4uHaGUdbeDgO99oG7I9H3E/kaxv1q8UZEdxMOrzf3+4kY+hok9Zh6bHc1a7eh
OR7hm8EsdI4lQHprWQ3pLqfmfth1jWlrD5OTEuCpRnLxocu+SW7DNpTxXqXCeB8sZ5nvBg+8eLEI
UR9kylGIPUAnplpOY5OELUna4c7mpJReGRGOQZ7/xezPsRy8mU+it/IrL/O613QR9T07sjuewU9V
I2EMqwZ4RaMO63Bb1z+GpZfqoBOpNw8M0AdC8LPF9qEoDTuiQRXxIRvpZxeJ59QByECmcNMkGddC
j+HUCgnYNu5VI5Thp9443snJwZK5QcAOg5V7F4rWPTc0OeB1EPQnHRck947tAmtflqiWepDmc3a0
ojh7MIeZfVXUQv7kcHRjE1hueA/NxjkbVjdjQwI1Tfi59rqZr2SqFXstmrMLJevWhfxrLQ76EA15
oDCriktFKXYbauSdSfppE17qhHPGG6ltMuVinZqbnD1UBjjU70WUFNlOH3SPKSNWg9GfR2uGdqlx
FPM37rZF2m3hYVdc3ULuMxzWcYUnX9sy7h+hxbItr12bX7fGYH/EhoM1SEuWIJKctlDKbe0mV0X9
7hkxmlCG55pPoxlsQiKingpsHWPG2HMp8UB1EKHIIq6pvfhJJ/mSlhAZRhAKBHlwUU2beQjPXnMw
ndi0/GGV2hXmBLfZrYPUjDMXn95GcBjSZ2/MKBuLvdJ9nYo23qVSLJDQktR9biw9KXjRrD0BM7/6
lI2JdTZr1yUTS3nwELR2yctMrMp8duusvPLKmfd/sZjLBg4Z0Ct73O53sT6IJ6vPqzfBPP6Q42B5
F6nFYd5Q1fzD7I3m3m0AvvEbJ5E4DZptnQjQdtNJV3qZB3IY9PeoI5rsT5+XgEQZs4lFJH/GFeUy
nPbWZt2PK1HKY0/AmFSLJhLoo6jnEkJG9NOSU3rRU33G7+O4xNnc/srrSujIjUYSbFck1mrtSG1T
Q8Ppr8PcYFrrSwIR8nkwloHpuj2sj87YOh0964V1UZtYaVoIIDiGZ/ducvmG+aUSBnFZFgtptJYZ
kK7ujq0Zt48cv0cfKy96MyLPEUGbC2FSYe3jjc+vYblWgAi0NqwdJzklKK5yk171TYTloZtwcrnx
6OetXvAhb4Jtskm3mouIKwgEfrSiED+HUWoPhZe273S8eo/xEsWhw/6Kh00rtgTwphbrn8Ixj+9H
9Kkm15uwjEm9rIMqWROKCiAiNYemXZw3o62sEVq+vvjgKMgrTwZhULtym+UWBQK+QlL1ezd3iEN5
m1SuPlVzaxPQR1OU52UT1dksMTVzp3QRlvog+tThbX2+0zl5HKB1v6Ski58MzbQvZov0nZK1OK7F
fOT0ttxuJOJX+an5F82UXIyqW62Qw0l7sDezAD0XhLj5tufxYRbzcCIZ1+0TfN9PszKcA+0y3nOj
W/uqkCN2EBOTQrT5FVbl/Kg+LQx5lOg8oiC5L+5mduhHtNYA1ASwZ28zRqTVbJ7YfT5IJ8c/bK3B
nZMYVuiyqJY7bzNa4INvybw5dloFvUTgDGipSB5YJRUmkKEIp5qW+o1uqgn2+s3kYW1+j2nJyPSm
yKZDF2c7tA6OtgSIg4KLX9BkY3tX0PIc4o4erydsJXLzl4xLr51a21IXkWnmcYzsABdmIXAMaMWH
m9VWmBKFvvU+TSzy09CSfZpbks3nIqquu4dHkR+c2tDOLSQXBdw24mQ5OOh73EJ06bd9A/hHeSvZ
NtosgyHqFEwft8rOsDfGe3T6r2tcz2eOF/0xX+z2Sg2om67liluTUp3nsQB8Es5uiwcHOJDzMmXz
ckg+bUH0nPdBizt52lsKHhCd7uspqtvUOs7l5H0TBAgeyk7v+fCtCLsNbsz+Ykwqgon7aWXqN1eT
2vxNjsGphnXSIyDb1ml+mDZflDMJddvVdT2cpS3Hu87ReIhoHWO519as/YFfE/MVDR/4sIreeml7
7oQC4G95yDfvVpSXaKYZpw6eXpBvTKA1Lih8jVfO5K2IdTAO6fAo3EI7cRjHcJboMgqsOiZ/P3Jt
CmurTETYbc6zJjLfRNMYlzKr0gBTTL+XzZShNGrauz7rDt5BXG1GlhHqibT4hMlmgEyv1SFnFPZW
jASj724uuWZJuBsYJOyPhIWNp7l3ELxZF2Qe2j2veab89qV2ywihDEM64ygvv4txE7zLuLQpn867
6ssyR1/aDglRfZr+plbjwcHWhhmwLcdC+s6nUxBb9HSHoq9FtySZ3WBsR++51FULbkafDksX5+t+
jidB9ranMbmZM/XAeXDdG5/+RWezMuabqXH49DdWOB3nqc/b3WCt4ZJq6jButkhOnjgk3c0sOY9N
HXYFKi4bYPNtoMP9LpE4BdtorLiCrZN5bX46MjWmhSfUy+lUcUm6L8Zx7zgQfem1X9Q3NNCatD6s
S/LixQXI0YJsHCVHYzOE4ntIjnAx2P44rA9BaQ/uR4t7ogsk0qDc9c4ycAYgCdkf5s2M6qzj8NoQ
GT1WA4SRu6XNl321uVht7lswH+bQzQt1VyzJaeC3PQzawIPubm5Y8WmMXT9NsrHjdlPYbA7aFdjo
K57mmxo7dQg/xg5my0lfUyrAH9o2QzhYc5MBmp6+eWA2jlo8MC/EyFtF+FoyRmULnjNAKIwxNE7b
3JMrX5vs4gqaT37iOlkerM01jBvU2OWbk5hA9a6vMIPuejsaZ/Arsjwx66HppjOX05AI7YG6JH6H
zbOcO9aD4eBiZugXBwnb1L7FOn8diX65wviiJSHyDJYdr7MAJ6wuqD28lUN6o7ee8RYNnOymrsI+
SlN4dfGqcWY2h+vaSSzOcPiwETumfWOq9NmktoGDVURy0JPZGVGnvc43V7eJvXvFXhEAA/vhbM5v
2XU8QbBNylvo1L6Y5u65F2WSXmlu2T93QmrnpnT7N/fThy4tLGd3GeeI+b2ULmbo0Rl0teujIRt2
3Idsxl1TGsMgqAvq8PDhEHq9S9eCYSq67kTbj950X+jG4QRo4RRb/WWbBEUi1ZtDYo0MLhsr5pTq
9ZWu+SkplKelEQNqbYJeFQMhvWiEE5kQp5geFuoCvrDjtuPeLlPOUshcsUSajxkPjFxGip1R47i7
9H0VJbsq4VDlQ0ug5ErOxgx6DYIJLPC+ZZmBTs6li8/UZfgENm38GxnsP03MgUECN92KwhEB/qyC
NdBzJtj2H4j5y9ktBl0ewcmBTFgqvKeiGiK4p1G73Di5Vr/+9cD+95gZtE6IjbSpgJsm5/V7VMq1
x64xqvWrW3XldepZwyFeDCAmDF13qdEMx8pSw4MW5aIIoBLo+7/+z/+75IHCafEKEDTZuP6t/iFx
ZKLNNpPkVTeSJKSs0GGA6KXp8j3CcTt+qYH7QXbEu8ConpDAtywDCrZvHaab4dQCJAw48zcZNcrp
nJ+iQVvUBQxAZB4oOSq0nci7Zr6rVgPLJSZqS/ubVoB/SyohC/G6JaoSPcqSbOyfPz4tsQ2G2fjG
YF7l9iFpE+bgxGEJro4j07mwz6k55qiUo+kkMAI5uCtjk2rog3oW3caPWluN8jrjU7UB8Girv4ko
/6cXic1iE5spRzd4nX9+kfAlBiouGuXb0LnGQ2RRMXzB8cHrYuO+75Mp/fDyHq2G0C1v8qeK5IH7
akOziU07TLI4ZdxDbHVhfChX728egn+LqRGfooyVYgWScoLixt+COgy2kxqTeUrKUHnjw6+HrjM7
GENGzYzqhnVDdns7ZV6/c6p2sU/x3K3qxsNcOEOfQkvldjznHB9UU/J16WaLb0rUzMZyKeAKTbHf
T73t/g1r/7OK519UbJsXvCWieYo2/dz8PapZZ3JVXoIXzQQOIY5Wvij3XREyGUNt4cH+WhAzUbtJ
S0R+HZtmDCupwnFyEy/0PF+kY8XyqFQNbbDFjq/2SGBdvJtkJ7Btt3i362xTg5gEYKwnJGQ+Swlr
C/CAsoEywHgS+4ZzM+i7gqsGZ+nGPWhuVYBZ4BH4yY0pe8CLwqw1bdBMCHu42tc6wRh4P3WJ/cWb
LegKWPPq6m+ejt8KFyRvjqBJjugZmAD+6ff04YowUQDhibGwJnNyo6UuV5uhh3gZpJyZqrCUlbCu
u7bnQoW10Fwuq2fH+ZkcCf8suLTdMv3v0oNXItEGpSGhB7KI5tlFtxdX7Atblxq4J2F2uwZiKZ3Z
RcxfNWe3ShvfKXWSlW47ZO7X2i7y9cTUJXtlwK8vX/56NfvzYkqUCDcGy4jYvgw6y9JvX+Fkwj8k
8ogcAt2rISfoOABCqE6FXtRnO22ZB+iAHvHE91Rf433o/uYh+sz+//OryCvgTaaoTOpkhqVNBvnP
j/mazHIpM5xka5J21d6ODcEhcnWZKfySdHibHXHyIpG8ploFH1cl7bayGrH5XSYSU56qZSqIQukE
NkzFrHJfWNPwXmZsgoHFveaEVTtqQmC+4iCHnDakhstu6pdy1YrRL8xIC6VgUHn463f3k2D+r78c
CjuhXixjW6pv88T8+ZeToGv0yO5/cDNprpm0lCogx8urZ0LgXXOLHCI/pTb7HDl58pU2DsaJjtPm
UUguMrLCySt7w69027tdmIzuxiXLHonm9guakiEfvWHJLgBfWFP0SJYZ2BcTsjgNkMZ1OlPDzkiY
sbm7WFm+qwHw18zyZBcCXG8fRMRl6G98ab9hz2li4i6qbwliwT9Tq/dbCFxplaNAfP4Ah4WuZqF6
cIeoum12hiuhDFxGT+Oe71h1rcaYWJGsmLtyJuda0zdWMod//RH8Ju5vL4gsMbb7jTyBfc3ZnHT/
groohEg5RAC52gzC4lRhnn3MMq8EXjsYUUPJiL08jc0IZkUSqUnDSS5udOURc0iZNvV4tieE6sw3
Yun9hIub9WEGIfjGsXLL2A91XvxsU4lUKeumuB7GslGP+uTO3K82gZOFpn4z605+kQPzelJsOtO7
zz/VwPgwrNdJCAVLPKbjLtbcXO07II4YjPoG2+XYcX2TXZVbdAYSqtkthdHVAUhu2IDRaqUpdL15
w7uMJdM6xaE84UdOYgkKVpGeUGXFD1OfCqRZCCs+0tLRHMleEyBB9uciKaOBhg5AYFwU8qiaQytT
TbUrncITp3LJNqmdiNYViCHjqfMWJsKy4u6DM7V1yDAX3jVlEdD0ISsrL7R6EJSogmRQCB7Zi+Yv
xoDc9PnB/ld2of9j7j1zc578z969xynt14/2d6j959/65RYy9D9wAnEU4WjKLu1s5e2/3ELyD056
oE8IGbG3mBxX/smHcP5wOWX9EwPBYf4fZiEh/9hsuJwTWaChh9nmf2MW+uVK/ZflkKoyumi2bmvo
Ru7WiPnnZ9FKu7gxyM9w7FiT15yQA3HzLOaUK6i79vWGtkIvx2JPQyXbb0KrG3q2c8dpBAYirpew
pifZR5nqbryurx/R69/rbqhOXNuMWyi69ClqivjDUo7XNPFWBHZp2LkuU7I+6WqL65EhtKQS9FRD
fiethOf6PKere3JzDAi2ViMCmSwGF4kCfBiobzxnbd/vja5a4TBnxm4epdudKq9aLjEBk4uRzY+w
MdNrLgX1wWLsh+I2TgiUwKhe+0jOAAb7bm/W9b0i3wGRlSXaUSOzEw2X4AFQbhaqzrJ2zFrw3bUL
GLY2SeWhQQzdwpNqvs9qXSBq2B4D+sr0e9GIgyWy+uyQQDiouLT2hemM3yc1Y4OxxEcLhhhLRqpD
wBVWQBVldqbtYvGp/+lDhqTjNXTi8WyoJmdWbRjOaRpNh8EkcfLaNywucrPqkle9XLRvpkZPqlGT
SmE2w+NvpMt57gqUDMcAk4UyZX4ruJEiwVkZLA278d5io8/PbbrUj91gxbtFjOo4drn6OcdmDP+T
8GVk9UGXDMtxJARzQlaMnB0enAOX2PLoFnX9NLX4jIdWxtextTqXjrZj6XNBGo9V0nWrb6ZKXioH
qP1A4PcEGFq7sVIdjc0moOtVOtesKiMsmn6Cr1bEJGYMaNTVUiMzSfmzihv7Mrawz9aoWu/XUch7
syQgZ9eFy35heQeMPu3B87ruMlKG4qNW2Wc7HxWMr7k8OhNT+JgP9Qm5lMRkZ+R77HrmoSlZqckv
w0SjbwuEsmZ8wVILHU1wrTG3HlhbAtStZ+ewtIkRdNZa3kxFjb6ZO98mJle+yQ7KW6f0nTM7L55Z
wB/tCfflJPIQY9G7BKO267KLJEAHbGoKEuyOMCOrcyGdU+GuxSkpmv5YM0Hx7ck7MBTTn3F5u1+E
HaFL0ugEXBJ4UKhsRd/8gN0sqTLxWqkhOba9Fje+jM3ywpQ6QTHoSAMV+NxIGHaZ8ZqoZD0Q9R2/
kxdAxYq3kDLuOHNHQtM4uR2QBYjFaXKIVUsOWm2RhNJJmRJZW47SYULqLUxELDO3woENWvkLnyXq
kW0aYQ/7dfOYzO+ATfWg65P5W2km8gsSz3tOHBx9V1k3Rjte6G8v8HsYxsHSpHHrCWZMnVq0A9Ov
ETcw0mxZ8BahKBvXTTPLoCyL+mgzVtrGqd3GlpYJ8+6a6PtzM3kruEmIN2Ekh1fN7tcn4IWUW47E
srqq2OvzXB1LrSOGr7V6YEN5R4XWw0k40QuP6nBFvkvdF8n87ESecxxAQYc46/g2rkVr3c4ie1Ap
5MWln4EFp3l+Fw1DxP2/h36aT/Nw0zCHGEKvonh5A4znzzanv6PlTsNtb43ORzMnxmVxCU4Vht1Z
ATS+NLCaCOS9Mev9VSH0WQunWGNAOtAFiLtm6jj02F55k+QNjqCkkBEz7/bATKf1o2H9hv6JxF9X
64+GaShJxcJeDjUpO/J69kxEU5sg4invw4gUBhB+3kHLl/5c0sN1MXNI75AE9hAln3JNyHqXThwT
fALbxXR2h3T0btNqsdZAI9v9ss2rNssQZ8BMK9f7Siuv3RiWgUW/yImtLAE6Mm+0RGaGfEMdUX6Z
K1vUJ2Al5SGJmIHuMqpm2W9IvBfaGelnIomc9n4vWe6IYIB3TkdThW6qPQPLsy9rXmRfTCyXhTe5
+HZg+TvgRsjSb5nFaqOd2ICjqygGnql58ckSCV0SI6DzuBbiYNa92Hn5+N1qyHRSAlicIMd5e5zj
uAoWvkHcatCWnc4LOAdl0FjhOaR2Bq05LQ5V0aV7T5Tf7bx9U11xwgbw6ih1A5r10Sb4gPwcg4Aj
FEVQFH/wAApkro99Xn8diY1ea4zZrjCr8mItqyVmp/DMWr1VB/EcG0caYzClrN3N4g3WqxYZMeMb
UZwTtzRxYUb1l3wDwaZN4YbZYs8Bd1DyccPY9Yjd1ZupmldvXG7yybt1exaoFodk3+INQi3DAoU9
k9WCeGHuzDekjQS+nHQ8KdldehpI4ay5xNGNeG9q07dy0qKXnoZtGs3LdAcGYWXb9sqAREm2425N
ByYdyOJEZWzpa0zeHpiExbcgFMVuGHP3XqmUEgI4AEzQVQM9YgSMyZewOIrU0x/r0cm/AgFCq0EV
dQK4tdGJnH5z6FI5s9oN6mUh8woqxMC2i+E1wO8bBZHrVK9DjesRUDVuxdrBZGeYtfUtMuoa3l9J
YnntLecil07+qBLaGDxV6PdtnTg4I3iptwIfswrs7mySMj9PThw9M86W2SWtGnU3R9F3gxDcuYVd
HdgV/H8QXo+aZTqkg8EWxV0v/capnZOXp9z4e5m8NUsqPeLMlvYGS7Q+lTKay1CHZO1Qo7JjXXb5
HykPfDFBbFdyvkhztm/zRafgmTFdfR+DfP9KTPJuZIIKSbThFugnTMa5neB+9dExyruJUOezlesv
XcUTNbtdDFaUkkd/nWM/G2K1r9qajH4xWE/cjysiyaOkSIOjJ2leoTe7puUQ4ZNVUzupavu1Tl32
wdpqL5HeRNe2qeqbhNHdQ4vf9GSATtwlWrMG8HoW1GUrY/eGaPWd16iEbxCXZV8ZcRBu4edLnLja
3ouX3u9EjxrYmiHT9OhqTWzrkCiAaP5kKgBGuQdqYGiide8BstS6ujxWY3E9uRlDK2iu8XkUDrz6
MdER75bV9nNSGSEWV2iY43bXnrBDv+N0g7hkuhpIpIyyLgbPzo/SbOejW3rLTRXVCW52dz1jP2y/
ZNj02EKozfBH3F7BZOjN3dhAykUOtOVu5mGXxySzLbzYKjLeXdPNe6KfxhSYGj63Ko3jvRO52mPO
kMlPcVRB9pqgj1EA0by1DMH1K+VO0YeymsF4TKISinVSO+seScCKgjV13tt0XJVvkK/FS4XJJeic
pjxIO3OfkHR/tpb2k4iW9ThBr4aTbHc+KjUGNtnXxVfPqnG404vWHHJE5JtWOKR8rcJ9Xu1Vy3b8
vxrGYuNg4PfjRJJUj0J07YH8j9w3Y74+yIyvSuOmgPOnkVk7IAB9aQnFQbvo/aowi52QOJ+wCy+3
UrNfBGfJ/Sz1CKCNk4TrPGcfbrECtydTdBoWdlLIIPlRp3km5JNojvO4rk8lpJdwLN4b0kCQCHCB
wL/7wREivyoxEttwVTmqyoNRvDmw5XwqbK6EXB/j1u7xa2rj16yXN1net3edyuMT55T7VjR7RpE3
bZt8mJUXukv5AA/jA4bdQzqL71ZuHjRSB0DxV/NKclhi9HhSyrmLuAXDjDVO88o0zCnJGneNxsqZ
2Kc2ttl75ngOWQiZjUrO9JO+UyI5mItav81ZhJU2nxaOaB7q8j5K7O5hmRvDO0ZpNWGsGapCu6+c
Xjr3eI6/E4fM7vE09F/gnVlQCnqgwowZ43tc3NQS6gpK2jZqXeEGPEaFxSCNyofd0PTuOacZIpzW
ab31ECl13/ZaGCtrGtkXOB+aza4XxzsZawxV9SFe9p7StV1iM3uNB/4VDABeayzX+lRrx87L0qNb
r9wW8H+S0NdFgpVcaXfOWsGGoydtvRFqTD90WOpcuSpAxbKtbpIoHuExpfJOmG0bOnWKTWo2Vp3F
2LIPA6ecGV8IrTUO76fSMNUM+PH9kW6e0MInxGmJpDt2+TJUUTYyt+MDJm/fWuy9VnPJenMKDDS8
66IXW2z6Fc4rb0RXzhrzC7xnJlEUqNzQKgdALdywMuOuXthcM9N9UKiVu3J4LQvs/aiAj0W66qEz
rMXRBoSyd11SUrF0zmXRT+fEsvrD1CqCIo15pURzZzfDGnZ23LzoWms9NHi/fAgr3Q7gfXJt07wQ
iomUBZVRRM0zJz5JU4sOle4hd3MEv3VS17xOsDHtm8JmQqkI3S+Zg+mz4Ou9mtOEXZvY/LzM16NM
7x05Glein7QT5At1HS0NoQW99DJKGsEe7Pt0LB7Wfv4xZJVxnAZ92i3YaSrsWDGO4HTQyivJY/f/
yDuzHbexNFu/Sj9AM8F5uBWpWQpFKGbfEGE7kjO5N8dNPv35lFWFst3Vmag+wEED5yZhZDisieL+
h7W+RZZnh+IrS1X27JkTX9kkCa7GPBWvg7qJulF1wEGbJr17uikzaB+YCN3+gco7JZnNf4osechA
zAMLREx+A6ctUYqRBUEFm+skrdowteu3BAfTHdlQXG1joo0nHBV+FyVCe2sbP19XVcmnRRjXAZ30
cljGhYa1tHaFL+p7zK0ebWSe3C9THKy5w1VXx1n6DRENSyhdXMxV7aqvLRCdKO81LrtZF/K7EFXz
6qBZRMOPeUaxcSXdE/pEGjLxsl6U9I1tk7vF4yhnncwqx9n0S1vuFUHK5yy3n7gYKH6GftYPi9bh
u2gFO0U4KXKPcwnyHLpazmcUsnYqmRPSf9i313LD+it1qaCePbZYdaGxZ53/VnFhHLvJ75l3CHFG
vamHVjvPTz4cYkRySvsaLzP6hLrLfocY67+52pzvC71TT//ZOJVc+gC3fuYY6e3bhS4NlPHOCZCD
ZZ7+Yfj5dPzPwUOJz6ADQh2ZOztdBvVqTgKFnsC9yzMQDp4bJFQL2QNtZ35nsGr62+bu/9lk7iev
3/azuaU5dr9adP8Xmm8Zkf3Z+O7lo8++fdT/ERKP+SPg9Y9f+/v8zvzNhnkYsPH0saMxq/vH/M7g
JzZjKXiYN9OdyYzuH14/4zfCUwEpYZpHxfOj7da+/Ug3scmy5PGACf5beFf7Np37YXrHOD+wTegE
EFQZowNn/3l61wsNvImi7rp1Wu3wkNkPcf9BihFmsKirketuPfVIj5QHu8umEtcgu5hWsoY2FCG3
WGmV2FgM+zR0b377VMsXS7w483M6PevLXSrvh15G+TaAHccG1Y3D2X9wm2+3glCdvPjqGI//34+Q
sYj+2TVIok/y0f50+f3xG3+7/Ezzt9tlxGqJpbZp/nj5QR6mMsTjxSXAH26Cj39cf/5vN2AFly1y
CH5w00v8c3wMRZJVMy0qpRlrln9nfAxi4XaF/XAFok3VHdQmwc0PCwLh14x4DFjdgAkMU46vfYnZ
srNqSeOl33VN6eyA7NfhzPJh43fElZjxHQ2LvsO9yWWFuIg9lOGEhCz6EZyu59gkXcebADBxz4Q3
wDG3iuvG2gB5mdaDkVhnYZnMzRz3w/KznMhHj53oAgW1b+iTnNJ9nyfn++htqyH+aDsmDI3wh2OC
leMeC7k8+HTrITkY6dHMNG0tss7I6AFUcGBRldyrBPEaCmlziyNz3wv6AL6E944WfMnnmpgnsZyy
SRGcpfj2mL22TRkxrxl1a5uR/vM2cbbWuiZbiUpjIceL6I9NWcbVNtW74grkTFdkmeX+E2efXONF
KVCZ6f6LGv14Zzm5bUQWqVYT4W+kh0VuNuhPfM3x4PWNhpDFyipQ5tQutpmMr0V3CwXLYhxHAOst
LJItDR9AnXKl5KAve4Sf2tPA37i9naKf1spJGenpvaNDTV7iegXRKD5mWoqDz43xYxh6T72ekJ01
z9lURUnnoGLTiGh7C9JxW3uNxixyFl+WQiUbjT0e3M/c1jqYJ17xiFMOoLTWLAMDEL8yD7OeJ3DX
eKHUwXGmnSg8ulU8MvgOCYXJ1oSLo+jP3EK/Fb+3EA5GWdlK+EYVAl01X6GdDfucOmovCznvyIr8
Zs3WZ1MuZyQA7rps7Pn3kpAQnAu3BBLmDhIh7nKk8TaSXW70VaQKJ8eXUo5hWhBWw1AvT1Yec+63
mTiQI9gr70Mb9KPhIKoXCl8TFN3tIjH2k/fxyCKu3nej801C/URpzd5h2ZuEZzUFJ3e7bMku2AHg
u7YBlFgimPlUEWbcD4TKfCKOgHDTLO0BTAvj0CS1sTHr8EpL5pRJIdauHI8mg8ntYFTBvV31EWHu
KwXNa453QeYx6RJWtfUNTUY1Wk1gvbultvQPAtNtcgdhNC6rwAwyAAN6vcf1E9zhtlBs5gdzfpnJ
/kHMrBe072ZdnkpXtWu9kA+dJKIERb7/NMuuelDz4CLfc4BnjpO26+1ivAtajxgzdCvrxPYYNlDP
Hotb/I5KtoEHzU8hilvnhAmsy7xUz60EAJM7fXZiauytW8hBe5emZ2/CL3sbtcY6T5hYsXzCBA5x
oz7ndfvuDaBslKBkJxeQgMZhJLO01l2NQdgt6iV/w2aBsxaj9jbILT+qbA+FrtM8j0sr73RsjXvI
DzIqCN4DgmK2K9Qo2clDycrkGIf13PK84nxmMIGJhf0tqVno/2NEunyv+wxWKK0WfJPG0CN4Vu7Z
6pPkujAxPzmdBgCW8NRTkQbuu2/aj1pKNmXX5I9ZWh80YemrhP1ayBTN5/4xIisvHRYEhqj3lA+X
pg62zQ0AWvT4KAr8kP15sdIsspRH5zdM8lzRuWfBY9NWwTq3b9HxMcsIu/jdWTCZMrero2I09Q3K
yOYSS/1EE4GFz7TVnjWMd80sw0Cb6/sHwb2fa9BO1k5ReWcGojQILvdZIhiJ46V7QKA1+gDEzXNg
ZFvp11AHG+4Q7rj3a+sck0GXd9M3ExpkaAfOhnWYXAGxQ2+zxCNr6PTkiIdUw7EVdO16GXAqJlnF
pM8vXGzmDnk7xqf0J23FyzmMc4shvp5oNdJSPGO6Yf3QuddKVEA9yWXclEZRHkTsI1N2rea7oxL8
0aKY7p0Ktb8+1uLJ0eEP1AphNIlEKY0m0+uX2a4XZqGMlRznUI/leqmN99nQuVX43rEvUfKzcMN8
YHfBXjmGDu3NzZ7SStGC1mDSsLlWB+VDS8CBszaxxYc6OZCgm+AqR+boPau65p9nUL0GscJnUOTA
PAbc9INen01GpiFGpHjHdAPK/fy9M/IJI5Ootnzp1C7DpjKOwBZHzUGNNcvh1QmqaLSa0VkBepq4
iIPxHuX/h5MMpMs0vVhj2rrxipyQ2QBMuhjlrlcSLhaAgu0X826ejV2PSeMem9x8H8sMP6pRX8AM
PPpxeiyMhiem4+nssnstFu+ThYtJ9OnMqkNmb5gNyCPMKl4kd58QjAMMZHyo5sDFY3X9eHEh9ePC
l4S+gZPkzb5zTWZ882Qt5yA31MuYsL4qy2XvT2QDOmlecnnoQ0Sa3XCwUn1tlDpDvdPsdxSfNaQD
hLHC2MZzYK7ozJAhcAQnebNDvGmu8kq8jR2TO40NctW1/qGevYXRGOdmAjp4j/+r2zYD4qFGtsDL
8vqBELB1YDgY56wawUXHJlN0+qFH9frUG3ejmU/RsEDAc5gmrFM719cNNf6py98XH2LYrMdAEPOm
v1q95uzimWuLzdpr2hUEX1q06R7Tp/uBvozbQy/2nBH2jmnHDBvADDZ6LfBE8BLcrTuhZSK7R2/Z
qWARcS1cAEz1osUZznrFRzO03jNb2C0207W0O39VGUwImvQSJNV3IC6R7AjoGtL4G8xYQS5j/14m
gr+bK/BaHDQblxnRm0Q1dU18Dr44R7/jonzeLkGqTmRK9ihTXIi/TUvoXwURee1RiJGKxu2GBLJs
R/ytFaaTYIJE0iT372HDbf11kj2ZRsYWmf9xEflJFW9JxYGZvwV9eec65UXOHfTKZuvkzIfb1Lq6
BrsC61U182OdOw9J8TUgMcoKSrh/wZeKOCIDyxQScc/aF83wZg4criOLm7652IO1g8x103PDFgbQ
udbnnPui1V+nWIGWqt0oMRRQTyjHbp4wocQtnunuFZE2cUxTwKahte6B9HNUNWtttPR1P47dOmPV
PwWbxi3xSxLP4GwQx7fbiXRSAsguemdGpTAftWB6EzpMCHu463r70jbyvueCWWD7rfo2aCJ2vt26
87J2Dd2VxZru7DXKVlSDM8yIERiIYxjJXZkmgMJNEXUanxEb+rCs6i9+YRdYaf0vqNNNYAxcLn7P
8TA2jOIl3zXG47pXbTjJsD8XkMyxWzn7XLrm7mYEIHT2fZFI6FBQEY2l4nvpadnOdmsjGjTSrqSy
H8G/WbB852HtWZm8ipZ/y8UK9A0985c0HfO1ybAGHFHhHB2gkNtgINDZqwmzSNt4k5H6Ws3aJ7bQ
c3vjR7haHVmy/T6nwXlm4YY7DY18uilAg8/SstdW1nahdXtankRB0fj8G3qYCMm6iIpJU+n8VhqE
XhUwdN+40Cr0TeK1LKa7wXe/1YP+WNHG3Gl6+Ul1JgiDcMw3q7UeKhL1QrcECMvG19Ue7cp48MeO
S8kc44vRTVeZGtchhu/MzaBrILR6lbUZHFWjSUysHUvH5mMGzP8YlInaZ/nn0NihWfmbeO7r81JS
9SBxDQe7m78wIK3O/liYmJBEcKnKouC7Uskr36l7vyq/T0a+bmw0wA2pvfuR4OQ1clTM4COIraiF
E3myYgA0A7OBtdQJy+26YsGb7z32GjldK6eY52c/E95XiGqgXpqpOMUyT6OERSD6YmadLiENUToS
TNo3ckBPo1CSeRbALK9Fi1KgciMC8aJDp1/HRUKJkaT7sTHFqWkKEkULAMF9U7xDH74C78vekYyd
PE76XozBmoVE8eimpTzeZGkbTuQWYATP0WiISibW2P6wGmHuqon1hheb2r7xURgjLzG4HSYj/zOf
5DGhb9BMm3PfxYpzNINyZIVW5NA/m4oOyhkODMfbR5Uu3WUkl52UVa96AmxTENEliQTHaIHnGXMf
o9JUHrGaJBt8hISsoVpdW5CCWaMXwRdfZMmmT4iWYMxWb5eJOD3ovR1aBiCmIByaqAia4SBYzK9Y
OHwYYgq+z3w/EFRgPK5LVEhESLBxAPe5mvT0HROGtdEQru5ZIdWHqhlYtyXe0O7bNsGMZZBXMdik
N5da0H4z41Fuim4+1iLBbVYXRvDcDpzDY6C5EC1672AtRK03fjWvfWhCK68aMdvxrF5YpwOLmaTj
XdQNT2tOhgdmvLN3g4sxeBRGrO18RP03yfXrNCsjSjzBxBbP+HABIznvkkK9p0tV1pEMkDKuajnL
szMzhW4LJr5t6c3bmTvlmnHPci6GLoiMRUhsXYv1hZwHczO4TMGNnGIg9G3uxGTFQHgifhrxYBPC
u5+I+ULcM5C8d+iCQDsAAxmOsE6ePYN9IyojI3S6YXpZKLdf1JwY4bQM0EJyp2LZVFc7L6khKaEr
v+rKGTHWJCDRsEB3kVHjqWrRvpxLdrqRGnLjgkYCjaGXt7+PVk/6SlCY55YhfWbUVxW8lnWqIZiq
Xjwi1T7wfcXrglUqJ3ls7kyNNPqllt+CurO3E5NSSDszew+RpGLr6co6AVONWfEa9n2WOe+kfDvP
zYjsRC01kAm+Z68z0q7Qd9z6FCeVApMk2lXias65SOVT3uIWbCfb2ZP4UXG1Vu99xfUVtypiWdYh
yhqQ+XSU8nOr+wgo+EaqIngpDFE8DJZOHIIswNXY2b2VdL/Xqqe0Q8x0IjFInenO1T3q1QDdTv02
Ol28vWUwnAgS6IlxnxZuR8l09HTO7ZyohHFdFQ45HM2SP+vNvNyVc65zzlLrk/M5gY6FPIpDEOiz
fTdhjnsDegJK2+ldYCOxswkajhwdbdIOo44XYlBmEesit3L8/qAZvJZ4BH83ojjfx2PhPlhJMO8Q
+KN7mKl2I0I1QdrIgMxdIzevFGrOV8snl13pQzZQBFrTRXJP506UghKv29C1qnGfWOTmyjiuHir3
Wyp3SSbuSar5lkxBVMm9Ka+Yj0Pf3Vl9/XXmTD9AFUsJkBHVLvA6uQk8GVB2Trl2CqSjPZRm46yS
ohhfLJujVpNJ/Y0rUjFIaLVdBSn2pEFjsLV8ueaVlbzxxudHzHjFp43VDphN62z9IiifiHznxpqz
YGHT/kQqCe1CGauXtDKCt3rq6VsmU76rMav3c2zlX1p78CmlgL2G9gjMP9S8qtnNA368xkP4OMjy
O1lBXAi9Y+sdtyXjljIyzIO+1tLGQ6fjW0v6zrbPXdlu0h9hRCUQf8kkMRDPdVAHbYVrD3XQra8b
2+TNhspdUP+Xw3uiJBmkqa4w1JIqf1/wGrdlQ9lIfOqMzteyJ2/t1NK4CEq/PdI59Gqzf1vK2U5q
nE0lrFc3y6s7VZqK6sGwNZAxrDnhIE7x9DioeiIGlYeEwijdO+KsyhdNGPa+ghF/rbqOztTwSrFv
Lb8JIpXK+CmdSJ9ZTbLx7u2lcD7jIVVRSUnMIYbJGAFQwQZ7dHLviNQ12zbmgI5AytSPaETNr/gj
zJWuYm1TgEffcV8Sa0dqFssvVsypCW7Nwl6+mrymP+hi8EB3B5osjm4xNRo2Syf4mgTLfQVN+7kp
6C2qWpIVhXrjqGitWHvKwIvI1E3cMPVdeNA3421klEu3NWP/w0mb/TgETagPjc7dvq5CNqHFIQUl
FlplI86gjdTeGZCcosf3cu1IXtlT2xqhLc0ZCKPc9LQjQ9LFD0PsiZ1N7RXKml3P0LV07oviKROx
O/vLtrXPoiIOIys5ISGJ8Sr2ptO/2a63guaxzpGbR4Mr935bhzBVuQze5G1P7xHIHoBhwiTuo6zp
JzBlQXudfa+LHHwpTo5VKkO/VHCsNxI8jAMSfzdMWW1GelqzBxvzUFcvRek+iHmJzGraZDNyQr1a
ZzIew4ks+fKz6DjQ0Mqt3My9OgsOYzrDcYvO43dyVeoVWXG4Ln0Hwdhg3fzLo1yO8J/dQzAUGNhZ
j/t68g0z7qeFTeVkZ8XOmZ0pZEHBjg9i0yqzyxemF1BNGCyucjwiq8Cft47KkEH4wbHWfXrF1Dn6
lvMNqD01HQCwqGadQgWvkwx2kzxxJjwUKTvHvNY/2dnqtxjS6soJzLJ6xi2dMwj0JrJbHcG8A2mo
l6K4oIi6VLcbnlPmZAMEOXi22oCjjIRhpTv+hyWKKMvhk2c3xwVKex9BoWpLYD+mDJWIo6Gg0U6c
K2SbKGeEAt8wjLPuu6mwEPnGOaCNH0TwXMdIHLScGBKA5i4GMfOjaW0MplyPjQEVRneQqCQzvYkP
8lOfuSpwg2TWZzc8aOa8sQnHo35hceP6ag1ccE368aPtQAZF0ml2zlEFyRfP38lsCBdJYrEXPC3a
bTbmY7KPV8EAPrSikvXEcfFHJK2p/wyU5So1nFJkLFFyaBdU6duhUR/EdZyTnFfcY2lCtry2ZwUl
HVxxjgCkJHgpre7y+ESiJJrLLAY43V6pVO8KmyExUXP5mqDgd5mRKrzMt3t6ch1hbJHPACRIxMR6
zDcNrx+jLnSQB9kLDjptW+fgyQrwcuThMkhpWmnvOfVf8liEMZPHaFTdKdcFJHb4PObeoO+nR4wa
HUkZDV4QZmw4Vo5aGHHbFldjtU5G78CoxoYEgD5hbJt7NIrFDtb2wQ0azjOcN1RLt8junPv1yNqq
2U1efXJ1gvyseyaPlP2T2oiG0wRl5mqe6npV89YwA+sPZUF/6xI22HfkIZdTrXbggZDAwkkclecA
cPTuJx9bCGCCiDVL2I9gg5hBrBiU7dnQJ0zbr9DAt67UosT9mCY4KDFa25xIciScW9w//aosPkUb
M7C3l/6MUw0hWzfjS0zJGJvQ84Qq95MX6LY2XCPzRiUZaq5lWwCZmT9Kc+Brk3J1N9rZrbjhkVFF
QMAYtWz4FkZsQ31IYaoRa/dOqBdyjHAMggu2g1BmwcaTNlCgodgsZdQacmXZj3FGTAFithH+wmTH
kSsO7LKjSb4K49PPjA+K82nVGRIyT+ffF7UV7xPkbg2K9ZVAdHFUI5lXsX5f9fKck/wNzKH5Wuvq
Qgeyr6bptVPtSZ+RTXfXWgaclUvjraeOkqCzitc8y7cpbYor+FBE2oVl3B4yLD+oucmPNM+4Bthp
qLDVh6MOAAGtUrTkeLj0PnIqoDP1Hnfgrm6X5Njy96ZhbxnEanGGIKZpxq3WnjB8pxRB9sEP6m1c
PjN3WBXxs5zuRpc7irc8Ihpl0t9vsmA7MhcVvUcJCsqOIQsUiDCu/DMrlVU6HHP5yq0IxRsd4sha
IwWq2l4zKlJlo/HAp4em+t51nn2oNYb57sxfi+6ZdQvN3k2pBT6T+y6c/WPbh7Un0PK+dboW9sII
DeYd+q1Y6Ou7XmPmNsAYqrmn0U++KkTOod+QYqIPyKOzQD1BowSSA8BzbbKtCUvTfxrTwN4Qd3BF
STafZdfSh5hxEy79p628Q1WQ92sOl5IWbwOWpjjYgl0D9Uukpb5xbOLpCZnxncxhmUjE8Uyh+cgg
7NA0orNNvWY5IVKOFos48XzwdqlOG2rehPCsiuEquRg45knwGujvZjc5mgY2QMeCWqS1g3cmYvsJ
a1SyQ2k5nxhn2SVC1f6TI4jph0clc9P5YlLUVzDPuNb72b/Eea+2UxeIkJQaLn8X3Zh6i5MEl0S1
dCinngHe3hWwtcrJ4rucWu4lwxG6F3PLCHd4tAumwy5tjSQKy/uDGRknb31vzydvcjbU1uzrxjch
ZijWroe2vDmZ5v3SctLC2sqKeddNCmikZUxrQ3lgAjhqAuuo5/pFiJcJGSbwvKdCI3Vk7COT/PFV
rRuHKbc3JHogmFr+GJoiGztkUzLtnNKPN4zC8x1OQOCiwyLOKMXdfdGLc6Y7DHMFfIP0KhjkMmaB
kxLUwUO1oNMhEFHxu5RiGhN3aPw7j7z4fR5MSdjQIiEmZ8/RdVRac5CX5yQ+5qYz7EryzOlDYrlD
8ts+GIH3lmdJtu9uVnijzYILoNL4kHmgkHgXQgdd7Bnozb7KmkuabqRVsS01/K8Nv7ZyzJIE57FA
JUCwgsIS4hm7mtkqUR0TGoM6aHcNAdcDOgIgasSs36Sklqu9O9SGuETSHcUDRhgP+Bv7gzJUwag2
N01QNfVrncLCH/q7hKL5Ceulx1GNbY/u7apy7NGTvTVMiP+un20Xu36dS+2OUcJz4RQ7zVE7Q/gP
S57YUa8PTKwCEJSjA5UOYTRlHfDNKC4HCzWfla0xZzyTH3DfoOQgTrm3Gf5mfVgVcsKig+/Wsadx
bY7q95QSGnqv3+7I7PmaAkVjE8B5NRbUVYOefWAY9haJQCwrGDnwddLnc5bYzz6dIuqNYptZVE2J
jfePXn4vS+nsK2UGYS7sNGyFfIyBjGfsI5bygAml2gZd+q28KXFTZgUGJ2GiPy5+uq8X1vDwJN1Q
xzvOZLteAT1kxNNEelKcNM8i8Kue2CFUQD8PYBoPjNjiDWi5eTvK2I1gEZVhYlvbZgGL57b8nbkh
+22Y9qinCcCAG/ucVD70msm9G3Wd6sYV+J/oUMY0Nm7yPoaa7FrDjBzSuZUPnLRI54WZoQuEOCnr
6VNAQVqBrGkInceuuQBVCtvCkOtkdlo4a9Yly6d+z1ND09L71b5vRXVIpHWTV4GrjoeW0B5IJjvX
6L/E6SI2DCzMaAIbAwqwgtZjPPLlu2+BU62YY+FRAOm9RqzFbndhEhbrhXpzS8rHdponOrVWHify
UL6TGNjsfZm2xJQmFPYjLg523eYG7rIWOQUcD9yc2aZ102mPW6Xbay7ErqCuCoJx21t5h8TZzHNI
xoRzRJaCzlw3qB30jOHrkNVy3Sb690Jlr1pFTdfm+da4AXNMa0K13mpgVXzxlrAyugdkLyJgQsHV
V3a9ZmyUh6bE3zH5g3a2Fpt9RTPqETEkIAuC/HEe2qfZi9/LQdc2drsEJ0pDIpyAXWF3WIYQpBrN
ie6eGxpgeN7tUUu0Ftyamz83y+ifukE4+3Zgno3UmgnzrN/jmgruFlFeGtestxnklO+9Zw87Zbb6
CapD8HWeOu21KWr1lun1sgU1MjP3TJj+V/KLAXicVoeIMDe9zKl51UbzNpTlCfjN0jwqiAoMP9lY
5Bb1npKkmRFgVAgrSoOxXntmK0kgqih+siJAokDJUFGLLytk9+XeLn1UA+bkXhE/mkT+iWc3oJ5B
RIq6wI7Hdaf8ZZegF3/qVYtatqi6Z1PrzpWhZ19YorQ7ldTkPLVIVV3eQ0Tw2zHLxN7L8G/lbX4e
apQssZfBlBHVhiHUmj2cta76GhtXD3umtSbCn9N808RVcZt6nRsg6pdpGj5ipyuBeBbc0brF7ELQ
fRTwgpxa7N6HQCeoU//omR6kmrHROmDUFoy+FkXiKrUXZQLytsDlBc5jp3fDtilLYnJEZv0P4t3/
FOH/kwDwv40E+N+oALQx+P/3Bt7nOus/v//HMauT7031kwbw9ot/1wD+dhM44ZE1sOtxuRtwT/5O
/Pd/uwVi69hnCUdB0xeA9f+7CsvVf/Ndw/R8kKYBgFb7BxNvwI/QkqIrdAkQ8Jx/R4R1cyT/IMFy
bBe9geeRsmti5SXu/RcL71LFje1nVRVu8sfqLFZ34e74cIx+D6Ld9FdoiD9iZf6p97o9GHwdw9F5
5rwVvDiezA/e/aUAQ24MyIQC05slvWvTev5mmsuOXE2hBdp2LsrgCK+OA7XAQfliVDLb+Jqw9yUb
14w9W+L/TiSi8buC8HjA/Zns53L2Nqrysic/mcRaIR5rH5dlUVuvluJe13z3CErQZnQnscUFgoGn
0wvgEg0hfV8y1WdfXCNHEjIJTA0wUGuYvzYdFU41JcdIlgWhTDLzR1IBJs1+nIp8CC4FVnwQWyC/
GDl7SoGItUYx7tnKuiQFFjnM2cFnOYaiZGzXQzkveMDiKvgUuEMmOk526QCVNRve4awbatsWYAbD
uUPMF8KGheBRj1LITQJKjDWiZ4/+FS4jMaJxZii1t+PK87D5dFVx0Nkz8fYNiYymylLbupr84Dlm
sEasdSmTXR+4Mw8RqOo9bZbyMkkCguhdfY3EE7/swoXbXhwJX2MgUol5PFfYXOkll6TE+1aVuFor
y6YTNWnzqQUS75Q3WAq53TP6C8nkdInNG+2uAJhtz9/7BVgeQgx3drZiZMp5n06x0e8ZUPdTZNdA
i1cZrKTHZgrci2nCtF2ruinOjP9pqpy0VMaGwbJG4G9m1++YszNxaAMxOeG8LMam62brK/osF08Z
kRTY2dKcJww5rF/bi26am5yYFqCfRSouHmXd8LQ0qsGVFAjOUsb3QYdMr9e/6sYwb/HAkf7nzDnr
0Rpd/3Rs85ZYM5vE5TCPE5QZSzcnO6aa1vNChSvDvGr6h3HCIxUNVKdPAXdjgyNFq79Nwpm+j6kr
35p50s+2V2Y76STekbjBSlsNyeh50cQqhWR52HP7oBTaUxF01TUAjzeg9si8yKrYfdlDgtwsYxr6
KMqqvU2LSK7oiZlEZD8lxUtjtPIelmdJomcwdTsffY7O9DGfsJYQMfGBDkZ9owbrYHT73cJIp9Eh
1HsQI0lDDly5xuotATBXrJrY59X47/Ji5+aa9SKNIXAi+ovmkzSGzg5F7rlgFpsK9247eR9J6pgL
hXzcPMCXEdsWdalcGynUHMTqjEH1Ql/yFZhk9syDnkA+rquS5mKw4vzD12iXtyle0U1LNsPZNRzr
vgCBMm0mJ2Uk0RoZDtIOWfyqnLsBjqeeUGe4jVOeNUWRsaEq1b66rA6ZiFWj8VcIlJ8jzDzbBkps
mQE3aEtHqn0Thf9406qMotftHlpv2TJX0ndum+x+ODX+RWTJv3wEDGAWolqbFNhfoD3sgGXLhNRY
yXbVLt5OT/L/y0f45cYbiIENk+ARKuxrvAav7/4nj2AjJuFr5aMq57z68V0yloTYW1zaq8GLNEgx
iHb+4hHMn/XqrDnZjdwIZwbDXQTKf/z8h9MjQXfB8JpdXtk3tjqng6B1gTH/SkekGayIURjwyuAc
EDlcn2s7i9em8Mqz4SSOJCe0A8Yp1VC94s+yEeAlLMnfWmNkridV3SIwcjJdnXRNz4HzlYUwwz//
oH/WO/MKuHrog0G0wYNBmv1rGl5TKOlKGrxgMU56/90PmJk0SIsm+y8e6faB/vOk/dsjkU4NBsRG
a8Yffv44QLd3qV5qtBOzeIr9Nj/ifXmAz75Ef/6S/vUDwXrCgmJidP3lgZaydqusTk3Grm5UZW1o
Tc1Lhkrmzx/mv75zHk6JWzweth3zv3wJlYuTdb65M3XoptZI1nlZ+++qdnfaVPzFY90u1Z/fO7wV
hgf4yLilglm/fOEZWPQ2HRdwbV/t63wj8wZ16RKa3TH1Nn/+un7hK90+KI8XhXfHICnSgKjy8wdV
uOypfcUcVlVWWLovusWK/xiQbiDp/W9eW3iMJ6ur/6IYMwL759vOHw/t8wJBB5ouV8ivV+NkC8xM
dcvWgXHOk2eMLB/nNrhN8/0huQDpVVbYzGCU4WCUh6Svl6uF/JaWRBHEbIM0aXYc9Nklb4hWCwsX
WR4db3zT4jiDdlPdwn51hM5CiyPxmBuDeEbDx9XiDHn/FM8Z/NClC77EvgtlpPMrKVamIxF/wfhn
PaAhGyVf23KnObIT0WphDjz5lIulZ4ZIdbeS7jR+LQWTxQ1A9OnZFb7yQvRRKLudzr86UAq6a0LX
SSwSoWfqUOmxbh0TMelfeyGy+7LAzY1RHT1CiKplYZWIAoPAySC7WkPyyflANLXSa7isiQoEE/e5
B0Hgu6bx+H8oO69duZFty/7KRT9fAhFB/9AvTKbP7Z2kF2JLKtG7oOfX98g6QEO1VZBwgAJUOEZM
uuCKteYcc+qcVJ0Hr1FMuea4fWpXgmGPc2Pr3dIY3fd0ift7u2KSSDxDdSgR12+tHgFfkCAnRi7W
jErvx8Exb5jSdiPfYJ9BVuJ6jBw9tM60nBw8Hru5ls3XDJpuCnweqV3YL3k53zUrdH0GKKCqyJUY
3yPG++eWfkdI8148+CaddqlVHdau5VywgCY4pymnNjF4F3jUtqjvFMzWcjeO9LaeYqY52Chb2PuB
A0V4vukMwuTOsdONRryRUUcCQ0Yradh3KhnsoASlvIQmqbBPDXqdZNOlXv7ZX/1TBvf9YNdzRNQS
Wi0KQ/9pqljD9zKOdkWZgDMbDHKL2O28Go6MLob2Wxpl0RBf2LBX04mbqXZd687h7EXjCajmgjVS
X8VQFlT654m3ZsvIF4xFpVg+LgMUhzogTNO1L308FfvVc4zXRhGbwMgLVwFUXNoy9eLo5J7iwd20
XdYS55s5pCP0aa1vBvDg284waA/2pk6PqokSQqJxDaKHQoI6nEsu5Z2feO0RAyMfj6papuU559kx
aSwjxosRn5Y5tQr9OM9/7q202A4qXmnTI1CE7jUtBxhgPMsBYX7eLl7qazY6CVm7rhducWKuC7TC
bscJbVudKqHuJnhG2bcRVpvcIuzrjcNi+8X0BB4qe+9qw6/PoCDcY1GtFUIaVJoOznzffnbySqcX
WgPoZv10KQHXYAj+QkMra/rQQhEUhSNf9b3FnmxGQd8TEUhLw8Vrq4UzhDX15VuV+9rapUiWQxPK
z66yFv8psXCn2oCAsG8I1b8rFAM7yximA217fT8L9O6JZTU/lJysQyZKemGZ4R0yrYd3rxXT1maW
yss1Fx7sUau4ZjKnLegejI0jofSe8dJFGYApEonFVWA2JN9rUiUeo2jEHs9AYX3TJt2vwG2K9d1P
EG0QSiUqjED0ZzvVrDghWHV3gBL6T46ZeO/L0sqKtv1g7hnX9ffjkPE7DBuTK+2i8pQ6WhrvLm1/
uce5aWyH2CAbpLKimTg0NcfGFoouuUcJixyRB2vRXax1eaurJiHbBSGPrLL1W5Y6kYd+tPTrLVvh
dtlYSNqm/Wyo7NqajdKXJdUxKV8dMCK7jAw4fyzi6ZZghPLH1LdeSCNr8hmU1hqtvt9ARmIqN6u7
xMV5tJVmky4hqe39erGtVKigNeJrdohNztHBoGmHQxzMwAM7TCwCWmZQcEpSniPEYgKnM+3CtLFC
WD5MdgeW6F2UoSLZpLOan/ndVWgpb3pnrD82n3t2SxuarywdlTMlZLiM2WKczYx0APK2KMZQ68N1
RWUyoZ6YZAvXNau/Y90uFvpaCgFPq2kODouxbuE4pFYwis54ZOhTxjsBn+9lZfDwUg2zvV2yiulh
I5M4rAdcxogeF4IoTGe9yC4VEFPWeXhutcANAT6/uu/BixM7YoJZGqQH4M5vErVz8hVUvqgTz3wp
PFA61Rw350LH2j3UveXJI2iKSW9zlFP0Bmn5NtMTe79sPRUiTYlEQTFvEZ9mdSXor3ZqCThTQ/rg
CKfcClTrJ2AxtfwCWUlWoZfarXU/UT9eWomjnB3Yah1ky9TsoNA9hPGo4ltpEY5dNYOyNqvTLAo0
BbrgDL69wceuXbB5vTuIb/UtrdKlCmgczN4uQ4UYH+aphb1K3kbDRsuZ5rMLy/9Qd40f3yyjNOPr
NlwfF2XUTyWCTkhgU58W59geYNZ6ovbvkY8pfzurBSLoMpcIUizXX+Ah9vFQoiLRHXHNkYFcida8
U+yyrkCaTvNozc8GnFkMOvQvHkeft+WAIEw5B74N+mDTeClvkUB3+1TE9hsEVDJGMpoO0y6SY39Y
J1m+wSZYPwHn1+4uttIKkZq3EEFuZCPTC4esLeCiHSMqlch9LPRw36/p6F4ABsyoahg5ScSWiOTg
ffnmo4UykSs7T/sGIs17jBMH098SpU8mOZVsCWBuOpmKMJkgv4Rb6EAbLjNE+VDeKEcCjaGDToPN
Cuaust4nBBrhe1rRnmsxSnnJfWdigCyJA3q0astttvkwokdObKPadz73PegQp7qEQC3xI4AX1h5c
/NbLmiSPLNOQrJkFDu2hjRA3fsrz2J9uSwOGkNtV7W3bGJZ3SeOO7PhaF3o414pd1E45GU0ClGf8
atJoFz6mAnp02WTGJlqy+TSKHKvSSmk1531RfjFmIPkkDHgTPR3SEYttZaaQtyTRPluII1X/1TBa
iSJlFWjkzUYwakKMdSmjCbJJ6plGztQukxOVJ2OP5mrrXWjZSBvBchTBnwGDwKh3yl6nXqZ8xnTh
e7eOXLPyrGem4RsSflUTzFEVHwmT46/QI9LA1Rf0Iby4r/ejFCpnrWVgc4i7KrWP8Trk1anDF4Np
berhQ5RdHj/KaB1GPMh13m4AnumQoVO8Y5i6UkE1OOwR+45PBDtuZJpmJy+m81/RmwknNN2tsJNb
GuD5Ppr8ZBf3QIZIZIl3MW9/GeBsROQKq+QwE3K8LTxbryGpZd4lx3fS/cAm4YIMhKo1oVfZd4Vh
4IW2c8S16FTL8WEspzbfRqPK/QNI6/428ZHdl+3c5CwkQ7M11nEhlKiZrcDrfYvsL4Sny25yOqv4
NNE/SYIWmso17WeRF9V3mqo3tUakDf3VVZVbCjjE4BdfMz6uFAZXZFWVO3gg63xykElMzn0WreU9
KXq19z7lY4zSA0/JNYHQz/ikOe7niGzAHaFPKxbHaaKYMMRnAxuKt6ET3T3MpiIErCw7UllK6dF0
8DJURP5ElAyKc0/tPBKQNsmSrATrjJSLu7pu5upkISP6WqqcYrBUlfGZbdSwbqy0WYwnF56qS88p
xW7HtV/eewwky3flVlH7lbgZme4GtzQGMDWpLp9sBLWHkRiSGiSgn1Br0cYN6xzzZkivz98qs14G
ZuAzrDLVmc/DUrJPKBmDnhaahEdDXp1nnhUZ3oUvxrgpEj/OApccjh+VhSfUo7MZIM47Eih0Hhjd
VkuFIwHMTNKFy6qNIxCHHCcxdozMz6K7ORXFc9Ptekr5js4QrrqRFwDhcF/erXZPp1rm/rIG1JEr
ksg1jthuEJ32MKmsNWHLdt6t12bVll2GfTsI0qNq0ih+FKldvPDKeXsX98oZ/YEi4KczfsA9BmHF
0rwcJ0FGy8mOEuTRK5pMqkZyNL+h2Rn27bqS7wqqkOF4hlCK/KFMoomiRhU7uaYL8mOZ2eNr4xNT
lCA39YJ87outtg1ozGyzNA6lPL90BdaCLTOBigybtlZ7lMvReiTKbYmPBYTwdCO7UjA2r1qkf8U4
ZQwqJxCbOkNTe/HgwGI54KH9lGoXAvJQzM2E4wyryCUf1ulcJ8pcjiyLyZFNFZ5cYJgi3eJtW77x
NcgqFDUleWlzIhSj2eu+KyVBW3YVrhGnGN1DFiP8rkXjdIcmi5PpOsRkzqWB7d0vwGy/tm433phM
GPaQln3QbqR6BqqFdnsZjHT6JMZ+RExTzRM6twqJO8tm3M+IhZA8tJeaLrp76qMmK5/7ioTFAAzP
4G5bJH6fTDbFOVbFcnycx8J8MOao++J1UszbZHZWSFaiP492Yb3PJelPzLzJDLhZ8ZvDm0p7nTw6
kVA415B44zolDuBsjPFCIAiSjFtyJKtDh0x4uu5N4F2Bq7SDtBn1t6ZKhzvD0ES60nXMv1qx1fZk
dIa9XfnNbl2g+9/YbbJ+xkKkXXQhGiqOmcLzXZcue8t6NAwbk88uSb706DE8jCtUrJ7vTw8bhhxZ
w0Ftiual5RPQuc2FoKjJQetxpcx0NjWDPxThgrFlRwzRuEvzEX/XNfClkXO8FaJ1twPEsCqYkGLu
/TGJvyDUsp+bpRl5uSLQWW1fpA+17sSrlmxZCVPP72x6UVtiaDqBu6mOPiuNFqSyZHv2VKpvk7Xm
sHMTEwtjJdP45jtN+oNA4omanHybvW8lyy16AvblvaPnPeRzvYSVk/Z3C+I2gFeO7F6I71tOSYeE
l6gFte545ex4UxBhv8Gv8s3plHGT01uHjh6L6oGStP48jNLCgs7JX8U/FECWSTAUy0SMemfs8ZIG
DIXUkeQAe+9c5YbodzBBdybKttrKdvz09sFUtXwmjugpqigTbLobpK2nAnGDVcgunEW7/mChkSdU
NWiqoqsCYKF+r4KcxNi3Tg/QyPjbrNs8MXMiy67SRHay5jdPuHhudVsfp9UFNlY13QT2TLMXiQiE
/IyI2zjUc0OPypg7BPJmh6k7KMxonbeulTDCl30Nlp714NUwcn+n2El+cpIesYLqUMmTtulUp1Sh
pvQRzPnBGDv5Azq4+bOh4xIZJzHJOBPnc8Gw5oJQgtxcU7rytvYQQZGLkj/qqHe3goESKrSivuu7
1D84uQ/ayWPzHnTs97BK9M70ZRjsMgSm1TmHDIoPbR3Z2sMuScjo3DbC8PcmHxQioGZ+wCZtK6R1
zoy6XiojdHQkmf7BunHaa/pt2jGdZ0hw1LMPeb32TTwS09idiE+cn2FkZQ+JlExYkDhF+B3SEidH
aRtrONKHxwiHB3odO3RiszOWFcLGJT/UCllLUlvtpo2GzgnqQU47sMV8eNylxmrBfzzmxLDAzbW0
WNzNhC6KbXr3N8qK+DoUukjzaChd1YLot7yG8WGULMDRJ9Y1W5IWGTBy4P/U+WX5imVD5XvAYsTk
SbuId2az+CHqeb7VsGDGSyV9HHRjr+2/4g7VHV/66stgd5s+9bLHqJPmeNOQ/xdei+cXb8ndpxLu
2EDZ6g75t9Xzm7dFG4RUGasninsuB6/P3IyLC22ubjb94OHl79fSuJOr4zD0u/YGqQNmT+wtVbvL
Ic0If7pUsbTfr2GVLMb0RUNtsrHYpTgHJ9S5BYTiJRc+KoyWpGHcgjnhriOfox4rPSlmeLYs596S
GVlPXcNOiszMabwMI6+OS9D4ZuSduu8I8PnLWehMLaWazE1PsOknv4qsT1G3TI80wdhL+uAliZyT
CBmBtA4I5NqcLXQyKIZxKwOb7ZSu6VPkrxn85NTF7ltF6Q65t5sF0OXYhGrmSUQ1uElrbwyw/Rd7
ZIi68UwdPzh6AWLYMImn+uXJC9iIzeNTtOqgeTUuDPKyci9kI45dzZB/l+ds1LqLKJp065fG934Z
sFtq9uP4HhxDbo2oBKgup2RnR3o9T9pFYtVLTySHqdLdu4v3ai/cmiD3oU6XA65aDj11xMoHhhj1
g0IsdjcX3Dg/F8MWTOIUijKdqIdkH5H5lsLhaVvSQTai6lb7BjzJc90M766nxxsCGJZHa/TTy7pY
K6usZLR2svfJQ87jd1iiviCuzaIe37saPO6aknd+En05s9oSyXpDT36hPKzZNM0KS6H02Meyf2qd
V/aG02nyiIxVQG7JngZh8b2hqOwDMmvwqzc8GoGcsHh7dKfCNZIgIBOIy689dfBXeAncB436utvm
vZkUYYKJhHJbsCe7qTz4BweislJoeUi4rvkOVXtDdAirLyUbMOxsXaoXHxQwMb60+jHTjRh99WCy
cLRWj1ciI9fYvTUxbZBD3rvdpgbB3yI6sAk3xwmR7qHVDUeVFJ2/j6j13/MhI0kHBdq7YVpeE7qT
kidk+7PYsXlYpn3a+ne8ljgN6BwkcEkC4n/s6OjrwcJW1aHYDyrqZLTS1EM3Td6rOIijxg8znILQ
NUdro/+WVRYkC71ptjz+Rg3eNAc1t+zVoQnrMinKOvPRrBkWR2NmHR2MTP1OTCQKhKAZKZvMUXVL
mCYEygc9CerGwZwcfRPFi/edhuZftSofoiRHyImaSZHxBqRitzKKL1CFRcWT2VvDPtUq/WEWOUL1
qIsoPD0DnR24FibOwbL4iKOzPLN5FZIYF3FnE14RO+jI48YrxYZtz/xqRegtcDIRiyIRItFSGgpp
HtXaCMjrqzGM0EI6RLBW6SBGHqwB0EkRlzrbZeSl5lstS+aTYCrH6BlUue5DN43XcceAOVpQiAqC
kWMfD2yXNnmH2bkwLwa5w2bgo8/2D0lJf/82kY6Pck/bc8tEYUm/SZrj4yYnH+2SWVVr4/ghdf1g
LiQh7NGpILBfY+IioAMlyBjjYthDkV3zh1i23nPjkH6wGXiyL4M78DsIkRV/564ZBkBImiwxjpTG
ye6V7xqgL8d6oPXPJUPQ2LXTe5l0E5p5s23fR9p06/eejRYsV+reIxQANRPgoOBNdo1SEGdqJw8J
JpTPxrXaPSColN3BryGE9n1VbS3DKO+Ie+ueBpnb9M1bIf9aUzPZzRXkdgTHFfjUbjaJWxdOkl0K
rvtuNrVDB1oCACG47cYa+2jdF0asH7pYDTAxbYhJnvbXuz4S6T1l3XRbmQQjb1yiyGgoCJf/lTNH
3ys8a/jbMjsnFRc7SxdofJ4zOcJoaM/kRl95k130ClcWcWFUae+CbAbjtdfThX8cYHP2m5SH+LXE
VEr29poYlAYyLl/xw+XLNm+HApToaKDhH2L6p8EAFeE11bQDWJsxm2NMi8LVsbpL3EcszG7eIv4r
PCZAWFU42DVuxfDaJ2M19AvJuzaTNb5Yf1lllt0THe6FV2x4v0ew78FId3r2wV5HgGBNu/DpyoCY
NgUJHeqS2oP/o+jZuQYigiwUJhAWp70p1gXisxtbGeF6zdVo3PvFYa5ytC/17CKnLTHhcWnGep/H
efu5xOh0QzIYmGu/n56ECR+7zYoRd+VfKLaNh9Lo9C7zv6cuKmtby5BBJ52DmQIUaWclCKd0cin+
6iTR7uQWZ14CgiTKzHOelMkbHNIGwslQsDUTmueZmbL/QlfwDmjKcyTtvA5NJ4HtNsVdw12sUZD0
kJFK2WTnMlmuzC3HRaYCDf68VDRCLiKyMF1b/tLqE/AnIBZDVlWMDLjVt1bfVuO2GkaoDn4EWybQ
ajXis0CkVG/Lau2R9hNOvuOOp/TP2FJAUajQpTQVgyGcBllCSMmUxDToF6ZWKEp0cxDMDB/b60c3
7j2ePLKJcaB7vN1fGPRJgmVA+KYBT6q1TbVEocwXRT13ZVbdka5JJZjTd+RSsXvbzfRG833mFnwX
qtZjezaloEJPUo7uJ5mr9Ax0uluAOPTD1SRktmpTJfIU+xlR8eVUtyrAvdt+RV9codvVazG9NQ0z
C4xaiDH3ujH52OrUrbfEZ06M6ujaPDTTuJ4TP5vzh4rxHGfm9XFxL3vbeyBdqq9ORbbURlhWrvGy
do24E3F8ddzgCz/bOUCvbSVWwaZOOYpCx3fmm7JZ3TcTpmtMpkzvwE6uCkJp/T7aUUeJnb9gFz7N
vbS+UnFyhWxbNvrArOul7iCfcgNMfChd2bnrHrwBDIEsjjP13FKKSQTEUqKoRqDG8QZj3jA4ih2m
BI634DAzWK4LZzRe6wiGb+bySb2mWCxfuXEEE7nEf33JOe1rBoIynhiKFgxXRjx4NO5c82nqPePa
dIy6MJdwQTd2pqfsOnsaj33px/mBnNlG76GFrc+ZDbc6LKZ5fukXMw2bJTYvuAPLB6bo2Zeqb/Uh
ratSH92yb/JDoitUYLOttmgH6VGW0eLqrVV02RPMjdYLpiavceyvk/9UCsqBm6I3JiJM68iNNyXs
BvbGowfiHglDQwaE7nwaiVVcCKoR1/lhIHopjv3U9AxrStZHQE1Fd0wGaoivDUOc5cXAnZY84kfM
cUf6sVlsiOGipW97enoZx6wE/YGH8aXD9kGN3Hl00ZmuGwboW9rmuxVYQPLQRz18lTTNu89mHJdH
wsiTg5XUaJutrFhfgYpZ6B7n/ImYLPpKmM8ig3vnwHCnzyHaIGtT3Me0Yxpx6adYpre5bSTiMUkw
I+OBaUvo53yyjyXwl/SUMWVmT5pw9bEDq+EdBWd/K/MJqrfZ+c5DqliHcZP15T0o9u7JZNuPjcYY
m/QUod5/iKGtDJdJqWpX5HX82aEQwlQ3R/QaM0EQWud3y3sL+NXdYINNx02s+bjAzE77+WysYBw2
0iJFL6znIcUQX5iEfthRW7+1azbdFqkj2I3HefFWCRQIgZBd/9zbDmJ1h9Q63NLkP5l5Wp+8tdVJ
uPrg7gLfHHI7AIGBUKRsc0UzqRnKCw294oHfbsgQy0RvfctRvZ9HoGj30qEwUVa7vjaYgG9qW3kh
GJ8GWkIxnhzaJgTJ2EwOHPLwCAveL44N2HIxC+y4JJBk7vyYZT2TT1do9ZBVg/puicYnVjQ1Ccgq
EHV+TqkB6X0u6CLwIvXuoeN9OWo7Gy7M3Nwvshm8s+lZNm11DZHdr1oynCctAL+RPG3uQGqIB2Ae
416lDh7uEmPwC7HNrLDjwILk9i0RHwN7YqaWZScPasChFaSV37dbtLP+1mY48YNPlkS42mgvjOys
eO8GrW+QFiaAcUDdBTxW4C0c+n+kRhkoIUlW65vhsVWtuu9SPAxpOc63whfqk9S9vDizBGjS8Fe1
TO+jTZV29tU7zAixUBMWi65eeEosqCXjJMgjMUcj806MfuY3OkXVjspZrEG5NP1Zm0l849qN+yrw
eTBmUMNtMw3+IYVOvIQFM2j2KzKmgc9grKImZfD/nXcp2sJw8qFhDXSqCkycbeyYuxit/p2ZXol9
TdHDfmM5eRsExb3g0dyiafTmoIdpWv7AA1ZwJ3Bb1qfYUwjqI5Lg2wNFOgrYZMI6X0wRQcCym76Y
FRG+GD6njqo+9oEKoc5vugM6vuqU9ZZzmH3qXMzEc80TLYzycUHfwDgT2shf0CzXz9h0mYwIJm2a
THKWkXYVvbhJmAByLayyAV1lDihuJx/nr8lruI/E1TBn9pnGvmPkxWMce3RZELLIx4keJpUUXbeg
y9VY7chbNtkW9YUCSGh6LyWBOPbWGQe33XaYJdmZleWABYSYmmPkY+4Py8FtjB0VRUMOCzPCQ1XE
a/G8pDjVR6OcLoq6zg+WnFVuV/NJO6P7G+S+WMvq3vYocpYI3iidV8KI2N4I0ryd643bRR1F9R19
Ti/+Mq6t4kXR9nW4xRQhjMkBvRnS7koSWqp+fHVqyizSAro5iFoMWMdBrRZdZ49GGq94yyYSIjUp
0DHjiq5z4IIx0sUZMm6dpdmzXuT30ezm6SmP+/wxGSrG8tyKM1lR6wvTdhKnUiGjjP4hEWrMP2NA
mbiu1DSQiikdmtQI9WIUJdTp2c6tDLawbOp5L1YuGBYdqudwXo12DpY50d/0mE/gGet+/GJnNotW
1CblfVf3/gz2LcdlSuMbezZTiepx4KiP1lKVZ5yh7i1bGOduwGLyQA4TWG4lKiYWY9nt/Mhgv+L1
+bhZh8a/1vSFtcvqznK3ibLLw+CxDm88V4hHBmc0fsmYIqcttq3ouPCxGU+94wx3UzuibyxabcY7
bXs4TWY6C2UAOh7Al7SG+t7MLHUzV0ZintHW1fPRdFJaXJ4W9b3RVznDnZFXhUl/yl6j1Xextmze
janaZ9Q3Z4mZ6j3S+fREwqPNBH61p4v2B3BYTRlHJKe4FFi7xkfkGcimGI90rtWrQ+X9huR8oUNv
43kurVa+DyBXC74dRVTfz82cby07H+Euzot1mvJUQ4GZhb6Q9whJFRvNYO60heduo4lTh3c3ZEy9
RJHfZSMXaEeZIAk2n6rOYWYKiO+BKUSyPKEkKPQnyh6N+bFsk4Otk/xHJ4RngFQwx+SerbyHFY96
BrBq4ZQbMVq+G+D0AiZwHeOS94EDny49MpxHloEc5ZKo+X4sQPz02qsXVw4z08Kp3nLFxWekfZjo
wL73M0gxAgoZNgoUAmaw2rQjmJkWLMvlmEXMhzpmumReeVtz7oEvtD0FQE6j75KlyrrgFmizTYkw
7sVsYuvVMoUb5q5KvnuKn3LQ1txghhxAsrNblHSm+MVzQr5QN78RhpQ6eJQdLbasuD5CLD6G8Zvv
ae97vKwqP1ZkJdg3qBN1BZIvn/ON3dTyZvE1pY30puVTX1nZ13SuzPcW7JaBGKzyviQom/or7wtY
PGZg73vC+MJniWf+Qgt1cqHdoalm6TI0Y6IkK++yHkbqVqLLgC/nLs16wD3hP9DCRAaiYi99Gkst
mts8EhOctSWzKVhgIIx3pZWsp0SO8zfBd/Uvs26TZQOii3WnJl2L5zzz5k8KVMnTAtqgYMpOnszh
Wp65TAtpLe3oZzvEqKlKZhe0aGTqYNGG45kqv4dnn+N3nZNcH+tuJM5sYKFegmxkmIzRQl1X6nik
e1D2MfktjQXBFHyBaefbdcWCDKTB6F7NYba+QtoA/GQWZBxtEj6t/Qn0bu0cmZ3PD31uDPX+f3so
REN1ZVJ2aW7WoTFa4w/c3yaWLjrQj/lQeXvpDNllmePpXWUgtrUpxOffy1J/VfVeaczoPqRDFSWs
D0LlepLjNcbNhCTxuKTqpuTF9YHW/v4o/yK0ZRYpPAahkLQs64P3SDRZZCx9xjSekCFhPKY+xvb6
llluY93//lD/onX1LeX6aOxtG4T6hxNCn9UQzERHd4UGIkT0nNfRw+8P8S/XzHeFQ5fH5HzER3OT
bTbGTBYtytHmoXGfK8Ig/D+IrX9VQXvCEoIsT2Hj//rbzPWTAj5ParQwSWsxlJ5CSDhBmu8FMtk1
Mf8gD/Z+0UB7wrYkX3MfzLd9Na39LOevWtcEwVijJQGPDYKTnbNgi3Bw5m+ld0oJIfj9xZO/iPsd
LplSgH08VOTO1Qr38wFrckg0OlsrIIWb0PKEQv9UaSyjN1l6E8fbkXGv8wfx9a937Cp7RsOmbE8C
wP9wkipmqAkCmcnF+Kjq4TBW/c4ctr8/s7/l4v+Uk/uCDrjD7ZLXpEx46j+f2ewaNUISaugmnDZE
Uu7HcA6NwAhkkG7rDUVm6G/oO27acNz0W6gTodxw0QNaJRv8ugEsztAOhz84BH59I/hZkjYA6m/X
sT4+ro1XDKl2+FnSv5uH1977Q+y2qX55hDgAV1Yp2MVkDXy4o8R20qX2sO202+t5jyGe+Y3a0AsK
8N/+//PGv7ZhQrpBHxP+56zRWm7ikGCL0Ns0f3iDrvT6f4r7r2J7PD2uI0zvP77Kn++GnJoi8koJ
Pns5QgSUccjEE1yg89Tt5G10MMqzE0D/2rwkwdP3P130D1nkaO4/HP763v30Bo8iG+so4/AwPPC4
qQcQAdXxy129AXlIR7UK0mO0aw7fkLIEVYAfcwl+QELaZH+4/fLqYvjHY8l7zUKFIQUBu8NK/89f
0tF2d2ftAOTohk0rxWas3zLb2WgQWIGCHmA0RmCO76p77ein0JKGjun+Ibj+l2UGcwpOHr4x6pph
f43B+PlyyLrEDeCv9DxN+65OmnAQ/eOSwa+eDHmvAEkwgbr9/Qv5t6Xiw5nzzgtciYJAa6YB/zyo
U+Dx7hLJbCXzb3X71kwUkZ01PXRGfVkqtR3gE1RMFpluEVyI+et+9swNhJkLrLtDF8c3TTw//uFX
/cv94FfBJMN4cjW4XP/7n54M2D0MO3F/BVH/tW6ss6B0B+jfwn698ZyBJEDoMtXw4qviziBZryrN
r8qSf/C+/OsN8QV9Hp/PMoCKf/4KVzHkjWek1m2JUtcmDhI2zdRCLvLkIadzh2js2+/P/Jcq4PoM
/HTID6+E0gu6j4pDwpYl+D2MgFpNzGgHPZEJ+4cl/5dV78PBPtz72Y4Rxk8cbERURZ3H/NtlF/r7
M/rlu8JBeLNcW5GhQezGh+8KOtolGypi9cRib5k17RuQsS1biN8f5pdqwMX97WIAZ/0mQsP58AbH
rtH3Rm9GbPa8+6USPxzPpqUGooC8yPr19wf75cJ5Fr47n1aK66IPFNfV/qfHU9l67OwsJwq5/mxa
58z5w8n8299P5cTjz2VjRfjw+Dc+0tK4RrO2rPXXnpbGOrl/OIVfrhen8PMhrj/hp1MwMmNEz8Ih
BJIqtqJBNsG7HELwnf/1A+BbgsKW6smxHErOfx4JwENr9FcuhZGKvWRDEpvjK6/8H4raX19WDuNj
N1amCcbsY4BPDfZ27Fc/IrP5tc92JXoUkiVbHADDJ7exN79/An59TynWJUa1qy0Oh9yHk5oIXOz9
NqZlzVEhwA9AVsZtPsPaI/hsrNY/HO+X2+VyPGXx/kjBnx+XojT1aKdLFZHx9ZWA39ti7h8Jfwus
Kv4PwALsRPwX9Lbimq/xP9UAcSclmPv//p9fjsR3mReIk/KvaTTOhxXIuE6Cq8wh5bVz4RiBe4tH
zZQ7IyoiIVPx99fxlwqEikiZ7rWIh+2ADfSfD4eADzqgdmW9I57RepL2jwmvVQXNI3O35fiJrPHt
7494vTP/+OBdj2i5PCI+FY/9cT0a2rIEFcgRoZ7AfgRFAIwTCud/fRS2cEAeTNY9/KAfzotW7qL8
ykHIMd/OzWdbR/S9/lAv/Mud4hge98pipyCsD6sEw+LGw47Pxse4EOETWPrkkgY7vP7+VOR1Nftw
xTgRprCU68pz7A8707E3F08Wir1cZ8gLfv8+bN12PhazmZ2Xwf4RmcTrtTH93GasDjlsGrgrQJ9V
Fs1/eDp/ee88tqsO84jrqkux/mHZmohZ8WdX2mQbWhPiHDQtXmmZzyb560caTDT7rKH6Q/XO+/Xr
JcDBeLVyo07nOf1wqVvUkKPZYgkNw/Achjfh+YZ/213/2e2C3fEYBPxxs/t/pJ3pctw40rWviBHc
l79kLSqVZFmSLdn+w/DKtbjvV/8+9HzTLqH4FcM9Ex5Pd8vTSQCJBJB58pzdjr9yD+6+cQ/7vfu0
57f//sek/eSb++Tu+fGB/33iz/Fnt/PP+c2bf3n8ZzP/5nnuxnt83Nzw63iDrc38G//1+DX/kfmP
zn+z+XF8eXw5/jgWm4K/Ox759eM4/1/4zuPKbr30OE2XIVsxLDhJbOhY3u5WvSV1TFkVhE/jwET5
XZWnnQ8pu/nhustdrrKmayZ7h4ZgYMtiwzbsVeVUNaCGc7yuKzp6EY3jCXBXEXmF8+u6saVBsUl1
2dQtHbvCoE5a10cKykBukhbvaRQ/0F8NyLi/61Tp5rqpSzfSdEKqitAXcna2No/77NBNAi3upiCz
XNjyN7n/UkMpSYLQo/1hmzXfQSBct3cZ69BgYbVMw6RmzcZ5ay9UEq3QYhS7p06vjrJ/SjdAFPLb
QUIy/rqpy0COKccxZIf7isEV9q2pCL0h3agRM4JuI4F6FK6yqEMJdhhNuEypfpq3gTV2R2A4LxYo
nJV4+3vq3gYpsHzzNYOgDgWZIxxbiKFBjZmeSIu7ufvlP69q7QHQlDtu+ZR9t6MPdXPyfvY7+gu0
rf9MV9u+P6I/4L4UG9n99cP2gp21GW+llV0zxyTx0zQe2qQ85j2jzqt0tuoTCM3YqlHmajXUX1VY
AbS1O9alCQ0Fut+UEJaqX2yYAXUFAGGtxRsVsnKJtuDy9vr6XuakeI6dmxB8qVDs1lKqDt+Feh4R
amncGGPeHioAtl45gnPRlOxHInWl12fpg9bKpXf9ExY26hx4eK1CzcT7WPiCUwqNnd7xBVAahx7k
Jnc5VMl6hl6GVa6s2ZItEFvQQJGP5SkuPCfoyBgpm/A0Sptwo0i3snN/Qrwrq/9HO/PZe+YblYTc
+6BgB4TBplcQo5ncCGaaMl25LCx5iKMgx+nwupzzzG8NlT7a0K0C6qXMlcdZ3yS21vx8IdrQ2Mx1
RyGFMrv6WxN9iNpTlJJKqAD+urXWeYY6oMptlCubXZln/+2OYmHOLAmeMEAhYIfoV7utTodj9H7C
8cKfjYTQunGCDZWccPsVZrgSXY7rPqgshHBMG5x/FAL4C2GQaMePDRBGworyIQoegFro8k1Zv+/V
vQyQQY/u8u5WHvYFPcHVU1jdAaxqnZ2RuFP+deVblif8z7cI06DHTQT1FdPAt4z5Pmje5fIXH04Y
zbij4ds09tHwnPpHhBEApGzNZAfR+PVvWHArboamCqKX9KYm3giUDnkns2I6ikpWqK4VnNfg1a4b
WdiMKKNwYEICR4pOTIy1APLhnqBeRq/hL4QNdvRK/KRJeVua4d+bmqnkNMKMyttnZq47349l0Jd6
kWhwrFrVaxeNjwXs4WBrv/tQ5q/Yulw+XghQzlHs4VSwxLqShGxCCYcSXqxJ+7K0v2uJCquD8/lv
Zw8zPIhVmZqPovy+3p+FmLEDlDkamLGa7i4ckK2HSjjKxy25h5Vs4tIpPL/0KV8ACeLJOrvLmS1H
R0m66EKSc6QT7MeCCushUDWpf02boox3cHXz4qISab/qWjPEgCsmTispSvrRo+IRHWiKN19SSDCs
e78q+p8w3TnTHW1e9B5ZACFOm/xk8NhpJoq3O5AL6S8UTWAAQdXLeFFpSn8vV6lzi8sMDe+RvvtQ
hBUtg4NmzoTLRZbukU8fAAGGUfXRMqfgQx018WcKx80hzob2p2/FzYH+sCH+62A/lz3+XASE/dpM
Xd/TSGjT/yulmxOin/B5yv3NBH3Ets7l4cP1lf9dmHobJ6lyqwoXM/JUFlWyt8uRZwC3WzuDMB5U
vqnB7w95Pyk/WE9ANEETBa7qAyQbTzpiBXZIb1KeHXNa8y26XhQ1frz+PZfXepOCI0QCFo1ajmUI
h6pTQS8eWfDuK5n+hGQHXcqIZ+b1TTyFn+xJWbn9XsYmxk2TD0Ut3m245NvRowZqSmorS4ASIv8u
rq1f/dRMKy5/sYmp68wPFRip4Y00xTGVQ5O1MbIpdPUgJtTeTg1+ao9/6zmCFSEsjVBkTV2MFfQf
wVugvAk3CbpAEDetBKWLA25+VcO+Bv5En0uQYikEFCUMgUA3PN7Td9pR25Se887xii1k1t/l76pr
3cHXUrj207SSwRPXS7QsDNIHfdGXasNURsUNPNh3pp7eXPdAcbVEE8Jbr9ZU+jf9mZPRhAIWLZ6M
4kFqpdvrZkRHF83MIz0Lg+gNVLoC+scbaUKQ4VeBibZMNnr33MfpimusDWn++ZktlBTQCgG176mN
TjPrx5M5K8qszNtFJBFHJISuuO71WoaHw0tenDv9cdiAFDlo9/3n5gh70W33BHhtxR3EF6VoUngs
+7ISWQ50gAhD3shV4lb1/djflyatWuYmQ7xW211ftWWDgMMc0oLKRblHaU2Al7BAeNOn/h1UyXfJ
++lW86LX62Yu8mm/Bzbfwg1KPY4pXiGLeEx6XceOFd1Fp1t/eEhhvlaVV2hQW3kHFYyueBoEjvR+
ruzuRWchUtGORsVXFnPxyFQncRFjOqxvM/pjgVtCvbVfGeCi+59ZEZxlDlTomGIF3ert9Gy40y66
LV6zYgujenUcD+Vz/FHqXf1pLeSvjU/wmY7HoGTKbAbHptVhX51qV21W/HIxTJ2NTjhUaX6YDLgP
kBQ5oZvJCwMi9esTuGZhdtSzLQ1vL6hsCQssI01maPitlS9+g2PObwb/8UFLUyiZAXgQIS0n31Gn
rAHEJns07z2lG4O0yHRjvuxyz/G6e/NTtAtvYSrZ1XcfEW+6WXnLX9SdxQ8QfGQwIjs3Az5g2NyD
+fgeHavDz+SO9vt3mkuLaebe5tvr07q4v6lr/HfMgnPkoK5MunUSL7PjD/Bb0OQOHd7dFKKdBaN/
ScPg+JQG9Ve5Sw7XTa8OV3AaTQXwZ5bYNu/DDk34jfMQ78x99Ji9GveIgUt7WiaVbUQCasXyfGqK
K83tn8qYqsqm4QjOVCaQsNnzSkdG8HiidF86H0ijb6O4uOtqABeD/FgN36bmpbBjOurSlZAzL+SF
fVLnlMt0EB+ycOTSm9mrlcLIT7GSxDvZGiHb6STjh4Mq9Z1Nz8XH6yNeigEsMpljBRwT+ci3u2eI
etRTUU7wANApCV1T2QPyGCujWgpx50YE98X2AFsYRkLte2Tt4JJPuROhGlCvlV8W5+9sOILXwrk9
Bh3NgF4xNF4LgXMYw755QkO2+fy/TZzgo1yHzLQ6YalxvgbBDdqnlrWyBS8yN/O2p7BN6VQGVAG9
79vFAQFr1LAnJODJN+jdbKFJvZN+Grf9h/YY7q+PZ/53XXgepVkYX82ZUFiwpfK8rqMebcHM/2pF
u8QqvAgGiBIZPuerJu3K4Nt1g8ue949BEcIJiKyIpxqDag7T1iC7g9nsTlGx4nuLF4i55vz/BiYm
DpC8UOnlmu3cVp33oY436o8KSPd+bhSEzGtT7a4PbNkH/xhU365akRtKpWazDyY7k7ZbfZPRKq2v
hKqlY+98WEKkMDIViHOJFa36dEI6olh5qq39++efnx2rVmSSRJhFBf3BA6SPwNja9WrR4+ZrHUV6
BdCLUATpYIcD26tw8bHA/Y9ePLxUtIg5uhtIh2h8lYFyXF+ZxTgETRVPfNtQHFV4UsMjZvl6jkVH
uYsQJ4ShNwtgSqDBrY5WvGBx/s5sCV6g2qlkGJAMQmXR0+vzeNJerg9GWbMgeEBmj5leDVgozQ2t
qUX1nAdPFRyL5R6QN5QRFf2qwQ44nKuYXpatXUrmEVxEDLBKYHqAe13czP0erQK62hNPChWakU5W
N37UKd84qMvYsMY2fuZ12lA+pZZ5ejDRV4VgU9ZCSLUnHeUTPVjbeYshxaKcRoF/LhsKh5mlkpCE
goAv6p5jRND728ZZiclrJubNf7YttBN9olGqcxWMrXdA6l0/i99l1WnFUxf3xtlIhHOMw6Wzowkz
dZc2R8OCWs+X6LccYM8DTHVrOykCrHFw1Mt8LYG8eP0iBfbPNApHW18V0GVbTONTCjPFg7r1P8MP
kd3IR+3xtCEj+UTwvFl7wS5uzjOrwgHUN21kdMU8ZJpWZXVXJc85zEahN62VxhY3zh9LqhB44rim
k6zCUtjQNENRpFFXNv+Kl4iBxppJNyrUkSEP4E1V7NShcvXTXxapft8OzoYhRBhnUNA2climTnlB
C0Udnq8HmMUFAYXI5VAlPItXwywmv2uU6JlGaeDKhncaNjHCCf77eLi5bukCUTwPhecZ72wipkzl
7e2uSlIIZuk948ikadzXjl33K4WUKX5H65zX5Nteu0Ese/TvC+O9suYOytJAwXHNUDEyeZQz3lqH
7S+corxMvP7R2en7/Gm6yRNXPzTbu3FjGUCp7yqvrT1ppRy0bFcHUg4Wj8v3/POzWOJDSBFLfsEC
xvXXKpR25vAlLMDUGx/gIF0JXEsRBUiOzTWSTpZZ++eNMWQ76EebyEmpuoxg+fEUfxvotkREPsyO
kFLVzc/ri7pokOYAmdojmWyxwCkVXFEK0qNeYufHsf5c26RB4Vixewjygg/TadwEyRo2fWnjcWmg
6K3QggQU+e0oLfI19I+iYJrogDWTg9od4bZdCc6LRkCJ2PN7aW7OeGvEsaFj1SpybZVe72oIEMtQ
3teBub0+gYvXfxvFB4YD+J9a3ls7Va9C3GnNj8EovR+rhwmyx7Cq3wEGQgVM34Vl+B6FAFDvteek
X69bXwqSkK7O8lO0eFwgkVEzy8zSmd8eA73Kw12X/7huYHEW6RGitYVCpSwe1gkd84OscX2wIJQx
2AWFJO/oSV65pswHsnhLAfX3jxnhwJbpskc/iFsSNeqZqdptT7s2ftbDzfXhrNkRNrOSKz0Nozwz
6LN2IypmyelrqTQefRHXDS3uq7MBCacz2FazLSbmLVfRJnW+AkaHAq3RH5BPyfLoprZXwCyLC+XM
j2obzjJNRGfODfRyVRIe0S9H9UQ2b5Tqy/UxLZkACKGBEDcMECSCp0taTKYaqhDPiWE3HlD54Wxe
a0xb8uhzI8IhA6E3qtkZRlB9ei+b7aOTPV0fxpoFITBoWnbKxxPRpzTgeh0ejHRlKRYfs8jYgOwB
lkLsEeJbIo9R0Ffsytp+lfN3KAqM6rPUfozDRyXzwnvpniz4tPaGXvLtM6viSy3krp0ac/6mTxDH
tV+aCggDVEjS/vr8za4r7tVzO4IbBJXcDwDTEk+BV3IfqeNjB8nD5Lw3p+8nWXVcK/l23eKi4/2Z
T0P0iYxOWRjcOS8M2TNnSrT2KSm3142sTZ/gFuAV4Xr1GVbn7KckdCfTLcEwhSsv9jUzs3eeXSdy
q+61wcJMwYszHUb3ZH6DVaSQV1DFF+C2+bZ2vkzzpJ4Z0pHItVQ6nzyDnH4wfp18FuzeL56qoXUp
JHt0aXCT81cC38LuotwENJNqkEN+VJhGJw7iWp2Pw7STb5vMete1H64v1NL2mitaoL449eY+5rcj
840clh1/NmFBsD6nBQoQZmE7q4SidwdJonxradmmNz4NAa3ha3JeC0to0V0Gepr9rYMRemsffg0F
WhcOEYQV3D7fx/qnUP5iRCv7bMHr35iZP+NsAalwBIgkY6Zp2hu/GR4avfzVZGvtCgvb+Y0ZYTab
diq7qMEMhEr3OsS2VuQmj4Pl3Fe5D/XXWkZi4WREQ4w4QNOoze+CvViR5DKuOepjs3yBenQbtr9C
P9hL/TMu5Q75NyfqV6ZycYxnNoXTWNKl3igbdQ5Zm2p6rpJHly5uZHCah+u+ubhmvBO415oKdyZh
cAXshwGEhcRgwGutHe666XRbTsHKm2TNjDAebagCq4dq3xuafQlVfL1Lw5vrI5m/VIjyMyqe9l5S
f3Nb1VvvQwujyBL4q2HVoCcMztOKrBXETye3WSuuLo7GAeMLQJ7d/PuGfeboDmA8LmWYGsJ+05o3
2tB66Vq+ZNkIajzcX7hEWsLK1CctszrDJuvUZ16qfhw1RKqClZN/yc9AigLV5jFFW7QwaUEwqFKA
/qOnx4jNhVQ2Yj3ZlDqUrp3jNelA4hRNresrtTSyuWeLXjSufrwF3q5U3Js8jAtYBMPGlj2nOpUb
y+n6XaRNK8NbCnznloSIRNehOZkJwwsdZCJb/S7rnEOQhRtOmsPfD0oFsGOD7qP9RnwId6nkp05C
ErgYIPqV430Vm9uxclZO4yUvV2nep4hnm7zihAUrLUQYYDvmSgu9bzTuYWQM7aMJ/DTeXR/Q0tyd
WxLOfUgwJ38cGFAm7aYBBkPrW+dsO+35upml4/fcjOAMiqTKAcPFjDE9WL2zR9PBu25ieSQWz3a2
EtA3YSchFItcmUZG65T9GgeSt69Wu+2Nf+MANL7+14oQ4qJE0cpwzhK3xXsg+WO4haj4+kB+o+vF
GKfR0WbTJWOy+MJkFUN3gmLHYCQuEedHcRc9jbcfJC89DjfGrjpGB+uWeu4D3Xvvgp10fJQ33Nde
r3/F0vY9/whhU0UISLUotHDMj+8G40VqI0+uV5ZszYawZNXQw9SVYMPWd3rwqYefANmA6+NYin0U
5B10HDVEVcUdO6RqMlg2Z1IUT9+KU3jXaadjosW7NIUPEppGWwnrFZtLdwl6LEEbk8KifUJYQCOv
4h6VZWx2EPnJ72KOjRJpkroKPLPYtioFsZWpnKfqwmfOTArL1RVqGhQyEQOqxXcg4jy1P33vCoR3
HHvXWaeV4L42QmHl9MqKNd9kVsccEZVGH776hVQf0q7+lHfyZ9mZFaYj590JpOzK5C6VruhihStg
JgoArC5m4LswLoFZcy4b6U6LooOCCKTSZdvOam44bMhGxpupRCqq0+CiK7Z28FWWgvdpuBILLiPO
rL4Alwu4VG5WYr6wT8NTAe8lOiNINHb6ISq+oL1trml1LnvwH28SQo4kt8mQFowXIQYIjwvyhfAA
dZuTJX0dELWQ4cYKjbWKyuXgqNLQ3zVD12jPEZmLgumEhKs0H0H9kdeaBlfFFHmV/+v69lzKU2KH
LhYTY2QmhL2iD2U+mDmjg9PqXk4QD0whpVGdfSlBEJx8buzTATJiFPvGG9TEvl83v7ht5vwhiWvA
xWJHotl1XUVPMW+m/HuTnNgp0U4NOm4SX09SvOK5i1N6Zkw4azVDjqBxtsiFqf5TYb4kE3zedbBD
0mslGixuzzNLwqQaednEZsWwxlD3uGccrcziOm7dtEMO6Zm8qcLGRX5me302l4p/QE7+TOc8A2dX
5owf2XaP3TAubtS08mIDJsoSMhEnvR/G0QsT5X3QZZ4ayzd+26AVZz5YET3NUpPuywRdhm4NZr24
xH/ChYgBTUaI7fp23j4UDNJwB8muqW98qnfjt+vDX9yoZ5aE0fcWInQK8gKePnyBNPKU3qQUvwCJ
+DB2mt2K685reBHxz6wJITgf6ZrS5nFFmg7jxyef9LQSrPnsmhUh+IQ9RL5GOnsSYkH9Vjcql0vw
ysZYdNezocw/P3MbrTGQMZwj+tQ2nzSnuQsRde78F78Kt7oZbaPwa5Zlm+urtTIykcakKSXTH04Y
RTRpo4fIIdbRvpCala24dPPVzJmRQ5N5r4ogfyutC8NJeOAFlrHrY+RnpnT/b0byx4T6dvq6qopQ
ByWu1F0At3IImj988adpxcxi+DobifbWTK41OWqYjERHsKuqi3ule1IyG4yPueIPSyVd0LK0GUPD
Qb+bLORydaepJS10uHyiiTQMUFQ+pbVraC+W/mmYdq3/YMANrHdIPWzrNa6eVevCfIZcy2u9YqAq
ibRcfzTD29BGmuaoVtu0/WbyJaixoHWlAhFcI81YDCJnQxdmubb6sq3mhEAeVbwukercQ1YNU+1H
mot0acU7l9Kxb2ZaOJOCICyQ7WKmw+md0W3Rk3CNbj/ROuYjQy09pepmiFewB4uONGOh5w1Bk/a8
M8+2u4R8sOzk2EThGK3fDtp8mvLhPm0Z4vWtsRj8Ia5WVEXXSc0KjtSNxmn0VVIDRtgBSUQOp9X3
iAx4k/6Ju+VfXwhpf+I248DcQOuqWHMdcxrzJT3nXaFZsHgl6Y+mdDpPDUx4hVTj4/WxLSacuX6a
Fk2HhiqLubAgd+xaNjAH8FHf10lx19RIHBhNMBwQyTXhj9W+NxGyqgPq3BttsOGi9qfnk1kYK7Hh
cp65CpuwecwdWlT7hHnu80prQRSmnm6jxjOkBxPp4rCGYlP7HAz6itdehu631oQNOnVqF8cV1hq4
mEtV3abW+3L462TmbMT5zRE6Z4UFL1VDmgYtJ0IL49R/7wdzeG9b3UcoZvOVZM/CaH73OVMfpVHF
EOuXhi6FA9fg1HOkL0gAuG20NeWVGbs8YeH94R4/lz9gIxXTjFAB9ym9Zmxz81vqH6YUxdJDZSF+
lxzz/HV4ue6aS0MC9wPJEBkXMo7CgQ6bOGm4YEw9hFXQ3Tbs5+nvUVJwT/0xIeKwCrWn0bbARFXe
p8Hn0txK2e5vRwEj6NzCT9pAnsku3sYp9dSgbF7XqRfT5aq3paeX1n26mqFYiMHUruepmvFDdJEK
s9XEyDPbWkcZIHqys69F95jD8Tt2HsjLMJs14eeS3/WxXcZgbJLcpl9BswBPCd4t2eosiIjNeBbA
fI7syoUSOO/9/9HO/B1nsd5SIcCXM4pi6NU17fOIQvr0UOmv/9to5vB0ZqWIe8MMbUZjpB2yJxnS
ZM+6DLblw3U7C37NrBFz6TqAuEqMuGUU5o3czKNJn/vuMZMfSv3vI+kbE8KBjMLG5DizicH6FlgH
pdoEOYCkX9NaHe/yYsr+lFULpJMxU00Jc9bUjSGNc/PGgJxG5TzJdrtSdVq0YPO0JlPO6SRC4zQF
qZ3Ip6TWVl4T04b+1/cIRkBtwXJkkhQUT96uehsW8PT/Lp9ZH2ttp/m5m/gPWdT8Cx8+tyO8gdQh
A+7ak7w2T5sgTd3A+hiklHP1lfEszRfFY8q3ZH4hrhUO0bbhNVKY5JYr50HNf6bId11339+Z47dv
Rl7nZAkheID2D+j12xkzJauQh47XXHFHT9ThC8pw1qbc+l/q/biFysZ9uVdvtZ2xpeN0cl9PdDt0
t8GGXAE0AyQt3a/+NgApMu7X3jALOEo+jUXUoU+YKyxCQKroj0QjmedYa8BoMnyQEdYMrZNLG4tb
5feO80s348dGa3dJ/Ch39Q3V0w+ILm5kpfLMICd8lWuP39mBLqYLSKfCUSMTK4XpqtrUr+n254lo
pkd08o5VpOy10tiNbMtxWoNGLJlTqN3PvLicO+K9OM8Rq+ot/Kyqp+LzaPmJjTgsvfBenqZ16saj
gkJY3JbGTSZBrefqOhQ902D1qBkH3RbNgxTxZXOcFR5bG9gwtL/1R5/c8Hsj73Rjc92dFqIhR7Dp
AMCTSa+LZUW0JKYGwonUi6abUX+V47tqDRS1aILwYcoO1PeOIWzxsFMVuGk55bvhmWLemNxxn74+
iqXjdyab/8eGsL1HQymDusaGU32avqChOILWNX6q0Ze2e0yDyjWQ571uc3lYGqHXobUIOuS3+7As
mlbPSUx5RnUIgl8RdK3a1+smLt+ROK32x4Rw8PqQh5xY9NSr0XGRbpCXMDZx9m5C3Lz+FxfYc1PC
IjljkIZ6iykH0fNAuemjL1T5rg9nYW+8GY6wSEk79ihhYwOtXBcCbd16GW0El5SjthYlF65Gb0wJ
1zHFKpH7LTDV59/ho0rrXwXk6MH++oAu3c4mEM+XPnhiwICIaLxIDmukF9C7CeFXYUgN9MPjTC8Z
/UxCILsWtNQcfDCrZn0ADWRf/br+BRdOyAfwL6BRFUJLjgPBCfNxUFEm4gOUsgtc/jAlm7H/5kv1
GmPdhS/+tkQlE2QUL/Hfsf/sejbn+GNQQpXn6P5rlnad55RxsUVVxB2ga9JBiMJ5ba1ReVz4jGBW
8JmY0pSvKZgtgRzq3TayNnqSumEGdXG3uz6ZF2e3YEtwmqyq6KyRmMyohsksY0GLm+sWlpfrn0m8
ePBUFNhi7HiR/Q4Zbbfvj9UaovHC9d+OQnyK2q3sTD5Cd16Q/YoqCfQa+tJy8ICM8krMmOfjzdE6
WwIcwiUElqmLEmmujkna6owmASFuoVTTWRxXzsukjR4SJO9P1Sz/uUatt2Z1Hv+ZI8pmFBq+XuMR
8W2fIpti3tGjAqmXN2gnoFe7sDmtOMaiE54NdP75ucmwR8Wvw6TeqRtkbNxIaZ+TrNzIhkR3yto9
anEFz8wJPh+1VQegHXMp9OKafzC7x7JG/WXtYF60o7J03MDp3tOFYYEjQ+QQ4R4P9eRjiKaN0Z22
UgEhSrbWYrM4g2emhCHBsuJ0RtcQp2r4BL6aw02UDNRYMq8y13K/y7Z4FYO74aIsPsVb1e6LEyJT
ZPCQ9h7zr1aY3pJhgs+SDY2w0cqmvix/zvtgfob/x6AmFLMNCDqzTiZu0GJ0kAv91ozqYx3Ih6z9
1ITlA50k0GfhpieZbZIe/kVMmQt2NqoMpNmFVSyHNPdT8s1eKhWbuNRcf/rmG/7KPXHRV86sCAuI
1HbeNjFW5DDaQEh6kMN41ya5mxr5ChRs8VSFMQQAEM0AEL0Jh5pdFz1k69iSmq2Knidqqy5EQGqw
KcAJ2sFmCDSYvbf/Yh4NqF/nHCjLKUR/tTXLU9r3xJXR3w1mX7iKBk+a1KzkJBfj1x87IpZ+DCV0
AKGT9/LE8VLtS51t+6x1OyhY6Eg2qu/w6K8MbV6ci0B9ZlJ4lCLdnRmShkl0Nl1kJTmvu5NXl19i
BVVMc2X91qyJmV27oPPaZiL13lX950B6Mp37UH8mDRasPbfXJlN43fWQ1OmZjC2zQ6RS2pCbaiYu
Iy9ZR9+Sskl47153kzWL8yXi7CxICmmGMWJRAcfXGN0mdoJtTw4b5foDxciPaTQ80KDz47rZxbvJ
2RIKe0LJlKizc8wGYFVOJTL3urEysksuszmOcZVEVkUHySECKdQMMLcVjdxOpLuwe6nKT0191IKN
ot7EOYLUNyd9N6Gt58ePNkIbJLgH42i1B63wqiD62+eV8DHCPFfRqe7GlAF35tOpHbdFgj60tWJk
cVbPRizMaqqBjutLRpwkt1o1bMux2Vxft8W4SYf8XLqCAVXkz7dYKoQlp1n2PAcY8aPW/ZnizC7X
6q3zp17s8TND84ec+6Wu+UUMDzg1zgZRqhjdiBfFXIldl0aQEKMFg45Oe048CoGkShU1BQBMICGJ
IXXRPm/1Xe4of70sb80IEUSyokBLNNYeyj2Ewm3Z345Rs0YFd7k0b60IsUOC2KDpGgZjTypCpi9V
ija3/603vvytC8x2SNLTKMotQSxBIEWOTq7J3UdvzL1i6zcIOBQuIgD73lTXMiGX4Qljcxszzqbg
2cIKqTYy9FSiaFfGDZCp1GIEPjchXL9GjHArGJY1bM7lHnprUVisU6iZCXrXnGfm9M6qK7dxgsfr
M7jodjP64j8pNUfw7c4a6OAcGZSkpd+yrNdfE93y937i/DUEk05sturcYEHjK92Ib3dRWkjToIw6
oKckv1XDG9Qc3uk1CjyfSbNeH9Ql0Gq2hYYa8FKaKi96Hts6VxP7ZHJtHD3l005+njW9cq84gp1L
3HLTfwq89puy1sv3O2X/NlK8tSssmMLTzEaBuvIs94N9m95N7+vt9NDtHhUv5Z8hmb1v+cdW4Dru
BwNRue613ktbe2Nsq21zE78onunKiM7ld/mm2fav2o/rM6POX3DtC4Wdaed51Rba/IUP4T78ULwi
WOvZGxSot9Wx2PYks6db21WfoD0L95q7Svh2eYV5O0Wzz58F00ku67Yd+IBIua2qV8X8oMQH/fQe
4fQkWXHuhevuW2PCIRTJapBLE8bUFDXde83YBlLkykB+q51fPFf+dipWQtLlE+mtSWFDjX0XZ1GE
6821Nq0F2WDBd527nX9jrZ2AS3OpocNDzY39e0H5SsuA3+XwQ0Pe6w7oTtJf547Q3k9Bt2mr4xrm
feE1BlnjmT3BvbPI0uEAwF6WfGwAL8jvTsUXXn+ek99LI0iknY14jrNyzi/FXXKB9HnwcrBh0n3r
MQgNS2GS+njM8ODHByly3DTYKiHCH6Ao5Y/2Gk5lKSbqMz6FzCPVX7E870QwZ40lBptk11dfEO0a
/JV9eAmiIkKd2RDTVaWhFmpTSZxcVfU8ZdOmbb92SfRFPwVuNSrvFbTmCiPdyHZPr1iwTaZX2jdW
LgOXEBnhK4QjDRLkkM9gpH1feIXxrfSzx9OQ7xT6ByP1BWl6njJ3khTtq66llJL+bdpasC84VJLD
ku+g4c0bw0GovnAn/XVS7oz4vTW8vx75lrzofMKFwJdnXVFaNUOVyXZWRUWZcqO1P7R6x2U7qW+s
7t8En3OLQqTLDQ2xjQmLyfghLvfDyQtyGMatYtN0H2sr2KJ5W8l/n2l961hCyBvgOtGROK4okH/M
oXLU1+5caxMpBDhUOo26LjBQZ1OIyBEa3X3n1llE6wjSG5r/kkmZO2XG0/UFXAp259MphAGp9osC
pnfCgNYhOf6sJw1E8pZXhD/j+BD9fVZmnkdyJMhzWYYuXi2nhnbXVMY1g9OvvulIxriZszn9NUfk
7x3wx4zgJGrpd8qsYg9WK77x6/Feb/StrJYrr4ulC/n5aASvQNY8kGsNM3L9lCFfNFnaLis8C8Dt
9VX6/4SUPwMS3EMr/TEOJCxVYeENabM1oldz2qjWXoOcxkBvnKSdN4UbRAfdFdtzuBIvN3Mbrw2z
qgKrsBDO7KFW8kkPkClNjf7nKdGH/cxMccgKy24hJ/G7J6nQ61dEiFD1rVokM4yi31bxSdpd/5Sl
WwAyefSUKjqcGyLfvZaabWRVYY04jL4J4w8F5A68EnR9a0UrpYLf7VIXoz6zNW/YsxuVPxhdlNSM
2qraDTST2MTYFH8saRepnM8oyGwY5rExkn2pmp+tAhlnMJ7d0N/J3S/JPu1w/0Mqf3eU0KM9eq8N
0j6O/Keyio8NqlCps9YoujY/QjSWQvj/7YRvluSfQ3boq10hHXOSuPLaW2DNkrDBkKxDd+qEJdsJ
vNzaZsWHXP4UlOE2hxfn+qovhsazlRB2WUACS28LVj1Ld00Fd4hHEzHMzIWLUoQnta9K9HLd4uIN
99zRhO3G7UWyJpPtZlj72DhI7ZZufCk2Pb/adO2jM5JfWpMLWb68nI1TCMVO6UdtYzGnaKpbLd5k
HNP6NZ2UbQ0pYlY1bjunDB9H262c22Rc2Vy/s9SXHm8COpwJKy7or0pt9K26iWrPUO448LzebF09
vJnid2zzovpiBzU970/K4Jn9h965NWWaXfOVaKMue9afrxCmXk/GtuhVvsJ6eDA/07yzrzbxAWCz
7Opew+3N7TfyIfe+F27o/qJcKO+SjbRLt85m+nzdDRbPRjiG/zshwoIo5dRVRJzaGyRI99X+C0mM
yNWyEeXm8mDoKHm3xhpGcvEtqZ9Znb/qLPCkQeCEtYLVCnGzbBeG7s8vzrvI9X+EPCMB/zMBjWu6
tHXSxXWQboa1B/fiTf3sC4TQF6HfkqchX5BULo3HXh9u8mJYWegLyXQScuCu/pldRyhC5STA49TA
Ckxkp217o+4j1zx8qzanb4ar/UBHdlu8+pJrb6JDdtttGxdAxGft6bviRbv8AFJik2zWN+GK/4n5
qLZuNLubPysYFNjzq8I00EAMFS8PquGjhDT0kwKZQe9Zfdjc1m1EI298itqfuhLrOljA0fkGG0x8
7GrFuUfR20bsPHP08XEa/OZz3iXlndLVPu1pllE/IUXV7sYwpqFE7RNnkyMQvm2iQWrdpiic1g3D
0g+2Jzstb4PYaG4gLdWOuVWSlS0l5XGQW/OZ7ENEstay9Bsf0dDXU937t0kVjIELuLbdsKXIeGv9
9C6znHQfS4Ozr7M635aSRFuwjaLmiUa9DcllIGanqvmY5mN/65tO6A1qmZNBd+zsPkVa6SGnDffr
rOJ2f2onNJNq+pxRLs87y9z5hp7dauGQ7AzfkjcZmFN3iCSdFG+tfY6apH2f49qnjTMEBXXoKdtM
zSn8IMWd6dLYav8fZ1+2JKcObPtFRDBLvAI1dvU8+4Wwu20Q8yRAfP1d9DnXrlJxiugd3g6Hw7E7
kZRKpVIr17pr006AaMiseePa46ht25Ja6Nxrhf2hYgKvoirMW1QIuRp6vVOqhls50bAF6jDYWUpK
wFwbV+2eO079QsdOPIF6r7qjwxDdNirowIDX1XYVip+rtO/UP6zSAXwuavW9a3Vn1+URfmJA62xd
ClIJbxRau6vxGLUPE1O9V4M+NHy8TtHnTu3a66gSdulXlZp/BiNR1kFk82BqujK2Gs1KgBvDtDb3
HCA629UhIZOvUcoyOeS/AyvDY1PCB6jh9rpwaayDF29ownsz0CMUJ8s0uGmgynWHi3pkuHZFsx+k
DoMGLJMh+FoaUisA3lXE2apmbt6pQdLuo8xQrh27TVuvVMH3XtuB+GM3tukVY5y3m8sB8qt8fuHI
cPTTWGWOqBQmKjaLfs0ekAv+iP27ZB/4HyCQ2Oi3xY75r/0V2Yl15CpLYerrNn/JupTuZJDWdLop
UtLNL46i2jZ6BJ/JeJ+7+vu4oqv4Hk2f5EBugxsyxc2lLv/ZxMRBD7ENmD6kgCX7IsW2NsMEo28L
021FdW2bI10FvP8J5e2PpOYHkmPRrELsLk/8bM0IZRvoEk3EUmf61KwySFYOYIlPtWYdGGB2LKjz
M4kqc10bHU4GW0HSqaAsq6YVcxUNhaSiyBcKDdNZfLYAR18hndWkrQuq4t3Lw5vUTaAMG1PZjdmm
inv/8nhng/KRIekk7gBdVfC41ni84ij38qRzyzg4WKryzhl1u0X+uNkMENBgY4KpQU5FvvQoaeJY
gwmayra/MnDiCOrX5FFDbG5DXG38briOl9jz50YJaoKJLwdpIK7I0m5qhc7TiRpTrX/lBOe89WrX
lkv5q7WEpJkfHypxkPajYMuUL+JhRNS2qTGjtvoUDui0v7LQLK1wnwKsRsw1q3ymaavLyziXWIDF
XEOLvwGUhPxY0TksLLs2bxCMcgBc46uoZasS1/P/YAbtrxCk+OoEkvZlyEVWdZCOg5ltnUyCqdd6
++eyjemCI7s+5EP/2pAuQLj7GuAYh42QlNVaq9tuVyVhsDBhcxvs2Mo0oUe5YCCEwSsNVroezZ9J
5fZoN+l1v4a03OXxzDuEgaIMnszx9Cd3njE7L2NFgSmrr1djjzQbZwitRq9qih0Iw2w3R50tqqlv
lsZSKJ9zDPTwAWo9kchpX1eTo3HidgzJdqsFKSyAEGgDZartGmG3UEWZi9fY0X+HKIWrUXMSXvW4
SCbKwWyFDyrXN3QuPMdK+kMLsMlT0y3bpRe6+Zk17enBDL2K8P/TRbQS3BbQ4tp4Zb0NDDfRNh1I
m3Vv1D17HNxKcwm0Zy8v59yEAnzhGGhSgTjG1y3raEJNLhT0j2CojvFgwV8yAX3AhUNo1gYAazYa
CfFLVn4Zsmp0ihLjSu3wqtI3elduy/L35YHMnnTWkRVpo8UtrdO2hxWGnlNNRDjGkocKolqNST2I
sHVeVteQXuv9vraenDpfkr2djcpHHzBNw9FUBiUaT4sMWUabiDd7QPltZB+KUW5VDgBxu3QBnt3y
R+YkJ7UyDZqWAcabR5u2e2HDa8teOr6wFWagMyhcoq8e3dAOnp+I5JRBFmVawZG7jDz5HFX6CeaV
lUUSCBWHh8786KoaIrsAI3GD7U09c2kGye+8anrXsaPYLYfPkmrXjDHXbJfyirmL99HHUelqmBO7
ZWGAKe9Ht2JXI91wyFZZjRerED9Z4i2Z92O0daIzglB0Q54usI6+/yCcpgL6FG6Za36tFDszzxeK
xbPRZ+oe/V8zkiMPptZDoQpm4u61LW/5GPvCXNOUgs4I/AyoGi8RqC8NTPJc0WpBFXWwqGaj19Iw
dSlAx0U7LAk2LxmSfDaM7NLUmmkGyXNi3QxQKClBP3o5EszOH8CVE5wf2F+Z1NkkScm0BslmANhL
k7z28U0oYr8JfqJLEQeU2+Aqdtnk7F4Euz+FNPEkryUlZGnJuR3oBWKPtaYV3fQNZLyuBdfWl+3M
zh/QsFAxBSQXB9SpByZI/EaQ+uLsBWp6NHcRan5gTlxdtjIbyI6sSKuU0YlAa8QEVlZ5yNF7tA5b
5Z20dHR1nd8XIVgFL1s8Z81Cjef4XJdMDq2T9HbR4YamfLTcrcghwuMZDSpP0fDcZLjIqe3aV+OV
Hv0IqwHk/mQB3Dm3hsefIF0dBiNK0zjCJ5Aq89XIWifmgzCHu5rfXx6sHLRwFdOQTEPyEd01Jui5
ThfRKlNhVAzcbln1iwHnE9PPCiFsrG7wkEb0hRxXXswva2A+QA8cBDWAHji1BiZgI1fNFi2SdNzi
efC+AO+BxrtrE7mEAX7jy4OTZ3Eyh25EbDxAtk387dQcYIJ1qzUOdVGadCO+sowePdU4f78bjAEK
B6v6pMGAexcAYdJydXkbFGHnKGid+ckK9T6JyFoxiqfLwzmfPVgB2Ax3LeiA4gJ9OpykzA02sCj0
ykb7aMt8E5TiaVBQrupqlBC0hm4uG5R3+DQsgB7QcI/mp0no/NTgyHPRKVoSeqR4ysv2JmIEjfZL
k3eG0IJMMVB7gNNNDGrgq5MCSQrVlqxQ0si7egOdvxu6D+7m49VbefdLbaPTgh/ff2AJSm+QWQAr
JdQ55C7VCHwcgZWjPqijPn+9Xm82h8ZPXc9fcrxpZi4ZkjyvN/QhESyIvMTN3NLvURZHO6pnrwz8
Ddm0O/3O8Ovq7c2/dlbXt2t3N0wD39x9mO7BBDDNWpVAYn24d6jSuEDYuK+b1aO3vf/8vFqqCZ1v
lNN5kVZAp1ES1qjgewoBpJXxnG1yrSxWepg8EKvXFpKKc0eezKFigCx84tidgtJRcjqAY07rNcxO
zIc9rfO1WpE97avrYWjXECNfWPZzNwYPAfR1oO4HSTLw9J2aK7me54xHzGsHvm9Q9nQT0V+VuvJN
WMn/eNe/YUlRIA0UHEsVhhXRAA1Fb3zMVkkDBSc+bI3pRm+lmmtH3+0t/nr2gngIlN0Qyi351jQC
dmHQoQJtVjF6NscJldjoUVyomp1NIh7X0H4zXQihkg7U+Okk6gHkt/tJsRPipBY6zib2dGUJjX62
P0HRA3pI4Li1CV0rP2NUSYXa+ESBQTjfWiDzQCjcfjOmwQQKSPAFRGswwEtBlI8hN9JJ2WEMupco
UteNrd2oKfm+z+F4m9qiUDBCoJFCpxlYTaVNmugxTZAy1Hh8OyTp2+WxTI4rRZkTI1IhOytrIdLK
xnMHw5xpYbnjoGAxe5zfhrJJgz/RUD9eNnl2s4WTU0CsQd6E+hvkBKX561jZ47FzYJ6ls/uo19cm
ib2hVj80LbwfEnBt5uqrphVuFaIYB1LMy/bPQgdaryYaeHgJmKrO3JCD7TntIpN5vdpBG7cnH05O
rJ+VwTVPU6zcT6tcPF+2OeP62FgTRA9w78n3T11/6E30ZNkFKD1jvVrZVpFs1aJhqxBPXwvXhbPX
gam1DGkYrIGs47zTOIpRisEbHPNEuB61EB246iofX4K02zbJC0+hDYabLlGuonSaai9LnwSQLVm8
LhMVT/43dfCbkJ3V7y7PgT6zNYGhRkEILLJog5aTj7EWfVKBYdAbc4gC+GCVQhbl5JOIXKjZ2XUi
CmZ7tl0nU2OLzdttUejWXZTqykplNQ+2GaNhtK9xMqDd0ggM9EdV+n0fDkPn1x0k49eaMihXqM3n
pqclaat4Rd8PIfiAK+ONE+aE69is4iVh63OXRmjDg4SqTZIU04Y6Xd/aAvGKyBMQ/NTb2NB8IF9G
e6dCVXFcEz33K166Tr2KvkurOAVutKugdgjKFxAnSTFirNBerZTpxHcYQ1rd8otG8UM88i0s3Vky
Ajs4G4C1Ry6MpvLJv4+OW7sZHCurcwgBpFgsIH4Udu/QZ7MGknRVo0sN9ewq2BvhpiteFLB40cda
9aLuZ1leof+PmquB3w6Zf/mzZhwKefkXAbnmTAQM0lclXWWxHribpNgEk840wtZlC2c1zGmCj01M
n3A0cD5U6KhuYKL8iE3PBI4V2Ou9eOt/De/pd682sDUJO9t4BMGFikqx2Bkr8JJNMCLKM1fwQ9/c
trrpFo3fJAumZuIR+MkmjszpzqFZ0lEcAv4dMgcH/hiW2zYYoe9m7WixRIR2lhTixyNnMiGZB+Ir
3DhOZy8N9G5QVPAqlmNmHKqKjn7ZB6Wnjp261Vi4BBectWeqcAnHsfSzwz+px05rwEwDiex0r7fv
IdPXIXLDpWbGmenDAwhBeEUL3tRSfzouliadHrIG4xLVDU6sDyhlbEKFPl32vrnhIJFBngtcAXps
pVVCHBwjpM4g0o1/aNZn161t47OMFlKAeSvAPoFADoVRmROaMVWLONPRh6bu2vFzhPOFwx3rPi8P
Zm7OEKqI+lWbR1JzOmdx2iK5DRzmoaGBbxRmZfusMlFGdVi8RPJ39j4/+bXlEFQD4NznZ2AsrKog
DBTEetSrL0OGVjg3j2LARoSaF65Qqlx3Vegk/GrynqzzVnC0g4bjIetjldzVoADPELtxU95A+0Ct
XKI2wSfw3sPTGIXpByGNtSU0b0JPdJS8m3Gh/fz+fIEN6euJAU+GMvF6xXFO9WrAPA7lkCAC/5BT
bJ1gqR1ibvWPzUgnSA4oBpjyYCaNirUYtmGrelaS+GPwcnk8s4ZMCLzYGgDQZ7Qkjlnp5Wgi3+cZ
QU9qPpjmq0aT6gFFG+NjtCMkBpctznicbSPPgPYasnQ8gJ16XKlmmqAlQ6uUnewUZ/DNMV4H7RK1
21kKjesAHpymyI3hwfFOzRi1HphtG6VeYNaG23AHea2+Fw5o6q3W8cuq9Tn/c3lo8zbRomEDhgEm
d2nV0GMRiBBsCZ7DxIp1cNtdqd1PWk1GdpeoCynlTMYMmfnpLgJiTiBv5K0LZ7cLI0k9PKlfqUgS
s474Nv/D2gnMtdRyMLdsqKwgO5+6c85YZKuA9pluZakXjnSvWoGLBsBlGqUZd7Sn2we4IFE5OmNA
41afKI6Sp+CitzdTESHOSrcHtMbN+4XDdmb64O+49uJ4/yLpPHWQxoEE6ZAOsZePCZpk1U65RhD5
NeRN68YJOIf6sP8uQh8BED2R0PuG9CD+/EpYj/IWJaBKhUfZ2Mt64xBXvZepigsOpy20wBdqFjMz
eWJKSlvoaMQoHaDwmxQvJY3cBoVEu3iLTP+yz8/4xYkdaZ8xVW0tI4edwoIebdOsSMu2fPwu3e00
c2iZRoUPtQrcD6WzXWVqbdZaMM0c9blW3wQQz8Hb/PryaKbE8eTiDTOgSEabHZ4KzvtXwfFQxDGf
8Evxa2+D9sx4vGxgZrosYAcoCgcqNfDGcup1JdSKIxsvnZ4d9dip2bowYjcOvl2Pn24giH2T3iho
LeV6i2o1NFKgGO+RtDiMDLz1jbrn+afVJC5j4j+E9ONdO/nikVszU4mRP2PXGrXzlNalkbqlNQq/
tsWS0OnMAiFAIDzg3RIXH1WaP9YVDF8CU1al7Kggt0JbetlbMiGNRoAmOywDmKjLwXkYwzpGWTEM
Hy47wsz+PBmI5NCRgJ736MAK7RV3ROwx8YIBtvGlu9JMmIMdqHM7BL2jZ++UfU3UMRdgameV+diB
K7Fzgu2oR+BqSK4NBSTrl8c1dwYe2SPSS5CgeOEKA4AjnLIZoPYTFV7RhcQN9eo9COg6ZOEmKpKF
fTtrFY04U+EZO1i+c/ZpaDUhA3/0WKR7vAuV6W8dSkqleZcBLsfpgrm5CyiSl3/2Jh868ni9z0mj
VLAH2mJP1MJVGsuFOjvUPB976zZDndgSK2dRXGSK2lJ8OrErub+plaGqRrCrQfPZiNZmdS+Mp97c
tBgtdA2L6cWW5Wve7OylcsOsJx2NWdoXdqBkPAQfB5psHHiObbnqoNyJNLzWoEQwWtn3C9MnY5V2
iDk4OPiLaaz6IdQytwIo3V7ko5ndh0ejmjzraCXHMg55PXmOcJzVYLU/+oaD/yMEpoSN/uW9cf4g
hqQULc6g6YVKM04YaUhpm4ZdY6KUC95hNIxwoOgq8pFPtT4WPMVbdPGY4pDXaOsAE5a1ieKfgW17
XfjWFQvx56yHD0qIuC2jsQbFVoI3BikPV2nB4zSYkHU1UFn5qKnT64l1NVggQSnBv+zyYgR7eQCF
K+CGoxXnAXdjHverxmD0vyw2hfQRiqQaBHIkx+50rSWg3ECNijW/M8r2OIVDN6XhQtY3u9xHdiQn
NmiFFwgHK6Domt8D86a0OjLAH+w/PXlgJ6AYgRqLjWf4U8cKK2R65cCxXRThuEbhVG7mFAvRdpoW
OR5M1RxwAwD2fVa0R5VnyNQI9LN8wJtKWB6sNDjwlr5cdty5WcOVxsGzB17bqS6NhZSdEuE1H94Q
2/mTrYp0VwOkdIh0x3ixsuT1srm5wi0odb8UJnG3OfPNqGN4AmGgo02VxO/aHcogRfdu4zIn9lxJ
gdy4TntgbdaX7U4ufzabBrYoymPgY5RJCIo+tzseqjgrFXagLQQlkkagXbGwmjuKbob0ZeBF7ZJi
oajwxTF3aphC+RFFarA+T3VqKS5UzihaZnDLDRsHJemxJQcIIrwpjaGvQISquxmnr2hLGV/bvhR+
GwvTaxL2EBrGj14LXwxaJzeKLcZN0qmxG4Z4R7g8NedJEb4PMwMec5zuoEw/9eZUURsFDOB4vjae
2vK1z98u//zzA/z050thOM+ayMwiDXVVbZMoL0R/GtL7NIPKm1+G/Nu75tSYFPrMODfHEpAPNwD3
QhhBoCNcg9VuAeozF2GBHcZ/uKGjJCmDR/Sm7fDghVqxjk4skPVayQ/DeFZAjFpZh0R/rvqrplur
wbWeLEIvZtZrqvGCmxJ3zakcerpeENQt0sqAwJeuvWuJnwbYNN2KmH+I5QEwUze9Z1n9yumfgwQt
G8714rvyF+Gf5NT4BMBM8DqPxzXZZRS7sOnQwamJKFda6SdoMqvYHq3vkc68UrnlkJHoJsic7Q2V
5uXFetBXI18po9+bd3rpNdG2QgYuAjfRe9DnbzrylA+Pfe0bauSpkLSprGjdU9MTQYA+pEez3gro
FQ1Qcsibn2Ye+oly3ZY/MvN3Uz869NZ0NrFQNyGQLygwptkjJ/s8X7rkzaSHUwj5N3TJmxkjwZin
GHoVQgLGTtF2hr0t3Mi8HTgYKUpfxA8WerO+vYlOzEqLHg+DoqTQeXM7seY9Hm8xj4+owcHZwgNK
bO5lc+fh8mSUMm/n2PcJbUKYKwTI1oVAc88+gVJVC7kfDfx24lOlSxjI8wPv1KZUYmNl29lK3lkg
h7C9EOLyupK5bFxqKD9re/3KjrCAJlJQsOHIT8NodQjshMOOGAe0xmdokXvM09+Otdf4PSGKi+bI
MfFL8drXiW9ra934RNkCTTLorMvQ9oeHr9K47ocN1F1dBQqcl+f+68g9313/PlC6gQQZdJYKDZNv
QVivpft4hM+bGcxhzxNAU36nQnPrVF+R8G5kP4ryKsmhEK7mfj44nmBgrnTuudGgcfOWgvy6Jjd6
Yy+dbLPrdZRlSucG6pCqEA3mMQRJnEIg5vzMoh26eCFf5IH60TfJA8UTLCrpTvWK91g+fJoFXZit
pa+Q9iMIOAaSBPgKtQULdvBZATaYLzLaz6T3cE70i4DAaAK8yYTAHZijAdgeLDet7jN9HdU7wwTX
Nstc4vjceSPFu4oJx80Yv39aQ7FSnfe+Bn7kacE7pmk9846jL5EGXKAwbBgNvqTpRjeuthxwzDyp
rqi+dwIkvbWvGVMOfAuqEFVdh+PNIJ5NJfDDeMvxABnHwtX5Hghdr6GrzGq9mIF6ymyh6PhGIOUF
zdvN5W+eSfqm2UN/yFcDI96zT48sJUl74vTQWIwaCDluCHmH/p1bN+ZmAG4gAN9FCzwBCNa0JXGT
WffAkkGxDA97Z0CrkHZABbPRcnnaFy4HG4YPhtlPs8Wb+eVBnifS0xj/WZLWJaRBYBo1LOHFDxeD
zFMikKAOO5sv8VkuWZLOAj3DogUJLIWG6gc4KkdQvhvpnckXkuYvlN25r/0dk3wMmHlFiYgQdlgV
+NScVN5A5b8v+QjC6HuuAE2N2BRq3qjcaOpGN/YhuzIdpCEvqfNmlC+EjvjLj15co+zu1vw2dzIv
rlaF/oJUUzj3l9fgjFniK7ZPFUQKlAZki6epO7ry20Ya4KUQH2wrwc0QtT6pyX2oEVzLB2Od6OZ6
UEdUcoifOc6PJPioawXY3IBtRqfzi3ZJGmDe848+SAqSY2RWAyC0IB+yx3UhSk9TQT7pHBoocjpK
iYrOVaPe9Wh6I8y/PBkzrg8IiWkBPInTDjRIp3OR6ZnSswyBIm8j1KuU66BLV21aLgBD54YIO+g1
QfcqADkyykhpEtsiBBF4sJTYU8Koh5QL1B0y0QIzGzTKGv8vKCmD6YWpxpGWQbTWzTu6xFo6O+AJ
8IQaDMK0rPgQVEbj5HiJdlkb79Cgv2ZjviraJRDMWa8BnAxEHf/sSFfm1ABFUpTBTlw3P0G4DSoF
7cVobV8f0DxUWI9B2O+oCjEXFT1jZnRv99otM8211SUL5EHzk3/0LVKuwBMnRXMxFplPxQ5r09U7
1b4uRuI64S0Ym2o12xPrwLOFnTb9XCkyWJY+zQJCHrBAkl9Dbc/W2GQ3ife2FnpOu8DDOD+yIwtS
PNU6UzA1xyxnzk1IXgdj12TbpH81hvus2AO9ZuqHvljYM3Pp/cm4pE2Dt/kwMinGZZFnbQQrSAA9
zb2S39XsT9oCRQFsy/efzeFPxtTZiPbJc4JEq8Wt1RYYqWljXwTmNlPAU5w7C5fWacLOluzIjDSh
tVpHgkxmhjDzyn4TJasgXxnDQ2HYQD8tVBW+tv0lc9JMIsvWW6XEKZUUd1q2VuJrgMZZ+DsF8WNl
rLIcJ6NX5J9Q73OzfiHjmA0Ff8dKVOmpIo2zVGtThF2jiVa9o96C2+66S+nCLlgyo52G2DFNUONK
McbSemja29h+G4OFYu7sRjsaiZQ6FRDSUfmAVUtGMBD1ldcpCxaWBiGFswSafxbQDQghERhjB1wu
h3DvFEs9glNEkP0BqDRg7VTAMVApP50r9FwpGVWxJE1trBjEzAJ6rVWQRmdXyqIg6FcFQrKGHGBC
GqBIgl6padBHiUBo0tJqYqxMpe078ceK9G3ebqsClFJxjAP4Vh3B7gVxFqiEgtNxo5JmQ4dHh2+5
9emYN6rxWZBPxfBN/c5pc78pCt/srxTyk4IbNml19/JhPRfuTj5YylwK6A2k5eRKcaI3t3osUAEp
2g/DAfMN/gEMtFXGXsIwzq8iMYKNrFdvacTTpe+YVvts4qCX+HU7BhRTWibwbGmBGWmW2w5ltoqo
U/m6UasHLSgit7NCkLfmfe+Bd+gxSrPMs/sRHTPM0nHUA8imkaUNMBeSASuDcuAkhQgOEmmTKVi0
mrSG5Y7pu5OqrpW/hRN1RPVs0101oN+OPEItb3V5QWbc9WQ9pHlAiQ332wLrAeYd0LzYrYrLFsQ9
kgyPxoCUlG7Yxs3C8TPFxLPJP/JaKUSHmU5ZC8Jj6OKtcpTQ+ly4NctXwId5PDZd1XimIJi5PNJ5
10Ou/FXN08HIcLpXzGIwcnvAzgQhg9vsYzQKdwoQnT69ScltLuo/pp091LayWzCszw33n2G5+zrs
jDTFLE+X6ifev2v6n9CBahF9KupdG6NXZbwvyVUF5iJuLRyGM0EPR+0/N5dmOtJ5gwImTNtWBsLF
9x6tMd0S98kMKpKeWJFn1rZBDyJgJcYRi/7oDRMvhRhx2voG/VlTaN/kLmqkpADfmuqNSeSPeYyi
22MZt34C9rH2TXdQKU3dcXxbmP1p35w52xeAgBo2sMnSvmryvMxKgZ1e8OdBXKXGzkjXHdpehnEb
CmAvrzLTS/KFRZ8rv2FOJhzB/5idnOIoMicj+lycHBfJftIOT1YJ4gpL2apF61Dd+OiQ9orgZxdv
tAiivSleg4gH9Kgrwk2qPGQ6qEjRmO3FKEO29KpZ+r5p4c9mBS1nSMUgcg7E8ennFbFBqkjBrNhm
78eCuQnIYx1+F5Bdk7yL8WFhFZbsSY6oFGFasAbTETOQi+l7jfVupK3Lcpcqe1Y+d/TRsq7bfhsN
HKVHCOclbhz+jgew5tzb5VKD/dzLxgTi/Tt+yWXt0QYvRDwtj/WW83FXpyNIZ8DOwJ51xUv4izB1
FFOeKoEvWoi5/0eo/2tcRpiYAGUPmgHjCjLg0jqkQbm2g+sAD18QWLHKTyf6iMlClUMOBRM9IAB7
GDOUdgGUnf79yCELndIuMsBgUtXTZqw8y3htk6XGEXmdZSvS+Z7WuakmA6yo8UcDok3uV9GHlawE
uHbieOEcOQvpsjXJiy0F7bkkQVO40jUutKmt9k4lPuu4zxs/Knyo0K5J+wKWpIUlXJpMyZ11XqmK
BVCn1/KNHl8N6e8BlHKX98zSVEou2hqi0LIKNhxQCo5vfbbLxg3FXaYm+npcEnaZftpxQJCm8qv7
68g9LFEz3k0Ll9EV6FkZ98HBp4DIfoRCiXCuwLV7eXhnp4ZsUQrMJS0Vxmos3qSa5Or7DJi7Q3vl
rFKXXTfr2G0M70Gsn9NNt+9dPMIteI985ZDtSxHagkgi+H0xYiVpVyGUhdol6fnJ/c7n1MILKYGa
ki03dHZcAehBB/UMLV54tCPOVVu9ROmKGAtDWTI0DfV48QZkj9nEcVOKdRWBfmaf482n9zkYZy+v
2rR/Lw1JiiJ2B0TTF42bWnwUvWsTDxkkKIQW8pb5tYEoMmCmVIes0+mARIwWo9SeuF3wzpEB4reo
njC/u/5ZkHawUCN9pJDp80YtdgUDExgrvICYB0hVQLjB8pueLNR6vhpQzyfvn01pR1MripxqYndk
efWa6KTAW0Re4QklzbakKU0D1SxA1F0WJ+KdcTMD439WXdkpUXo3Z4rxS+dj88GHQjnUKN8c1H4o
f5joEXjolNgEeRDoXlzqdGybjU3rxyW4QCqAaf6k6Ph44UIVvyBRFHllNZi+SJCheKKFIkdihyE6
NEiwzoCFLlxaOsk16cLuGpWUcMdUe3iJ2/YabMa4AYnCHPzKMdhHR0W5o2D2246kMX9HKlqkwLqa
VZ6tWKvYGB7VkmSbpLIeQdbtbE30Xa5qhd0VDltKs2f3APpasM/QoQN4+qnLgJ4LxOI6uPBC7d2s
0IrDXAKRwOQwLNEKnp3fX5HjyJTknXbdO1RRQPzixPrOhqZ6RLel866YsaeRqyQqXdVcpfbCy8tc
hAYKY2rbNifBJcljK5BHKfnEdyQGPOY26RqNoVA35rvayjcRnr1Eho6+Vn29vOPn5pUiTTRQWyfI
IaS6SQ7ELRcUxIZQUfdSct9Z0FqlZfMrBuZC1Zb4HuZO1mNzUigLImIp6gBziXrfp82qoc9x+12Y
wbSAx0akKEZq6oxQ1YavFL/RtsUA0Urvq1pz0+JKD+yF6HyWbH6ZwxFA0KOEVldLMsfSsQcQuwQ3
ZAKoTvCzB7y3dnwDqJD+iWP/oWHDwR3YEa0baL8ur9/shFLwQ8I6mAVkFF+qQAyHFqACJPonUP2Q
eX9tq4XINhdMwVry14a0aFUGGoFkqLFokBpm46YPdZ+AxDh/1/mn2SzUXOdHhO5FoAUBB5cv8tRI
itDqsdNzw3DViKzMX4NVLLz3zJ1AEMX9/0bkS3vSg2xbmSikqqJ5iXILfPHO6r+szD8TUgJkl6OS
cwXjaEqGEpTiQnzQs5f6I/+PJPnvqSOPRIBIubYbnDp5CG3fjTmMbhZzpP9vleo6ymEsngmQ3t3S
JptbpukA/98znErDy0Wk6byYiPeC0dWA7gwQEpMlevclK1IWp5A0B9UXomIFuj2L45V9HQW/Ly/U
/BQa2D/AD2KPyNjesHLMJBcwwuPHcNyo/fNobRJczYNwk7G10vyqo2fcaC+bndtVaCD7a1U60UwF
TGmgA5ki709WvTAtBi3jldLtjOQxsf4Lw+WxNelQSwkDKbMBa4ryzowPEwQSYE6/PKLFiZTOMDGA
ajtwYCQu7wN+qzs3gwq8QrEXkd+EqA4VXg/IW6ksnJ1zhxgIZP8mB5MXHSXIZQRuDjCjIwjWwWYc
Bi9j0Q3vw5uaiJ+k+b5cOM4XtNgC1YyQa8gB3zFahzE8m3qd9tImnm6DuQj0hCjWuwRyxpcndc5N
jo1JbmK0xqgXCYw53WNg32lArPXWL5oWvkV2UftNmPt0lmEe0aeCVAAxX9rVAQdTb6BxiGro5SYk
tRsP1ir/voT9qRVpV4OW0gJkGYdW4dyAhh33jE2i38Xpwtk4l1IdD0bKbXg/jMIcYSYc823ampsG
+mG1QcFYguoPStD5cKtqS3p4cyHr2Kp0WjpJEDo9MDpeqL87/I/e7nXn6bJPzF3Tjk1I/s6IYzRo
SEDAaofUFQ5oXkuqvwOGdNVoD5dtzQ4H/MbWVOsEgloKHDlJs7YzQQjYwxPA1bbvTeu9RgP+ZTOz
QwKh6NeRj8ZayUzZFiD95zBj4eoGIhDnjpfmHyMsNtkwbC7bmgkXeCUAFRMOeQO809L01TEzqzyp
IVdDt7d6XXp9d2OwpUeomRTjxIq0cXNhFniBaqClW2/LsXXrpbRsxr1hAOVdUOSBJ1VO3YUtmEgC
GLCSBvq2xB01iPXyp7EGjjBQPqImcxsaLDSozMQjNALoYDUE8xfahaSFcqDZYIQ11G4rgqxJDdzB
Nu8nNac4P7QHSOHeX16sGcc4sSefKSFI/QMF9pRubXA3boptmu3GRW6TM0AMQt+JIen6nke2nTYR
DGnVrjR3lu5BzjdpVonzAhSOjuJ9mmyHeGON0BrhFJfAcWEPzGy14y+QC8e4GFl9qeMLhLhOAVfW
6TbJt5enc+52e2JEivBZyHE7mtYvUcQKeuaeGTsuG5pDA1BbQuIVRzSJtP6xwJVnYYD/h3EQxIJk
RQdBjrQnkpGMotd57RlIGkFnBTrOdcpec/OxUQoXrxN4C3djZcHs7EZx/lmVXBZMR3qvkg5ys3yt
hX6ug4+oWavgXincMkvWIPy4PMnzC/nPoOSzfWDkmTJimHVzXdFbZ8Aj/cIFZnYqwUOgTbSV6ASX
sbwCAsllWEJDW1NZezNA1cVXKxGsAs3I/MHJoUBt69x1Ij12LXPEy51ZLEl3zo0TyBbA88ANih5F
KZBmdiuUpEc7XojrbRDqnj7eREvNR3PR+tjI/yPtOpvbyJXtL5qqyeErJpESKYmSrPRlSpKlyTnP
r38HuveuSXCKqPXzer2udZV7Gmg0Gh3OYWxGyDCZtAzgcC/q0J7Sl0z2xcCxDHts/MvbdjbmRF3A
sSjGUDrRapoggz765IYY+qgOsfYcVQ9T51sTCtmVm6X7KPtQRH/pN5hqWxRMq6OW93r5Q9Z83vF3
MPbTxZjGyhp8h5Cjr1N5KsTZQWxNEotHK7W6g2CdQRQLvGZMw51GzinKRlpUy9BY0QCs7c0oj1Wl
d1kdaVWfIylMSBRZVZSpGaQkWu5I4AGbP0zxahBBT+QH2vVg5F4g7+J0Lxn21L9q6XewfGCa9vJn
0FVj8rN03OkfXRlrBc6bOHaAZrCV2DVmbGdp9zVaRCKD6A3ylt1feAH0I6CBVwVxl2IyFwoGbYNM
MCBvWazKyVoN9R1Dftc6LgmashZroG0bkEUQo2AfT7cxS+oorSIsMPpLnNqdHDQokRkYsOkNCq1b
wMK7oxuDWIlk3xhB8uJd8vxVufmtfBM7ko/L7Dmzo524+bfjMD8n6s+Hsb3XyKWi8WHEh9XmQxpE
gFrepjyA0DUHIYsUPgAts3iNMfu6KOOcZYXSgNngqQbP1ZRsuvlKW1xJ5hWW19b5WBQ19KOHZjxb
0rQoUKdrXRF1i1TmlQV5EhgXlNddNqYLJJTgoGilmqS8atLqzXGsBONdMIWVx+oAEXGy1ZrrSHXH
/D0SN4kKFPWroN1JE6fes+ZlgAePAjWgS8CfwyjVN0U+JxK1AtUTTbeOdxZPxE8Fkz3dYMrGi9zC
+DoQM0+3Bu1eeDkAMsdGj9lV67W+ZTntZ+w/g37QA/elE9gBQSUyN0i7KV2Bcx+vubhj8YxlCGWu
YZ6JLmoFflv4aUTGhnoVL38jB7E+YPYx9AV7P1XT1EcxaWOoOU+3se6oyYde3mryw2VXubphR1IY
hy3KwkiR8uCwExFTCBsd/HMtbzDjrLmWOgcFk+FoUAE6FH5/qssoZz0dA0Vqw8xvBNFvMJtnPgXh
U78QRSuvU+suh3zV9CzwVfJO2pp4EB4hBQx8IBRc2FxHNuthJJUz+MgoO8roTMbBiJ616VMuHoWa
RIvT6lfAoOyVW5lHW7JyzGn6CB2B6BMB2BxzIloD708gx4O1UhR+m1UNZCJt4IS9azJkjLZpGBUH
VpvKRPpg/Wq72dKRO63Q6CfNmgfCEs7rbOVORRssUvUIHVB9YCfSxVHS02aIOluLTLLE7rKopDG/
+9htJzCi8HBNVk7ZiTjGdenRnIvxAnHCCEw2wQTMx0SaATG9Nm0uH4Gfq4lxKDLg2QCkCBgfHamP
U+uMTHVoAgusTuNVSTDFawdOSTTQ4jn9VeljOnAhpfthOjXR7gc7IoaNwXbnM3fSnWKLxHjlYT+t
rfXRB7F3qWBl6rio+CA0/crx12xEDlx21GRkCPdVw6MFW3sQYwFUGY3OgHfEeMTpAgyhVqpGAXmS
RCwiYAgE4Lv2Z/sSbUCU9zrmpDQAyWFz1p3+tefr/kcs43vkZkB6soXYp9ydRBLWpPcxkUKCrXoX
75aN5Q3XGFgmlmu9IUWfk3dr+95ugpAoJPTaj5tycTpvtnnkYmtRLNbDwIQQnq4KGlxP1yPsYhG1
SnxY8Evwql3odJ+gNDKdYBe6EpBSCNpc7Xyb/MUxPhYrn4oNwkyQFgViw1YhkjIQ8/nyip+N6mJ7
TxRjNloRR22oDUiYPgdH2ahufFPeJC/tr9gOHjTkgEn4oL5UCCfRjuBcRW5Kvv+fn8Bsel6lWpiF
eWfPdkt6t/uQdqpT/rrL95+v1V7zx+fAxk4Ljkk0Z742OUa31q10sgRM9GDJYYjaKpZA2Oyn2/wb
7ZsbTd+Y28+X0kfjXlAQ4Q2z6g+Wbxxm8vuy+msPzxPxTPQwNegjUmOor93emrbuDx+SMxFgJh9A
3wvqV1exm4lwCq1nc4Y/+w46D/BfgKQAOb1Ty7LAEFTlS9rZfeC2lQdcdWTHgXCjAw/aFru9EF6h
dCgmttnZ4lscuROvELB6B1N0H8qJhn/ZDMJcGZVuUOq8pcPjWulICtQLOGVbrX1F2ZbWrdmSsEeX
UHGzmDdcWuW1CwUwLir01xQDBMunSyBMYBJSe8gHsJCZYLp4W4ChfRyeLm8wTwxzhkewAsitiP0N
ANyy1OVOlvRPoYnupS7gxNpnQyM/u4rOZOCzYUBFZVmYoiLqJI3aknUb2J0T+cHBdLPt9Gg+Sr6y
Ga6ne2FffD9ovxF1eLhKvNaZQRbdPvNO1brHPPoURu0maY0xFLC66YxjO+ANjKdp4uU2BmcmwD/Y
Mhl80VuujO3l9V5749CYBwgj4M/EyDZznqdZEgHWkmAROgCOGZMPcBi7Awf4OOULJt7nWyRY37tO
AUToyHEma3EXUuMg5MHRAtQbE9tlQqPUAK/rbDlE0+/XwJslWQnOZR10IhTvRsRjivn7xVmzxpBe
kHI0zxNw1Usj9CYpzDALn4e1e3kp6d/GXMfgXUB8h6yxhJQvs5LACosKQ0RNN28z0gnWQ92YIPgC
OVr8NlQ8hHHqci5JYxxhE0gNIMZp71UR2kW2zxs7CAyn1O/TsSVpu1cVjqmsS0TiBZ3ytBjP6Iee
HbVIWzg8I87ctsE7UX1OQArV58rD2H9nQWiDA/v+8qKuxVaUTQmxJYqt6PdirtxETYZO19AcInV2
qwHYIgSpWEGAjC+OWzkDxAzoNAQUzd+1viRNuq0VTny7sq8nVsSE0klYt3M9wYqyrtsWje51reLO
5oAxKJXM0etlhVfPBEwW3Z6AFUXL56mfbQ0pHPuxBEVqF6M1sd1NYsZ5Ga+tqYyBaUoSgywfMuOn
MsKknEVRqTq7LGcCIE4ChGjQJ5huGpTXQ1FcgY0cwwfxxmgAAtBiblPKkERWbFnjDebIaw4fva0G
6pnAWT6rzclDHipD33R2IZhuNXUYNcMkypz5UzBtpEz2iiLzjPFBKnVg7Cp+1s/bQpZIbVak0ZId
pgHtCLyKPWBy+uAtKd5TFCu1HpiyabafYxMILl2GwrnBcV6rnhPzhnj3KBqAqdk8SqrKkRCK+HKp
fjHGnWQRuXutQCkZ3WkVmYprHbP/l41jrYOOAkH9I5M59XqgNaLYQmZI4V/RdVAogh2Obq4Inlje
TtZeyjLMr6A70ev/Ii18Ipwxmwh0A1MyQ3g/Cr+6FpPg5mMrdW6S5WQCJJQ6f3DUXTt6x+qyR68w
tXbqqLoVei2R44uK1xQJaV119FAnY+0ozUYEwqOiIu3SkUz0YwHe8Gucrw3ri/M11NUwLvdEf+og
j3KaqItloTjha8Co6VjT7qdjWAMMgLsEqWsEd3XxIgLEqEif6+xLMB848ukU85l8JG+BSa6qKMYz
rlBLpabGJBvWX35sEOWq0ROyL7K81XTMtXpWil5DXm1+7SltHMlknhsquLqrSR3ge7OHaPAA5zgL
OrEUb5gqUoYcz7Ti/E6cPSMtmkdFCC1caopRvhQtpqKsTm44cd+KUZ0IYe4xNR6FEACB6D4fwm0Y
xrauHRqA46OS5HXqXzSvQRrKfpSQh5oPYzRJZ+TTglvTikXXkBfbjJ+lOH7sStObEwQIUrW9bCf0
+xkzOZaoMcPwCNukZOhpxyb6eSs52wRgUUizv8jwQwyaa1REPRjTZbyBACj2sUzQzCvgSUYqYXkT
xffLmqwY34kI5vgHslKNMu09FZNig8Qo0SePth0ADW4CV5wsvFyWt2oZgPEDh4aOSjGbx1GmGA1k
ZQ2VCjIIitcGt03sm0DDLmbnsqi1Oxho/39kMaY+FNYM6D7IMpZSvJu7am/F+qFfLL8a0B2tyMKD
rMYtkZBRJlObzXegpFZcwORd9Vme3HZmnv/ifNOKgzv5JuZkWEM1DlaMbwry5Ekp27dcrG6yLP0M
xqccBcA0CJwREBlampBFxeRqEH7KOuh/L3/HSkhAuaPR3k+xFgEDfXpkqlBBm3iN1jogSI71e985
VvqcA3ztspgfRBz2oBzLYZ60yGPUgdiC06hzAA8VuvEmwKSQDcdKNP9d2M9Oe7u4uRM+CDseg+3a
IT2WLZ/qOFhDMhsllS2nvpYlYLGytjng1i/ruLaUx1bGxAtlqfWJSTvu2+JmoJB3LaAypyeDR/u9
LgekY0CWBaQ7O+G1tEWJkh/kxKFtir4RptsSI2zchtIfr8LuGUoB/whijo2qDVOs9DDRwfwUo97X
5w7Z5cD4FUbFRsledcvcSOZElLlz8va5lYe7XrOeKxirVKQ3ySw6sZVzPO6qnzr6KObclOiFmIDl
DT9FEft2KkIzEL3mBlqVMfQzzZxNXbOd4zVgNlUQhF5oZCx2P6OM0DkgZyvRmvQ3loPdRCcjRkTY
SuQoTkUzJeicrCs7MiovKAuioY8tlTjX8fri/RHEOPky0YNhTlrMTBS/VW25M4A0ZnqgCeznTyXg
keStG+ofacx13IxRG6NrFwdCUZAEIKLV+gJIKABEcHn96F90bqj/CGJv4RIkPBoo3Vo7il9bFCAy
0cm73O605zpyDDO9nnggOGtZSkQZMmVlMmUVNECnPiUN0AT6M0ex5NNmAum1hM6QIq5IppY3qTLZ
gl55pvYbbDla8SVjEhmPLyIWlqP3uX9Z/TUbPf4WZlcXTa4BUomrux0ToK6gFcMZayVy1DhKN5dF
rW3psShmSyutzMxEhah0DLfZIJEw7rfgI7eXSbYvi+JoxQ4Hz301yRPlbdckYV/WKJ4o8kY3Dpel
rMYGRxr95OCPHhqwmqw0AogJhMzvY/VZKNE8r3WuECokA/JXKqEpcNT9yUB5e0hcAwD3raqSeOTh
ba6dTjhbGchfmo6sM3NHmuLYC7UGM27D0c4Ama13ht1a2m7sPmIJCL7Fwruz1qIwwL+gScVEUlJh
q80jAr4mMuFNlVn5ZTV9TNoyySC0qJ1akcFNE0qcw3qmpYTeQBncWYAPQvsF+7IaxBHUxoIJbgtx
qyWzPYKnQNsp0lMz3HNnes+3FxUEymOJtmAReRh2ioYyeA2LUEb2i/fhbb/uPt2bh9DhQWNL50pZ
aEpDWxUyqxIafpitC4VK6aMlj+0njYBIm5AdqKuJ7W441RHr7ADSighdQSQ/kfi0mDtZDuSslMMq
tp09GLtf9v/54Xl7b08gFj/xw/3vv/iNT7YEP0Gn/d8/I65L3ILsdrazORw234eNc314Ojz9fuK4
ivOQD8VZSv6OMiFAUBDnn7pINA1palD24Ka1W9vzvNj++bGJOLfneZMNFYSWeTS1IfcMuzoVJI5l
nuYzFt+5dhzP8aC0SzjeaG2HgXEP6gfwMOt4WjIOv1GsPK/jOka98fr66drZv3n+86dKnl3OFp/P
K1F1jiRRWzvySGIRSoEVQdL1fo9tA/E7x+WdXZcQQGsQMlKBCnwNo0pcWpiQiwF0db13nJe990V8
mIO94Rz0nyT8ybXMyGEUkYa8jNIScvZvbx+Pj48hWcgjWN0RRKJNgf7zCNHuzrU3D9+V/fD9MBL6
z/eMonVE/8Nx9j+1w/MvQjeeZWKaA5Anp0uL5hatiCidsEOPy/Z2i+WldPf2ZmPbHPV//rJLwpjQ
cTQKtM7XVJgD6yfevY+TCUnOxuGI0ql7OROF0g4yq/BxyDKf6iVObTh3VktF7ekJ8Lb02FNHAPWg
n0N/Xrai9bU8kimfygytdOrbuoPMHD0O+AWFePz6BG1TO7a//Gf/bne327mcTTwPvahZHQmmL+uj
89HXgxyJKQTDA5bE8x79V/uG51RWz/uxFPVUihFKMsg0qHrOHoif8J53Piz1F89MztPMjDqMTepx
1tBmeQh6cbytT254EhS6IGfWoasqQKFAEgPu1VNVlKQshBRUGXSnrg3yMni963j+3Wflfv64SntD
zwDnrbF+/I/EMsc/VYIc6TGIpfaRkpfefnlq3RHXwYwsQOsOjmPgVBDclCrp8E+G3z6jiQadBUAS
ITrBLBxOp8O5mKyz3C5d8aMPY+4Ls4hAYaP+Z2vpNersf37BwaGHh96ouEbpYaW/4Ff82OG/P4cJ
xwk/HHqML58nnZ6XC7vEPmKEOqh78eSrfr7Nc/5ze9OvoN+Cn7gR6A/eF5z3a2Nd0IKLbnSQcCKO
YdalLAF4qzZgmaCCEVH8/ICLvCfP0P7GvqJu0jl4vKDmLKYBPiswJjDORwtxoN5j7LNpI2UwIXfo
54b0OmaMLMyIpJqrZDwCuR820ZNlZoQxXrlLCiGJTAWXX0luQxISYNTZA/nC7xb0b9H/g8jNhb4E
avu7O/t+e+9vXRfqf38ffmNZth49SE+H683BOTw9XR82PfkOnZH85qXNzsJzxMd0URAQYC4J7Lyn
K6OlY14AIgMPEsy0oYl4RsbUXSQFCfV6CnrDx+hSvA2bIuM42ZUtAWyEhq4NNNmhXshsCWbb6nlR
x9SeJGCTo1sU6Fbl8qLNWnKVFgCt4Bg/a/vos0HsjDMJfi9JZR9hTV8azbBMwAlEP1MNRnbLlS1K
lupelnPe+0EFofIJWHDNwCgUo1c4xiKGvCBIwjiipKO6MwEYJyILmD4ULxJewuBXW3hT8SwbPrgy
ZvkhE1xT9znfQW8PxgpPvoO1wnSyxD7Ad+hJQEw58DLLM/I79PuqFYaz0Nm1M+A4Jbcu0FqHznSB
g25Nne+lD2Asq10wfzbL+ABVitB/YoZEE8HuoIESvhBTNw8DtwFuzmW1V8z5RGvmRgiUqteSEUK7
KXKT6qoBqEwWecKwEabXvxCFbiOQBGH+RGbHL9rA6mXQ3adAgi8BnO5Xsps1GIoanIDX20Rt5mwp
kULQRRV+E893/PlRPGKmpaGGDfjeJut26cAn/LzwELvXRYAgGa9YNNiw3VOJqA5FLQNHM5pr9Ng7
s/SdhS+XV+w8EKFnA9zP/xPCBHRREwULuEdTW2zBEA7CD7F1BSXsX/IBne468j6bMF3Eh2JCCj2r
qnHXVUBydadeiLdpFmu8h9DqITn6ICbQQ/11qWJA+9kRkF1Eu4mQTzcdLbg2ADoQHax4W1te3COl
ZuxjzW4k3gecBU4/K2KglohuQBMPzNOdlbtUXQwUQ2gR2u4kOxdcRd3q4l5DvUSLSSk4FuY3RxAx
faralrMfZ2EKI53ZD2FWZ22uYcKl6EfdzWIERI4/zNkZx2cRE6qN1zYcjdft7I/CzIpbY1oPRQOF
leAtS+/nap+r35fVWvUBwMr635oycXVZi4tUURFg1xGbTxS5c/N2WEBSxWP65ilD//zoXKp5iSpz
ifVTkvmm7N8ES/Tk6F+DTzK7xHhyKwV+STNQKWjri9AVq/qjaRuAvjUa17A4bpuGYOe+5s/qMW67
tIpUQ1sKfM1yN45EtW50fTcVfgyisO4KbCGXN+u8BMRox3jsGnylSS9AXgFklpfguyXKZvnIPsJt
uU3u0RXkp48wyA+NEw2v7Z2C8ReMRoINErgcp3unK3XWBKWV2hWmXcf3MAHLBg8XnCPjp+foyD56
OZVy1GABBp4GoDhKiYzpWdBaXF7CtUjqSJOfbM+RFBk8NaNeQ0qeKY/yqLgosYrDmKJpnnN41650
xO+gjEN3F5jtmcMLRi21sSJw1oC0Kmy8HMQY80sf96TXrsfAv6zW6uIdCWOOsZRp+jRIEDYGo6uH
h0QFcfXwcVnI6todCaEfcbR2ATwgokIIMXDtycM+170MmXcx4LnaVW0U8KtgUhND6+zLx+yKcJlb
XOEV2nvKz2kYyazljia5TS27ZvSQgQ5IKvFEKOy+cWblNprem57zGavq/vmKnzznkbpoNxhiocJX
FMkuH98n7UrJHgKBc7TWpNDxfNBR6sDm/ckWHEmxLNzhegqq6W65UVPHMm+EyTFFjudYW1GE1xTm
WdfQW8Ae4GqI2hHNuahlTCDPfm3BPzomHFyg8xQb3JOJWgJYbgByd/ZynEcJFOpUiiSCH6fP6kwF
W1MJhAq5BicV/D9wfMDH27hhavZ701wqTA6Mc7mfdKPFzLWZmfXXKCBXCk7FMrRke0mi3jHDTP4S
20xLwGAXgl+x1Aqx9toZBF6uauZdtxsGZRL9LNcmRCaNWqmOqhQhr7K5tlkYoEYrroLU3lmfc4bu
S6GPQfBbS7JTBG4ugU7MJP38b5vB6EJq6FNFq5uESJ+5V6pKUmrBwELWTYjB1MT4ziqNB7RBfQJ7
eZkACQDRAKUQYlt+gl6NBBDl4tFTttcxGETDIuL4wNX1ssCqRelggR3GRGz6EPX1ssTgokWvhzNN
bw1moPRJA1JBzWsrWlMH9XrMatJ2BAxqMN4JdYd6BtQE5ghyYpaHIbu77P5WBSBjJ6E7Skb3F6MM
MFU1IcugDIbzcTltk+7zbwSAawjoWvAFP7mSY1cQJlNoqREQI0bjt5WJtgkeG87T/ueCY3cdU8GY
sMbea6BbPl2mspHzuklQVJzawJdi15Lxos0dQXcU7SlMRqcWdoVJUQE5kteX749g+udH2g1VCHyO
LM1soy7egShqq6HMOTZr5nasG3NBSW1mgkgaugFVC5PJjjK5gql5s8a5bam3PFtD2mWg6oaEhyZj
CRgjN0xU2TO7MaTAjurPiQ6NjM/NkNxZE0BB1CLbiSkvCltVD2RvmDRVYSNsVTNH+bELBoidBz1C
67XipInxkZXA/hB+XzbFdTPBPUHB4lHHY4tSIpLFhU5564dKsfVgZ5S3s34TxVtZ+SrrjaYdBPnR
GDaXxdIzerawOi4OlKNFFe/3UxtR43JGUAAN9Sa6kzHQWfyuQT5qpr46epdFrd6IQLf5QQNQARl0
KqqOVBlj3XDlQm3djLFsS6Oy68LUvSxmbc+Q6P9HDBOxZ63alx0mVUHuqwxEGQE7CMznGJRlSZ9x
Vo8ni7nk1RQ42kDBx54Vr2Z2XaT7rLrpeSTX583/9HJC1RUdiiBRPyNRCfN4bhXcxjYeI199m9i1
2BMji5AqVkkeNXdpkTll/RE3PELoVRei/5AXICsJNrbTPSvVITJqGeZRd3jetVKDgV5u2zdPCPPO
T0SjgGVASDymT2MgPhpApb9sFKtmjrsKI5U0vmSHhIXZsKZFwE0yC/1XHcbbapzRS2xtzPGtbgaO
pa89RNAc9Y80RiFFxCMf7cqZ3UsLAmmxd5FyJeH4bkbCczBYN5L2fFm/8zYPmAjm/EHsi7l/0JQz
h0szFCGPBYgso+owoh9JquJfBiDwAVJERhCWa4XkdEVVkUB5UazZkXvV6c3KNRoeiML6Wv/5FOYA
Bmg2zbIa146ljXYt4OjddLXbo6Mo4+EkrSy0AVZIJM1xM+ClzJhn28hLnf9wP04gfG/9xHAiDT1S
aKM13wTeBCFPGrOtcW92w5IXOIZ4L+vLrzp8mUIZdRo8mawrnYcJt+JcAJmCVgu0kKB/T2ecS1s1
2iKPPa5vzfCR9+uF31p3by61c9l2Vu5WA1EcHhC08/JsKEqdgA3f5ENmp2BlaR71caMJV4WKeaiW
NMAq6ytOYXRtHYFOJgOtEJrhXj11Kmbeg/E4wE2XLXdTbUfFdC272z5xh67lwCKu2CLGBZABx9SX
JUPFU1GioDehWOHOaXvzekJcQaYe1OoaWhGD1LjT1X/Lt4iGLgjEsJuiYIgQDe6nApewnIJUgKtO
RtnvBZN0KGmMOGeX92zNNo7E/FR4j0K7ppUrraNiAjyLknaP/tygkr1J5niytagEsP5oIQOdFSaB
fv78SFBtaX1XLRRTrWrAKoux4ZR0hVxfz5l6EKY2PpjxrHwGtY7+xKJMvSjR+wjTQnpRc17Ua9cg
yrIWyoHYS9pXdbq2QmTKeWdiOnBJdhUG0LURA+oBjd2JoniCCIeGeopVv19e61VzPRJLr6+jJQAP
Xj4NkYz4fRIOdYmDGOlPZWT6grXc1UYCJjUuVShVhQnLTlRl4motmAKlLZTMruSvqXKnwZfVbWjt
DGtrqLdW96vPvRrTvlqyHQPOE3LNHxwvM+NUMVQmGYCDxHU8vcXi2yh72UL5la800Q6tlsS8JCtv
gRm/urRBHZc6BJazAPqn53r5lQM3RC4Te8zfpGhzeT9XfYKp62hYVCwKM3S6n/3YLWVIh0w7EYOn
7aYzMGBm2uIQkrHlpKvPkRSoP0BOAQPhGNfGKOWpsDScgkGIoZuiVyJy4zEaQMYZjGS5imFmKfhU
w6Ry02iUr4AE+CAAJ9IZjU63kQC2cIlHvPGBNe3RZABmHBS18bRmHJQ1VnWiFSosKzBdQ6uu1cRP
Ws8UUr8G1dHlpZbp1rF2fCSNzeiB8SzsKoylY4zqtpeA1lE3AI7pDnBedlSqzpgnTtHI+zryKsmR
bWOrx49VsoOTFvJ7Eaijd5MjOFLC+bCVkNPAzqAOjvQZZcg93RZBaQWk1LAKE+qiaV3d4mrYXtZ9
zUUDFQlTV8gvmJhqPBUBwOkI4IXUW6WxkTozBq0a0GVhjrxZ6tiLJ6t7+PcS0XyLpkaArSElw9ja
UKNiZhbgr1viJrntwxZ5MnFJ9/UgxU4Qdi25LI9qwG4uXiNoXUGPBGCbmUXE40MT0MmMR3krOEG/
XWCx0ddlGasX0LEQxvuCOKEVxwhCBsGyyFQl9hQKbqYpTpeMpBwmf0EmpUisw2RYMcCufnM+YKUK
CaSuP/tI9/nI/at9l8qI5xHMW4ld1u9D/0tf3FFCs8TzJO/zCA+J18syV60TjgkWiEOqsvAruSiE
adLAdLIRAEt5uxsD3ij8qnWi9RWJVaSl0NB7qpUUSOmCxhpM2rc7Mbs2gD4i+9Z4uKzIqrPBBDG6
+SUgfhjMGTBLpan1kjqbsLhLFeGqjuqH2YzdsO9vorBxLotbXTcDUSVA6zBLxPa6i104djlIk206
tHXd6qW10xfz6bKQNauHOfwjhLEH8LqAzGmAEE2bMCtYEyFJnVp+vyxlNdj5QXZHv4Mhn4EzZghm
iyTVYfdqfmhGyU6sahuP0UYIKrgUddNX1vWofRnWX8VZSLca8JAwPsVkzjUAMCIriC08PHqcsvhV
whB21MjeEAXAgc39XHsby8lHlzbHK5/3nALQ7EcmnblD3EnP4tFZk6Ye6IraQkMPa1MWABeYDCeM
n5RZ3giCftVWj00YXaO04lgqkCNlFVxamDJMEKB0xi81iTZqr6Kl5/PybihnIcrPhyHVLdEcLioE
px/WhMlQop05A6mc0DpCH6ZXkVaKsp1ZcfIkB+LyalqZtcW44AjEzjl1mr5DfRq44akddktAahCw
PhdNJd4VgZwEDkBvNTotnfYqKcepA3kcRoJBz6orjiFH1e8+GcLRkYV8+p0VCXi+gib2WnUCtswY
6/IHEAK0bTHO6fUcmv1kB2Gz3PdWIz1WnZi+Bm1NG+Oi1gO3c5vvwHpj7VNxKDk5+rWVkZA9NPA6
WGsoQ8vmkLewUwPkX76gL7KLau+2qppmqyhl7symGVD2soHzijw77BTemoJUqQYmT9DQdrolkxkZ
ybKAbr6rHoMCaQaF13x4dtIZCcx9OgJ2Z07yKEfCskLUu9P7q4DH13PmIakMFfVqJNkwxM7i3OQz
+tmtMYEW0k6cnH54HQxPSbfzyHFbPyZ6clv/SEIRDfgyIoC1GI/fK4kRzgGigx6Acp1DW9UND+6L
yA/xdrGrA7CmOC+J86wUI5Maz9F5Ngu5G3S8Ge3JU7/T69E1ncUvd9lNvQXMhqdteVt29nZhBDLR
baZ1jW4MECj64X3+K96l28mtbPH+sj9YMXrs2j9ryYa1WhVH+tjQoMQzPMA3t54GdQZOGMCTwthf
UkTIzdP4avpcnPAQ7IB3Kjj/GmnpdMl+QvjjPQrlAODGkJLsAiA6Rs+tM7ixZ3AqRecXGiOHuVV6
Se1QboMc9SB5w6a7blz4hZfM5wUdq8f2aHOo4zhSaJGNHPEBBOniZgmcsNkG8q/L+38elSLgRdVQ
whMSXg9H+FQGKgyD2C0x0qzZawV0ZoQy5eDO+n1geKYF2pxvQ/RKg5PNOgvafqTSxyQ9vxY7vaNF
faCD1jy3A0pvHXckDjY1LoGSd26pZTG+AuoBfpdi/yGPxVielPVZK2OmzG713i2VGm2Hz6X4gluf
gIfINQdghrdC76PDwQkXLvzgyg4i6DEB9QECFeDkMuIrNUgstUSIBca00a28YlPulMSuroMNzbf6
QDwqfOkhfL68qyvLeyKWyUNkSSepUUUfq+3VMtiC8ht9EqCJ5jybznvKEExgwgCDBlQ54JmcGg+S
vkOHahgS5EMDZvYoioY9woPxO+6RjhDVHs3IelpNH2ah9jfFNFZg3BtSpAnAS3Y1GlNzn2FuNQTu
25L/amI1vaszof+oLGHh3O7n+Qt8K/KYEh6UQGI7K5zEeaXR7pPMlg/9k0VyV5FJ5Ijb5ar0yoGI
j+3m8iasXOsnAplNAAMVTRtDoNUeFAASGjwwjLVdPtaI8UOdGnamgGDNlhQXMNalgJJILNqJ6lxW
ZM2IkQRGV4mBvPPZMIlQD3UfS4hPTB3Vjz69KRTk0oeG0wK0sl54HiNMpyiAgFVkrvUiH+pkxJiE
3ZujEwsIPCf7siJrIQome4GzodDZT/YRNwKxcRwaKCLPaDF25cIdepm06MtvJB51ycrmIFdCu6Yk
VLOQtz89GoOoVtmAQXQkh8hQvDXTbVe6Scqz6lWVjsQwV8QwjjXAxRALzb71AEgZ2S7vjevsNriL
7e67CEkaExlk2IJTc1zreUYM16AJMni05uBtD0i8Uw1VJe2CNIWG0oP2oF6pruAmH+rhQ7tB/hEw
f1uzID1YZYkdbxV73iTg9eQ4oBWTOfkE5oilmhXL5kwXuXjVzX3CI0xaux1PBDC7mIjxoMUWBGif
Sky6gMRkIKoTyyAOdfsPnZdkXQuUjteU2c4ozqIhiWCh0bbflxibA/jz4qs9Wa4KIh0Ef34GRZX9
pDx2nBBtNcI9Fk29wFGwIQiZkqkyVG1eAFK7jU1neFZJXRKJGpLd3afev3eQJ4tLj9CRxAgdoUMW
U78yFUQU3HD610V/xkQZlwIeQL3LqU6FnG71IdmUFUeH9WP+5xDQDT3SoQbxTL3M0KEuQs9SAKc3
PeuYgJS8y65rVQ4A8OlEH2W2YgxRG5BAB+wIJtykw6KhBG++d8qNlUQcF7ni60Ea8EcOY4A6yDXB
QYKXYijczcO+HZ+Fnmdp1DEwMdmJDMbSUj2QW9ShgDQS3icBqnC5W6D4FI6bbtnLzSEutqL1Pv/F
dXkiljE3pM8tITaps1DtHmMffS2Ciuha4W0VbwlZo4tKDHD3UC8wH7TqtkHXrJI6l82BJ4Mxu7lc
glzuIKMJ7xdzUwLEU+XOTa96VwxzAvABT/ezJGSPOc5QRbevXQOyutccC0hfgKDPCtsQf4E+To2f
muyhBXR5IIGFNXsUeJHH6lMLUwPoFwL8BPC7GbMv2zpvhxJm39eeAvLw3CskYBHX/0faly03jgPL
fhEjCBJc8EpSlGTLq2y37RdGbya47+Dy9SfZce6MBPGK0XMmuuexSwALhUJVViao1hhIiHpHHQ7p
qpzU0u6iUQz0PU7C/Hw4P9Stwc16nMuGtTd4wb78MWEkvnIYJpnDB8Mt79Rn6BGvSRktZahzf/of
s9JHjRU9xi6AN8/cWnhXDn7oOPXt4Hbv1bG6XXvGLkWUU2vSw88yk2msiYUKZbYr6R1mUu0GuP/N
dUedf7N81k+syKR0Ncts0IXDilG/56VHpzsbWiFge24GP8jerxtbTElOrUkpCVGqYao0WAOn+3bw
Qnyy+MG6RwoUO9kW7x/tPUS9iD8f9RvoZsYe5O3Emp7CUu339Dv+GQ8/uROKoSvbAJLB7vTwGTnJ
3bQDndWRbX5r+8YPMGhTonN4e7s2J7nstcBNmQBNgxdc8tqpJElhq0gF09qr6xplZNdSnq/v8P/H
R/81IvloPwH0XY9YW+sLz9h196gpfs8OvReAab3fdWsZ3mIGhhj0z6okN+1A9KE1BAa1LUn9YDu8
hE/F+zC5xHRUZ62IubiHwOgTpO4ghpHLBRgnoKya870oR/J8aONdv/bMWTbxT7VXlp8v+jruowEh
jWaxA8D2kIROI1au8YXQfVb2kBJjkSSqYkcoexTR4OT2PVnL/heiB8qvc/NdA3QYUgDnITK1oP3T
2yjgNAjCifI1oO3G7/jaBbCwWWdmpHW0XG+jmsGMHh7C+CD4zgj86y69uFUnK5GumElT7CpMssyF
VIPXN6pThi/XLawtYv4FJ/FAqcMa9QgsAn0X4Ou+uGgdo/y8bmTpZJogscPwPVChs+TTuZUJSGdM
HMFKHFIHwhtOwFPwXDt5fo/SDOwNhjc1m7J4HbrXYG1Ccz6GUpw/sy4lV4miixjDhchPRbxtmHVU
BZBVkMAOdXMDYjYvBqApt5vt9VXPMe2aWSnmRWkc4vWNRU/6cxMcUuNuIB96/alPKwfq8huicGCB
eAwU0uhhyhDGDJyzZqNaEGIvVEg0ddV9ZiogzuYrhdHLfQSOA5gwCsEOFA0u8vy2q9p8NDFjmGNu
u7srwRVXgVlN36stBmsf836l+bS0MEy8z0MBFKdAhvkNZWZiANxK3BRwdvKa8Gel+bj+kVZMyBA/
ozNzFhQwURrdtqbvemd6zdoIz8L71TbBfwcqKChUAucg+X9AWIsnEkaSJoi5fNmlm30xp7yFplFb
O9ancmceE6/YXV/aZfA4Nyq5/aiUVt8PMFpZmJ0Ev3m/FskXchqYsGfIItQNMGstRdqqbUMeVQFM
bPIX4adu5sfbfM8O6b4BXNcFf2v+Zm1L96l32CHessPa+PplrD//BVIQzqhi5mqEX2AJEFbvDW0j
dIE76+36Xi6YAVPNXGCEgMMcTM4DGI4X2Am6CAvsXg12qw++pb50axC9P7Cw85ABqjR4CIMgLeZD
/2RvJ9FYbTRWZWmGjNTJnpM3IpxwExMXZR0nuom2gZc6eujGd2IT+tmRrWaHC6fhzL6U0FTppDVQ
gkL38mbyiZf69IPcj77mpK/23S9r+/3X9W1duBjOFiy3+ACcqrPYhsHg0yBOr7rJm7iF4trGuOsG
n3wB9umsmLwMy2h4MADGAGmfa5/SnRqro1IbgA/jAaUc48fqXhwBaDcPZony2bRln8QF0iRwoQm8
1tBc8iJ7pnhAK3+u9EphwFBGkyTQNMOQdpA6UxU8p2p3309KsycQrV85/0sLPbU2/5oTZ0osI54U
HYODeVQlDi2/D3n6ooUf9qTtxvbr+rYueA4UXTCLgQvCwESkvKtxyYOqwodkBURo1e/D2Dlmebxu
ZCGi2fMRJCBghGaVXCMfyNAWFuuQl85oKAfNQesJKaC94pVLZkwd2QoYiYAvv/hMkZ3FltLjiY1C
PwRhSvvvU3kbhQvQMIMcEaOKMkogYpGSaQmALlPeeJr1huFih6+N1S19ElCEAoU628Io2Pn3p1Ya
lb2NRptiP4nGTzsPcL7rH2QhI7ApKADA6orppYsG7chZRirRApYS+Mn0zuveiTH1gzYt8TE7huZC
tnZ8/6gDSTESNw66JBjWwqrkvh6flIzxEPMhOtDpk6PSYHSzQA0eB92Cn1sclTRsZkldyxadx3re
OxWxgV1B6QviGth5pXFpr6DiH01Nv+97hb5lQYPXSKSKcheXejJ5QkdCpULlnW+7PgXXsUBydWjq
vjug3VjfV2QMu9vSiuijOZm4eaZx8rV25Lemlqmf2lhgFCKym32Hgxi5hGCC06ETJRUGWxKldqqQ
mV+ZWgz+RO3xR6SMxlPRBNmRK03yrcQg+S0F+aFvwMZTaYfmbZnnGveygYkbmprmuwDOb6slI5/n
Lfp29Eio5PdFZAtvUlMoRIy1Kr4j7wbyWAsJBHVM+JtT96CA6vO6nW6BTeuDR6ao+kM8MOgf9Uxn
LYRueLG3DD6+lV3NfSsSLHQK0mIIok/MLY/0KUKzuihB3NuNAIhO0M15SMEe9p5UU/BUtE0E3Jhl
VKApUmLPKse+vhEUfGIoR/P8Ni+T4gafUQ83OkvG31qlFZkz9Un2EnVaifKZoap+3jTRV9NWUAxS
rDpHEciyugTlNpAFabRvP4opFNwR3I5/kLDWNxgqp1AOzFP9QHmDqnprBmvjvnMRQXY/GCeoPGJQ
DxOk56cqQq7KlarAmz+bXArFFE1pt1MMlZq2dDHF+jtW1uoM2lJAwnANWnVI8BEwJJsiqyoetoh7
yhEFqvzwXkBiwsnuKMhO78Ut5E6Oxn2yqbzuMfvBNzbSMG1WBL1+2Bd/BYbQQU4LomMM0J6v3AhC
i+YZDrue+CZYq7thNf9YuCBtMLH8Y0K6svQ+GAq7hQkW+EbnaHej+wN1ZMvRHlnu6U/VPjrUDtuv
XcxrS5PSuzJPraLtYTfUAf5JMcuX7/9vmyfVptqRdGAZmSMlzlcT3Q/a03UDS6kUUgrkFQAA/wGm
n3+eFu+PIm9H5I6FpnxawrI+ch6iiFjZObo+bGpSPwsY+BBoZorJaXkQaR5g19mvOtRj+G/U3JZR
L9Ym35Y29/Q6lVKDNAyGPqS4TvvuVUFKa/KV5vyS15wamH/ASaJj121SaJBzc6tee0u0fFsx0LmP
5U2u/QdLp1eq9NpgWY6IEgOG2QyfiWF6cVd6dd4DxLJGVbh2eUubphZdUfYKLu9m3JH6psFTe435
fiE/xMAERT6KsQnjYuw+EqMmEM2QjSa5nxmFn23NI9jFNzQg2+vOuWZK2rehULNkVFD7DspoB0r/
PAUssfVa9Y7/9dwRRWp1sipp4wZihSIJ0KjAiKDXmhDco15avFG18nLFdK+va+kygOAehKIhy2pC
RfXc86qwEF3DsIV96UZN5JTc1emO1bpjDPs+XnOKJUc/NSc5ekMSOuaQwnbHDN1+4Y3qVyAckb5d
X9VCk2CWm0BjC/IA1DTksQWoytS8LwWegZtuY+3Y8Td6yD9x5dToNUWOvlV3/S3ble8989awpUuO
jyQfZdtZmfcC0GN2Q2ekBmxzpXWA7baBEyFTsbm+xBUr8rtzBIWOGY24UWOeOzbHiOqz2fnXbSx9
rZOVyMWRbMIEUjJiJUZpmNse/G1oEJI78KoStJWD+Ph/MyedsWikVdqkMKfrP1PrJzQWMXw2ODz+
dt3On2KtnAGdrkty+rjKbKLMr7DoO3tRUWt0pgOKZrg8D9YGDS3wrtzbfvRjxeyMNL8wi7QDaRDQ
UeBVPT9rNUJIHXSYpRG4QTMDc+/PnXYkI8q4kccLvx3XkQ1L53sGSBpzpQCT1NJSGSe8D+fJGr3I
S7ec9Nui645dX2YQPb8XaDIrbAU1tRQqob1gYokqswDROl8mMuFet+a5UKWnHYgxH42kA3drlKv7
0q7eoYCw1ktftDhj+9FKh/CbLPRkdi1tqgRXTTGmFvAAJJp2SR+RTy0JFO5WtArSbYaRlJWuwEJe
gPkTTEiC/RfPChndi0+cJyZIE9ycG/uiu7OCanvdZxZOOZR7AR6GzAH6dPLonALAtU074IfVJMk2
xqRyz6ybAUhE6/d1Sxd7CPYkIGhR/5ipBPDn/KthQG4kPetyl7ato0HltPtV0ycj+mmukdteRJXZ
0qzYjfcvpofkr9XFXWuRQuSuAIVqrLaeHu1MVMyClUvgwvUlO9KK4oZ1qIhiRboFsdYu+WljshZE
aH6Ssg8joDdlsgYYXDM5f86TPM7Ke1SsJpjEIwOEaB7nz80IBeICnAk/OTRtr3+z5Z0EThBEQNol
mceIyc1Us/ocTSl0S8R92ceOiJ6M5K8TrXkrDXjGXOpBy0cqxEwQw9LUDIaa9JuR3SmpX6O2kLNN
1Ucra1rcwhNT0iWQlwOzBh2mRgVETZqjZd0mTW9CcA4lycH4awybtDIpPuqRzlVWz1sI2rqEB7dh
3++uf6XLZESyITliBm23iHbz7o2fufk8EpCvDI493rTxTT35SQ8aJyctd+iHK8bomtFrz57N9hGN
KqDnX1Z+zbyBZ7eQ9GskH421rihUil9TC1A03kK8zkFF0hHAiZfmLQtqR1N9jEXyfLMq1nuJN5iN
oyaJ2UdMuaOZen5AFLNKQrsZc6C3tI8EaQToB+8VEEHYJNmODKLPOVBB9WfOUuSiQbb2KeZ//2Lx
IHREfVeDypF8HeK1MPaRMpNTEhNjZ4Amg24x715VEx2KTN8pwHmJLPhOzfqdqisX42UTDauHqjwq
L7iqNIy6nq++0DthpjZWL/pvfW56gQaKTDtzjbB6C5i2twprUw4QFR6HTWgk732fbwKzPdQZdO6u
u8FS6Dj9KdIxMwJDh3o4NgJ8tWXINyr7rfM7tQr/y46fGpIOGBRBVTzJYaiySjdN3nR7q6kl1LNe
TNQ2FTx1RePE5aPOV3WpL/KtP9s9X53g61ZRUjjfbgaqWlExbPdcE9HLjWH+0tUncMXHg7FJ4gc+
3mfa5r/s67825/B2cgNMFCerq2ATVBVTtdFAepJ6Zpz12zqNhg/Byv75usWlixsL/d9VXlDeianu
UookEnTn0EQPKtzc1l0eHTOWuyjpetetXZKf/9lUDCBCgAJZj6whlYJwpehUFf82tx0+uar6ZNDU
Ka0X2/wRz3JsUG+n70Xw0P010dG5aXnqtxkUI7FHmG6rwQfdSNZ1XqajBp6sxchFz5nl5Uzo3SNJ
kDzHqgdlqjVYyoo3Hvj16GrhHSrN4CK+Aa7NmtxpjWBvMTSiAfWPTclzrGlKc1LApgml3cTyU5W6
SnCwY18xbs1qOwUbU/Ei8n3lg84HUA6Jp3aljmkkbKVLCexiRMSt2b5u7w0TgdBt+0PWATneekHq
43mCYY7AXJsBWIxDeIuhRwXiVhCgnJ8X0sRjwjKazzJ+r10fg8Qawjf8LVXWhOLnf+linSeW5l9y
cjLbQaTq0MNSAZazknNPF5FfKn9NYw0nnVN2EAbPoiAXADQiBvC4ECxIQYndiuPQsUPEnJzSz4R0
KyMNS9uHGocOZWj8pbKj2lWdEUVVclfRchdcQA5rOdj3q6eArkn3Le3fqSnJP3V0YUId7RmUNbLa
S3RQrULi0vRKc43E8/J9Pu/hyaokl7RALCBEBlNFfttonxp7NEGXWB14+RN9LR2i3uSNBDtNfCuS
ZzIAqL+9fiiWYurJD5CLK/kAOBKmv5AmFL+y7Ea1D4TGrq09ZtFaN3/eNtktT01JOYGoAtqwMCzc
ZrK+Ev6W5BjuN4VXogljl9wXNF1Z3JJFbPA/16K0u3yKykzMF4ZBf8XKbVI6SlA4fHB19S5O1w74
ktv8aw3x9PzYBaQaY63E/W/lxU1UNLuyCZBw/r7+wZassJn8FzLpoESVMyslNpWkEQGcMzf2rOle
u5J7lQg2180sHrcTM1LWpNs8jQiFGWSRt21B/QkmosHY1Zm2AlVb+EoYv8dUJcCLpomxlPN9Awfl
/7qgxfpmkwaUeb2a1RhJsB7jVlE9ox64A6BovZJPzK8RySENiCiB41qDfVMmlcnLzuRZxgt0YSLl
We8yC8SotlhxwtnJZCtQccZ7EmHfxrjg+fKmSg+KTMfDOKveoJmkRodxcprg02ajg8llh6wBgy9b
kGBZR50bEH/w5s4kW+cWq0KA5K9SCzeyS0fHEF3aCaebLHfsUIrrjR3Tpk2kUScxlL3eEceywo3R
Rtt2Arl52N9HOXDYZr+ZTOtFLYhj2+k2ZYkfs8Qrc+YmINK+7m4LPmDiG+jwaiQhyA3Of/KUoJ6Q
KgS6PBbS5NSp7I0ZbKruI9Qr6AmsWLscB5lhKYC2oheAwjV4/M7N1TYKCtpszsowV/Ojxzw32lGm
8WRNO9Jv+m6rGO71FS4EWsQhCySgaO5hzlF6HRiFbdN0ooULRgYvCtHkszZFeF/bh4pGK+tbOLxw
AIZrEmxGM/rmfHnj0KfVUGJ56Mp7ZYB8NXbS+FfWPl1f08JXMzAMj64DxrYx8zyv+STRsESuRInA
moZ2a2io1fF92L9oCV6Y7c5CpP+/mZt/zom5gtSTas1bOISvBeMOYfexeODBa94LJ/svjyqsDkPp
c2sD6oDSLmZlFQ2NahYuSGdSGyLarRMnxGu0t8h2GmM/FXdF4Fxf4tKXs/DZcAZwFEBbe77EUOuM
gad94Yraa0F2mKe/8/GlV+uVrVzwRpAZ/GtHCu9hxqBAQhCUDHsnwNRqOoZC0btx03IVBTR7thwA
cU+BV0sDCAidt/M1jeFQ1zSCLYs8DvRRGVwN5Qho+3WtcAzmW8QrSr8GcCvWt7b4fX1Hl846nBOm
wQaMP7JgXmZasZmNwx8nbdWfSfVpGb4mdiVzVQNAlm6bDivnYo5WFys+MSk5Km+DIW9MfEUTghLT
xI6ZvjZAs/gBT0xIEYyb+tgbAiaUih8qo/aVsPJFHd0ZSfpN8HEF3b30ZjvdRRl7rZlpU9otdtGq
+l81f7BSFTpt4QMqijcQuj4qoe0zlH1b+t7Ya5nV0lP8zLp0LFjB2rFkWC1v9km1qWIwPpXPSvcr
CN9sfijKI3QBa/2lpCuvjkukBu7SE+9h0kGJFE3LRxuW6yr2lBr9s5YfDDN+qM3itSlTf+yfR51v
lVCACf846gACpyvhfHXzpbsj0c2x6EtsflL9SoOnruq9lrlZ/CAqNxX7fMJr/VuzBnxcjEVzVxmh
CCAqOXEZx1AdcgqrnHh5e7Sax6D343wlCVu6Q8DA9P+sUClrTuKgKxQDVgyKDKlDruJPZKcZn9qM
fnu5HgwWcjGUjaCcMpO4YPxCOjWRNeaUgPHLZfarkidbs3wbmXKsVfBwFuYhNoCeNtYESFaMysUc
MNgQpW9hVBSgxHmFWF2MkgOHfod6sMLIMdf0x+aAKoUfjLiiEQq2PPCQyU8EDFmxUKuR/2HGu2w1
R6v3I7B317dywTvOjEgHw8jMLGjB6+5Ow2OLOg6YLiF9gu1buanWFiP5fqTYpLDK2Y79A5hVdBbQ
YV3j7VyIpkg/MbmCKgYGlGVXzytMIiZo1bnorNL0jRUbe9pA2BTl2rWPs7hvJ5mutB6mYQCiUGGq
DB4m8bvqj1Z4NNqVN9WSz4FIBx8fEJsZwX5+59oNL7TARqpUZNwpkj0jr7x4t4fBMdqfE9CXiBl/
7w9I3QHowRUPyKF0tMbKTKHcAotA3DpKG0BLIDwQsE1p6V9Da5C9n5iSaxboOSRGlcymQGgPBqCd
on0DR6IzFfbj9UVdisP+MYUn1Cw4h56glOE2oAIrh9Ao3LGt0195EBY/7JIo773WlMfG0gJjMxZp
CNpJnh7SabIO5ghK7i0hjO+TzioKxx4i2j4CXU26TTTxSniqnomVjGMhiqKRrUGsHvhutJuk3S+N
YWi60SqQU0FUS/PN5tEAGVGKmVC94E5ff1zfmKUDA9QDoAAaslQ07M/9KzS7UpQN7PG2cpICyOCP
AQmkqT7aEV+5/hbXhrYvmvaoxF80NxRaF50+r22qagKCWT5uNKu8q8MSc5ZTeZ+kRbTD4lcgD0vP
aKgqooU3S31evth4qlcRipolRs7N4M2GbMSzFVJynKJBI64u0vajN/Vkp9HM+KqMjn1nAxebRoBY
0BnQ89kDRG2848ESjg74Q+xnO06MZKsUtO89sxKcb2phJt8MDrm1zNQbL1Zq8hVOOuodhIRkNRVf
qPaD4RkzbdDbgnqUDIgOSvCo9AnAz2XxodE7jUEFw3wqtSdNGzw+3DR0g5bkdVdZ+HxnNueAePJq
o9ZUC2o3paukaHqmk5eN3+e6qpGmTgv4bot2/nWLS93HM5PSqR3GPhwsOpusNypYuegWPN5zD5ZY
u5KAJK7cs/AOdaa28vPyqWRv13/A8pJBZgaVJMQMOc3AZQvOprQDy6J6VxZe0z7bLfpy4EhG7wHO
cN3aUo6K5f5jTk4wEowMlQHBV41VYBq1XcHuR7HvKlfBdNosABCYbyWY/9DkMX8N9ZqG29IL68y+
dNlAUxXsDCGWG077GPLR0TdwUoeqO0avXN8NxnsZxitrXsgKzkxK8Qea3WhKzDusaU9c/FahW9h9
Xd/WhSv0zIR0UZdCpNOgYlc5RIYL4DNU4htor7Jsl01ePX/ZzXWLC0EV7FegCtHBkAY6PGkflZ6w
ftInkBmzm9GGJKjtsPpHFGyt1W+2ZArvfwicUFCtogdxfihZnWEUJwQSdlA+i9wzIMZjJ2Cyy5xh
WoPULGQ8mPzBbBPyKsIuahq0BZsOiHqgg5uhi5kfkJtu4vinqHbXt2/JDzFVgrcEYtuMLJaOPRGq
GYiUlC7tDOCXc4t2qUNTyr2+aYvJGRtV4w5k1vODqdht72UxxoW8KhyyFez5knsSkNdCoABSlxcj
qCLkgZ2PMXynwpBPCH5XDNAHtrWSGy98RWhiEOg2YNyVwOXPv6JKVbslU1KikeqkYFRWtSMapyz5
oa8xiC4dBhBk6Comx1Cil/lzRI4pIwrqQ9cG82X+Vo6xozY3INbLlGGbFXyPi2/la87eLr1iZso7
sHoyCDeidHO+OFup67IiBa5f9UtNtkhpHdJFDmb0xZD4CfsoirdQf4vzNVrWxV3917AlvUiHskvU
Vodhqgi36kB2oHgxezSC71oqnKr3o+CGVVtj2kXMbehjbb1H4cdU3DerTD4LhaTTPZAjwtCOmehM
/BRFqV0DztsTAImgQqt+j63G1eudlh3CyctHJ1SAXXaDfPgPkRYvZYpxFVxmF5MHlh7oIdUr/NM2
28TGA+fgSyk+Vj72UmICXN9M42ohB5HZAzSr1bLAhBWBbkTvp9r3INvasyPXfjze1LFwTatbWdpl
XWUWvCD/yjXMx/gkNSkgnaykGVhaQiXzab61po8wuKfjtm3CTVc/aeqLrX9BI/z6ai++qmR2Dpgn
Zpu61e1MB5jWiAtfQc3THP42ZZ4tAHcFqQSwqgIMfW6hDkmoNw3mi2Z4oU42RLzGypYquy6J3TRa
mza7iPAwh1YDpndxWIE/ki4uYwLtvM0B9ybkgDvMjVvqNvFnoUQrQWFp504NSdd+Uxp52FiYxaVl
fuym/EVffcdehO55LSC1t9CLBJPbn5HWk48T0SDVbQFMN2/fbQisVqDKWAnbF+mhZGJe5YkJQ23T
KvsjJ9S/QjXDikDJSA23CwH3eazWYC+LH+dkQZKTs4SpVRTg44zJDQESUrFKp7fxQlmDEqwZktx6
UAC4FAl2Lg5uiP0q0ru6ebb4/vrhWfo+0E3F7NwcKaiMuR/iyZ7MeWYoTG0woiofZVlhTCl/um5m
ydNmqAk4ZDX8lWtoAVeNiVoIDXYS01s1IJ0TtiR+vW7l8qUCVwAQnaH1TUF4L4OC1Da2cuBlMZ/R
KZ9dpW81RXcUkO+ORuL0Az/0DWKg7VVj7bMu3IQ4UnYZumln/5dgiAFxHS0SJC0XFHl6afaYMsKL
oZ5a6uSRGJwEU6M1LSDBULi9wkACBfK6MnKaeHKLyVz5BXNQOrvw/+zFvz9AOhYmq9LMmkdhTMiH
5J2fWLc5eEogvx5m6gZYXohRrZzEJZc9XbN0Noygx/s+BHqJ1YMftT+aaFv0uje1P1a+8xyYrq1N
OhtGzsbIIljbaEDSIgdPadmDyMKqb0JwwDt4QnpW+0Ofku2MhI015Dn6GhB28bo7Xa2UH9NEaHY/
b3CDkbRU29I+c6j9ezJ+VuaPkd+1gFUmdNt0K82jpXiHGhEKU2D5BQpC2mVbH3kCJXSEVBLvQos5
rABzf3xsbS8GklJ41zf7In/740f/mpP2uiqgzqJA/dgN+fQtH6uNoOZN2aGdMIscEvZ13dyiDxnI
W2a6aczzSkk4RnFjhvIGxCI72xsr9DLvJ3Ubj2vJ4OKyMC4JQpIZ1S0n+zyaio5GsFNlx/lQiGo7
kNCzqzt7TaNt0RQDlRNQOSrgA9J9XtYZN+u4QihQiauGO13xssIfg++RvlJgXXKNeTzdMDR02pGz
nF+F0WgPbQdJbpe0m9bwTPIkkgfV7NErPjTtymlfujpOjc0/5uTeJVEC/LcFY7lo8q2Iiepg5qjd
a53ervjgmikpAUuSqaIZgSm9v7fGn6nyCNmxFRtLjgcCF2R4wMtgMlj6SqQB4LyI4RBlhxpsh24z
WDxKTQEycsXS4mpOLM3R7WTjYmgPTayApRATU4oOzFJwL8TH9XO0FP5PlyOdo7gSVMXkHrJiGjkV
aNiqyCEGKukv2Vg5zfBQVZvrFhc3kFEABEFBg8e65Hy4bMIuHzHnP/B7Wviluo9AuhOveN2aFcnr
8IJj3VDBCihBmAPaj08UQW8ioj2kfA0+ctkohxIoTiwea1gPAtL8JU++FAdukMQ25vczJAt1Dkom
VjpmlTod/bJSZQ+ydQ3Xj3ETdgIiIAT4j3rlGl840vPYiTrDS9BslY/0UKINWM4/waJfmrUBkKU0
9qKoHdX6CSL7FddcCFXzOBjAdVAtRItGOmioKxWAk6pYsCFQcFR8FKBeqDnsmFLcZiGm7a77DMUG
Shf5vLEU9xnkrC/GFCdSD52u42tOqrnpTXsDWc7rFhYOm61pFJomcx0Q5KHnnxCQrXSs0V0A+viz
DO8BXXHidIVzf82G5JM0jVQrA84OSrE12BQ/E0s5EHvwr69kwfPPViJ9mz5KDD0s4Ql1jOp346ag
BNGPpLVWduy6HYxrnO8YiGVQHwMFvKtS4RTqA48gnYxq9Brl2x/uFvnjoyYA2CD+xyyZVFGDhHOl
13hWTzVoX52uHsvE4ZQwLyAD+l7MLnixybqKbQJQPe15P/T7oQEnRBjp+Y5GHbCTo4naZNrzxJvs
qt9OnMc+rHW/czVRI6dGyfDRblmQbZI6hhBhNEyh5WRjEvSbFqfO2nWQwVWhu9bomyQtNUC3puFb
0E/qRxw24YFF5fg5hKkVPCWdpn9Q9Ma8gisQ2+xVK9zaKTF/BVEyPVqplmmeYot8W5Zl3jvmEPYx
Ovp1F2zroLXEgdWJAsrsJiF8S8KQf6uBOvqm1JWuu3lR8I9ytEnkKGGQ5a7dAlcF1eXc7+M6ZitH
fSmwAEU7UzgAwoDRA+kzl7gGM4IB7yAHHYWxrZG+lnQ3VIeSbtBdu+68S0fk1Jp2bi2MuwhwblgD
4MkBxho9bczuobhx3cyS756akW69JgHLFBthhui/SPaUBM+i+1mtqifPeyN7LjpRYHxDjsqQb52v
pg4MznRuIvWvfpa6p2VbnT4kPAYx160Sb63igVWPpvl0fXFLLw5QyP5rdl79yXXUtzxM8R4AD4D+
SwjDKbLntEkcU2wMDGOq9KFRNm3kKt1+xfDC12NzXRzhE9TCAEKfG7arqVUYbcH3bkU/afE5CZBz
GU+heO0gGGSG48bGgyBMjP3Q3k8JgL8mAJ28uBl1a3v9tyzcUGc/RdqDtrZTiN7ip9CemOjGG55i
gMBcb8GFD2QGyLRWzslCIoWF44YiQICrGDU6X3tgBnlEsz7DoJF5LFJgWewycY0suO+U4gs6o7tm
bI4lXaPi+8OMKjnZqWFZf9DISNKDNAgF+mLaB2qKZMcGpr5VaHuHsdOhRwqUxLfxBODATcKV4FYF
713kAknAv4JRVxW3TUwCkc1MPKraGO9i0FcUDlWSVHPGLmg/eGIMbyKEGLcTU17d8F4YN6Oqpo9q
jAs5D9fEHJdcGFkpuiygFAWLoYxejcOpabkYoGumCIEieHen2o2BqEA/gPVPNnWdvKAi82ikW1CI
6A4UO7+uO9DlVDUmrPBsBmuNis8JGobzD2qFhtUMrMtcc3w1StXnJHtjfe6IOD0ytEVCW8UMlnBJ
UzuED48RIP+tER1b7Ui7+C4gLwMmUhV9jc91YW+g1wXWRQvnDKyF8t5AWVmntVpB5CMH6Vylt5ob
WdMDaktOUPBNOalOPP4YoLaQNj+Dyjhe35ilQw7mGyhtgh5UxYP/fF8ot8CZGakQuVGybzpAmKyx
3kyS/n16AZKPuSqGMgzeCvK908eDaVRw67GfHBOir7PmB99mmOW+vp6FDz1XHEE0CVYKDAnI7Z6G
oANM7BEEPtrHgJc3fQdksCZeNt0I9ZV2ftA5IGHSq8FJoQYCJsA02vNwp+ouOLVWfs3l7s6VfJQ1
IO6KS9eUckQ1BSMpDhbKcQbo3zkQNpj0W1PSWogZ+HIIrmhz2SjpmnO+fXJDKClDgsuhb+v5dw8v
83/PW8dxb9zj6Oy4s9utZL6X9y201AzMYIAVEOdaZnfuuLD0ocKNFEIgFyLgA4Cm2tvQroBeLp8J
52akoI/0Ua+aWa8PXCxOT+9Htsa9dHmtzBbw7pmprFR0u883zkjHiGQGLGDWfjOqr/nkJTnGdKZN
8Nd8eH/iD56V6AACgSV3k0xzCuAKiD8Ji9vHNo8gv91mfw9OgpnTaCLtGZg9DGG2NYRfK+aLCq3W
URlBccPvp+CrbiJ/BKTQmfCeGNZqeEubif4Vrktcmgjy0pVZFAHRQbeJCIsncyTu0GKdk6NguJ2S
vwZKzsv815aMXox6oM049IddfWpBzmCD/OxWj27ttdfK4poMHZU1YOaoJtclE26itg3YGRhaWoeo
hQNumG68T9vPXNmuBK7L9BJrOrElneJB0AbUqbCFxyty8t8qQU6+M4PCpdaPCQXuiPqF7ovh5brh
hTXiKcbAsfE/pH3Xkts6sO0XsYoBTK9gUhyNJnnsF5Y9YzPnzK+/i3PvOZYgllDed5ef9lSp2UCj
0eiwFvgjoCIT5smmETU6KXJryP4EQI2Vc9zMhIrxTjdj5z/IQpphAZhC+9zXZXjpqYY6y4EhmFsm
OtMl4smyJ5YqJhI62v57QVXCbAdq04g50BrPhq9lO1VyMFWQ1XgaYMgSEwkwCbMqnPVbqT9dC2LO
XKlMtZaOENRl+yQ8zqU3Kp+y4QCgMUe9vc/3qLmI8ltRbI3G6RLOA+E2VIV4gloebj0MqrG5olw1
0wDBKEBS1MEWssZqI80alnqo/pyjf09WPhPezPXKDXAlk7nXFHgzOSOQOZPUNWNXyvyNruzUlldR
4ynHOJWyatW4HGsU4NEPCmR8KDVRgDNJKsAOSW9FohsZ3+8b6e0b+WpB2WkK3OUgF5ehXK4j57Zr
G3smP+aG4JFvjXG9/XdpCEtFAILhiQWEq+s7aBrFvkYaHQ//InKUqbKS+iAg05cAtaLqBopWGk5Q
snbgLyUym6eqHWZTdUA4CFLpNSMaSRNrMDQ3CjNgwfKik1VpMl6wKLdIAFZhIj80qsRhUkM/DD7Z
U65TFVwd0VTYcvCWC7xH+s3eoT0O/JcYVFuCTARd16vpD/LQd50koNxqAfVaAtphqMlo6jwa8Rkv
tvt7dxOhLNJA7wJKCIR3N9dDGKl5k/qQJpg/myywBsIJgb4usqvnICOBuRT8kLRVEaMeoXnzR7RJ
t+68+a14wq58i6xfPU0sdBLZWFz3n8lPIFnT4VLQc4jg6IsK48JV90WjR1WqCzQX8RJC9qF9aIq3
GE1rCSYgMkzmD//MW8OIZDYvzQBd3sswj2D6kaLKiYmiIqZ56pbSz97A2LXPOXs34TkjkFlduZvb
Pkfelo7jgyG7CpjQpci7byM3rpKRwVyv/hzMmR5CRgiX7IOXcugoWtUrwtFlzRbxuEKmBolOWCPj
R9D234RyBDl1+ZIqAJHmkRqtL9ZfAYzb0JJ2mrNiETA+IyMhSedw5IQHPB3M69PbqpMSJy1EGCHw
cgEDOROejXFEsDOYhQRwpWxZpgY9eCR4E03OPqwvExADgIcA4jfCRAP+KGs9hmihQ9wsbXh1/SRr
T/dt6suNsW5Bw3AzsiMGQCzZ2GbQQk3QemihvcreO6Ym31LA+nuSl2xzr9lwu4JXjfhCHqNUlaud
KJeQ17vSs/Tev8vWU2L54HJ4PAwH+aDboqfbHCVl7PY9JRmLJu2chGgww0oGiR1UqlXX9mzu+w6s
2jrV9FO4sAqgnTVpbJEHpblqJ+izRjOeijwgCwksBYmW6DU01v1jlZ2M5l/f0ItbuPh95jQFfd/H
AMvA1TFpFlF6ZzKoOB9THikGTw/mSFWaEqjT4uKKOqWZtPFFXkfA7XzXtSpsr29NOiEeAohAnkMP
7B/ReT70mw8A5IZ/8n1KNTdzy1ce6R1XLBNYRL4ZzeMAsaZsTU/n7I9oRTRDRLgfvn+b7Gz7atqZ
yomdvl6xN0aJrZPAKokwg33BdGIniKglCXQ2abVTP2Rv8oxj9ae1Xx7jlE6nEGchsGsav4p7Hmvu
bXf+stQX0pcjc3EpA+cdPRE+jsSk0jl0ijewG9d09B3Bk7+FnJvrCw7qVlfAuyDVgw4WtueoyCKp
mJcQID5Uf6o32UI6fK9tJW98Auvjrqboo9knIuXZ7KqaS0cxuNTxHyiQr9U04nmchxFqjklBNdUu
UWaIH2rFUqZtqdqx/1Dx6p+rygJnFk4OECPIxzIym8Tvu1KAslkGEHDRyTtaeflefcIs4GFyMZl/
HjajFzv/3NuAPb0UzPhWranaqhchODEfWpFO0gtB32Klbu670zVHcCmG8abYS9QJZIgR5e+YX0P9
6Pd9Aaux6qUExqUJuu/LPvo9MaBmVVTelS55bCkNDk1ga9Sgr80m987KVn3knYuV60lBOVMkwIZB
IoMdWpHHMlTnehJo1bxKqNVUAMHfjryJtJWbHVJwGSytEphJYxyOEmemmtYz/BxxchRPwjpB+ZpH
+r2yT0haYCxcRFYSXSiMwxb9Wle6HJTGsflq6mcx5Az2fY0tX51qZCCBAYzZfXAlLcxC14erlyoV
k81ZaO1H27CCjXlSqOHFtu9WtHWjfeK0++xMrMAZrdaa3x4HT33Q8NLIafbYnOBr9r5DHh5mD4hr
W5kG9mtq3Telm5VmPnFZows3FxpRK6ChN8T0yEMy7BPNUfx/PQ4QgT3EgxtQQhhaZ5a5DzBdDCDf
0Crjg5g+EYXz+8txYldZQ01HQ2OepqMN5VoFoReDKBuK0GqVP1L9PLS7IXQBCRVGHEE3tr8ociGI
WavA9HEuAhAxyJjOGvxdpP8gqcMFu5GX08sq9BULKQqi2pszls5ISypFB4Vs7W2kgJ49YNjt4Udp
o7HCCrz2EO16K9uGNH5Qz+mTuc1sRACe8FI4vKLZzRlBy7qIChiy9pjORxXienGVLAe2WT6EliT/
aSO7w8DLfQNcWdQrActiXBhg1saSNkUQoOqn2XfDbFuiI5XXt7BiI6i6wfZUlAVA6c7YYOJnkq+2
i5TqmPoNzeXNAnFhpKio2PcVWjlRl6JY6m9pNAtFGiFqnB9J4XXNrjc4Ee2aNsiGfDFGYtSbvbTT
IiRD1yrYFPJBSvBY7P0G7GMoqSYck1/b/ktJzI2Zy9qM/iJIKsCJF+eoYnPHcW/eHrCwSxGMhZm5
IYpFSbBeri7TqKGy49ul0wTeBGQG+M358/4G3T7pGImMyQUmepzSERJrwV1oFiixKivfB4cKoRb5
UA2L1wx9m7hmRDL21wozrggCkd0uF44lSqbWb9MaLfEdFALqRKXMFuzJu6/oiiUiUw17R1cjmkvY
4mE7DH1CGhW4o8jQJa9Ec+Ka0xD9VUxjfBVkYPIIuANEhde6Pr6KoM19Pmqh1dvVQ0B1auz0U/YE
vjsL6Dt/NBvsblZLk0P+8EdxBvqAtjeQeGT050CDX/f1vX0xYIL08mMYazXqrFFB4xhakxWD59QM
bYKBfXs+ECv81Tq+m9Oxsgrbt2SqFdTn3PcrruxKPGPJmM/yjdbHWqTKb4PQoFRpFT8VwG+/r+dt
FZrRkzHgeOGkamYImhyFZrR5qF3ZSV+AoPPUbqTN7L32FnFB6OoQu30wPXPXbVCc4UyerqqrAJcB
ryRE8jpz7xrGYALqxgwx7WnHCqgObM04zTysmxUPhGox+p0BDARUNHaUt4sUOdLmLrLUFj0tL1H2
en8xb18jWMxLAcsHXFxAdYB8XtRCQPvRwMmZNN1G+8AxtuGv+UE8qV5gZaHjmFtpy5G8dj4vJd+c
naiSqx6SG6dIaf9O/nTefAJdJ/qcj8KP6tBEuNd5ETxvQZlD0stdHgLcJbLKxG2yx7b8c1+tW7NY
hrtRmv5KZt+Ee1EIosemDtB1GsvtxvTbB4PMzbYt0EhbjSGvfez2LYSCwFITQM0YHgj9Rtf7l6Zz
mXQ9EiKhYg0Ouv0xBdfaw8+ZGnabOTWd3Ji+JS9IGQTWp4gqD+c4Lr772gXiAzDEA/+NGVZCmG0k
xiiAhxMf0EdwNou3I6fgcaDcJMHtzl0LYjStSJymcgRB6nN6QFfuTNEpX+6jbWZ9kz9k1zApD1Tt
qyfqnnKMT0uyfFYbDTLRvPoi7kSLfO+wnr+NU2ShQZdmv3jEH2vL+UUtCzImHD0W9KXXZVDkLrNn
aqVSEjt5aI/mI1ogxdgGkyL1eY26qxaEa9IEABk61m6AdcWp12JhDjEJelDseJs5g2M6uDlQHQEh
WfwneNGPvWFNVLfHjw6YRRwDWrlEl3a9vx/AbGxkapiv1vEBGVVcYQMGVOlg/GkP75+GO+1GO9iP
e0wnOOjhLmi+T14I+gktcffQzlblU/RlcL5o9QxffBCz63gDjbMZR0guTI7WAEWxdiOEyhjav+8r
lt9hrQvteKhVGohiZbaS0qRz53cdCLOj8SSFDdp93aF87OTGLYef90WtmRUwZgHMhKcokJuZ2yqp
VHRgEogyis48J7k4noe02c9TUm+KvokseRp+Kc007pNo/Lgve/XgipqpAwEb3CbsmMsQKKNQG1hO
Fb7J13On4U1NLzc+u5CAAlwe8xhlQfvltRMMYuCZ5VqM9ioVtHoCYh+9BYB49K3VJ6tH544O9PL/
oNSF32XcXqx0UVi28AxR9RgDubn9505kdNhd4qMwUU6TtkTsFRH0h+F4buaPInpvwe4wJcC3n3kR
+o3FL8JMBaP0GIsUMaJ2vYCoywZ13AGMBa9vRIa6QDDdl78Xpv4upGhHvb92K9IWtl2g5izxE/pJ
rqWJkQ6csiKurNHIvhll22/kyKidEFfZufcnXuPDTaABCEXgkS2JLjRJ3hyzMOgjozKTyhIxjk67
KgF7jSQndGzxIvl3zQBOvsyGL41HLAJdlAa9GYp1hQGB0gvr3Mn7fjtG+qbtGk78eXOqoNUydoSL
FxYPy79exG4YALLeQJQRt5tMH71Qb+z72qwtHGaa4C5Qml9q9Nci/FAQUdbJK0BEABawD5pPPRQ6
W5713/cF3ebhoQyiaKwZDjEuosV9XUShFaLfsqyHCvwlYHoTuz1IMRyz97elqHtiWz8kcrWTktKV
fF4j/I1nxIQYZixw/RAgFOANx4g2lSmYCwAeiZ3yIKSGIxXfzfFJl9/kucuo2gHTqfr36W4ojOkf
gjBRhL2w1zzAnLsYHdGVJfuT0/qzU7TpVsp6V6vqI6qugDxraCYodpapXj6FMWdrb66eRT7KD2gZ
RsuhwmYl6y5vlUoRK6scNPQnj5OO4df+AejPoUNiIcP8Xyc593d5zZwuZLLIZ53Q4yQgKwyMLhsc
eD9EACHlKfi074tZ8y46NFryXGgyJIzjzPQ+RYVArqwoMj1xGD8qSd0ga79BRsm9L+q2px7LiI4q
FMbhNPESZCKFqDZTMqN72CpAIrxMjJKe2AEotKSotRPw0htdZWf9WwKAtb4PvP9P8YyqxgiaoaCC
+KYbdSfLgHBOogFBBAEpCXjvLdwgJ8QtE17iwS9djQ++Uf/ifMQKGhC6wdFVhrODcgJbqIxQqQAX
hIocUhg/aipI6wfgM5h+9VOa5F3sK14HhrwuxNABfBanb2lts8HWqKJDQQJrvMic3tyoJ6M29coC
JtJxaManMpifhEB8r2bz+31F18z3QtSXD7vwUcucLEhQDIhqy84upjw7xT2yEFpNeJQHa74d9QJM
fiEHruJxde2T5Kk1FJAo4sYC74BSld8Hon7c1+Yrc3AVM8F0TTQCLrPoqNCwzj3DzAmiP7kEuvK2
IuhrQDD42SWbNFVo3ryHrbbXgtep3PrjcyV9xmZpVelRKN1s3ui5RyaweDll4KmlOyjb+x93u6uY
2kXDHgZ5EBdjnONa/2ZUA1L0UWlJlS1LM+3Q8jbJH7H59B/kfNVmAEAItAvmghvNXukBFV5aRepT
FVjFMXqmUmVHch6f9apGUGkJgtFCyxZ9Q6Gs/SFKS2vCJEM7P+nkffJPY8YJ828NB1SpSKUC5RVI
r+glv144c1TJYPjAmGuHVLMqodUs30fU/+/LhpOAEjYmXIBdzZhn0wlqU4cAW+zLMd0DoU84FrWs
2TIIsjDt1XDgkW8P3gKVi/n0pboFCFtmlyR0koyzD7ixWvcRtHWe2umWVvAC7rW1QyMAwlEUXW/b
uBHNK0m69DGP+ibzP+X0/f6qLc74+sBBDQBVQRfMwCOkvt4bPQn7Scv6EsPvtlJSHzMZJNxLsoqy
wpZ0v+9LW9fmr7Tl7xfeSpL8SEkTSIsG1ZnF4KClvL6p5RTeKPS/kdMNhZKSGpWGqlIJtKFN07mh
6k2iJYyZF2mgi0C7FNrv7yu1YgmygozrMsUmITvC+AVjDGOzHxUg4qLgY86uMIs2MHDuC7lN+uDg
mACRWhBiFnhsxt78cSgmYE0ArV/NbK0YLd0QMIEU440cf5ti7aUv3vCUtRP/DGiFj0ks9yDHrE3F
rmTeONstRgTzMfL1PjYDwCn9JQY3zbMww+O2TgBa7gS3EW2Nb3lX7HuQLJiz4KTDcRwnjkdZWXI8
CNGchnsIzMhseVkekTeIC9QNssB4wbstsIAb1lhJk/KCqcVrMOZEwO4DSqGltQIhxbWmRSlFEWaG
arBlE4yZCi0MaBYfKz34ULXulFSAmLq/01+txaxIxOAqUL0wLIiM7bVIFOZzY9Db2soP8o8lYxo5
H99jG5jDTmKFbu0AfsPpNq8DVen53wcIDUxiSpgYQbs6whc2eCSGEKry0NVWM9GmpsFD/jhDrK06
wbG3lDclpXjVPWQvm4QKvMh1sRtGdaAFYZhvqbAjH8SsdoCwX1AKMJ7Ix/KAvoydsU2sb8V7sU1c
Hj3ZmhEDnghgDDgPeOKxVYxR8QGG1GKdhefGmjdgw/AARrqdHTR2bGLOdcGVxri+MNWDWTOhWuVo
u2CHhuhTakegbjh9J/uc95JaebviYFwoxxiRbqaVJPVQbjoDPQWDcBRNC6mtezE/H73cETe7diFr
CTMuvLomxTiqHWQNu875hWSd172Dup4CG8kdT7wwbM0TXqnGXPQS6TALuqjWvmNs8ae+72m/wwAX
oSUNnluvfj1nvDN5+5y4Xk7mTZODdmyQCsg0ztkmtAEEZk9WeDCpi+JGZbcOcUfvO5iB3dx7u+8P
bkvjGK1AAmJJgOEtg6bn6+UdUlNophqypQ/zM/np+kcZ9YzORXZg3hVbbnlhxeVdyWMsVY06MSmX
7SRHPLlPYKlF5bZ9r9DlMgdUPoE5xkqPhpVzrriVm/tKLmOy7TCZIOOE3M4qXaBL/npSPVHkm+u6
fqA4QHvz0sLK2E8qyWUomT083E72ut/ZUbFDG42PlmnVTv8z2v4Md91+4g6nrgQ/0O+vXMaGzBxD
XCQewEr4nvxEliGg/qH+VTuSNTp5Sl/PPBLSVYHIq4OozkQZ7MuwLs6l2ipqLi+GMwjzAePi+zbn
4V8pqx77QgZjLP2Mgew8wnUxWQTV7MY5SdvJOj29++ioQ5WE6g/y9hi9/tbo9B39XzRwvXAf2eTB
fHk1/j0SUzHKSQwAgiBpxibshkiNjFiWcVKKl3J6SnNv4p2OlScT0n6I9kz05y4sJdeHcVaNpPIT
tbZSMtrAYJRkoHL4x6DnXYWrgr4GUvEKxjODOQ1CEUtFkpMahW5r2kWbmcrfCVXPGshYBtrY1UFE
7Wt+7ETOIq5eHQgx8dJVDPROsLXTkFRd1UxooRvd3tiUjwHCDkc7CR6mDe+7tlUdLyQtf78wUOAu
YAB9hKQFYNFC6xcFM+R/EAFiHuQUDXStsmcg6tI+GFLsV9W/hsAT8ZVNFW0NXuSyqsmCq4HyKIIJ
NpaocySs+wmWFwgHLX+SKxQMrYnH6X1bFcVVgIwSTrMEqFccresFSwxMnfq6hqvvY7SBcEgTT3cC
qm2NQ5jS2Wl3IX0YaLHxj/qWR7K6WBx7zePdIaOahewM8CyuhZtTWI6VDovUje5x0oxN15puNBDO
jq0r+VeOwmBxZbMEEq8RcqYdhuh7xQI+lWBJHnzk0+CZzqzSUEDbUuGES8nVBJeL3fPYIb6KS7fa
ApAauQQZMalyrW2XR6GUFDAc7dj8NJ4CPLoOAM61pw/drTfhT2Wmyo/aCV7EDXD5PiJQ13EWYtWm
8OJYWAfRscz28iQByUBUgy/I5u0wnnW/wjCAY4Bg4T8ckQs5jAufssqYihBy/ExxQ2AawcJeuzjD
+OHEKQ+tXfELSsf/qMQ4tQXNLTY6iJqE+qhJvjuopl1UhSVL/VutfaR1iWlHTvC2GkBdSmVOjdDm
ytzXkDovWCgJJmZ+TxKtMGuMsqJOtsCZQVmhBfSMIW/lxrm/vCu3MMbgTCBtLC2oGPu/NqQaMX8e
5z4MSY8tEJ6BuPffN1BHhRmdwEgNoGTFmCraaAH/vsD751JIJ/AL6t8B6xPN9n1F1tYRmSjgjiwX
wwLseq1JKQdomeiixsqAy+SWJ7L1XfUofrZO74CnAlxAPIkrYfeVRGbndHnqzAZgIejGStHFIz8O
j2ZD0ezRbGoeYMLaPl1qx4SFvZx0ZbHIiir0RurWgLze/QVccaBX2jABoNw3c5sFkFCaWxUoF0ID
UkTeki3mxPitKyGMl87KUetqE30boqedQ7tzwDmZOoP9PHn653191iIFzIIAYAL8VotdMIY3Z00q
1kWMQfMP7AomXzKKi2iktacd5+8cYSuRJqI6A30UmMqWCVucHCNwOwRq2liyZ55EZ977rmmVmDT7
CY49j9vxv2oOF+IY06uUUhnULAfkZK/YDcgjJIO3VSu51yuNGItLfJLP4MtpgARmD2fihQWN3Vqn
kmfYnUlbRzkvT5KSFofoj/rCWU+egow1Aqax0uYc0jurWFJLD796V7T8R7AGPReftRX+vi9w5dl1
pS1jmMLYiWNVYkEH8zFKHSGnsgI2ZJ/mCqfnd00SkEDQXoHuQzB0LppfhJXKOMLbi0VjTdm+Bii0
jxToZxHZLW+K5ra5GdNWl5IYjygLcjULMiRpx1igw07zVOf0eBJLWm5GGngp3YH0qaO+0/EKyitV
3mvZjIHOda3LrQnZxbmnEjUt/5R4vfOnQ0vn5v7WrRnqpZqMoVZJIANttGws8iM/hKd2IxyFc8MR
wts1xh7bLgujuoA+Jm6xQVoGEZUKxGcg6OPhkq0Fd9i3Zc4MmPJoY2YUasEVE0lJtSg0u4CMCZCr
Ape9M27rzffQLd7No/wSPk37GEmC5FcycUK7tRzW1QcwygKgtanNAR9g+Oi5r9+r4mEZay0+1MnO
AV81fBDyMTcPKOIqak1BGM5la7gdafoy3r+LwBzIOps7EFkti3CMt9NZ86S94Y2YcBU/s21P0frk
9nREh76EWdfI1THwFnrjyaRv+vafG6Cvv4Ud0KmyuhOnCd8ygyK9186k4NBpfWV12HtRW8inNKRC
AJDCbHlSR9UciXVj9UhLIITxMto9hIhhghBZUbLBHNVmfhQ93tlZS/wCcf+vYGarcwGjxc0IwZgL
nbci3roiuoRBdbv4+KjktiQv5/6eosy2CkBAT+oM8lpJpgMqF7VPZQkYzaZz3yssP3RHEDv4bggT
ELsM7Jk4WbpkNf6eRLulVo06tUpcJfy4L+92YGcxkr8ryZZc0eoVx0ABb6wfwa6p6G/cIDi1s4Wg
1xZpB5pUTsDG03AJSS4ukqIAFGmgQcMu3uSlXRPUfdxMxcwDLbM/Ok/cWnx4qR8TThkqSGnVdrEU
4IGJ9lj/CtpHzhquRdSXMpi7UR2rrFMlyMDcp9X99l/SvfAjptqD8h/Kole7xdyNTas0pJWweG1n
AXE1kx7SnmOBtyAIjEUwd2CqkTb4vyvmgj/Okne5nXlo6WlhEcm2cdENv5G/kaf7i/iVzbm1fMCr
YbIAUAhsq6hapUmr6VDNfNZ2+l75ZiJ73NDHHrkYQMe5pfUNntNKkdoVN6Itff8P6Sas7d8PYHZx
qOIkyiPsogQut+oAoP5Q8UYeXN1ahIhqM1qYFbRbKl+rf2H+IDzUhRm5QMB+iSCtz6jJHTRcTPpm
JYmOVCrmRQC1wJh8aI6p2BlQRPNQF7PizxAUfQ/Ro2CnTuoN28C+v3XrUdOFQGblutiI/dCEQBUB
Bp0G+u27TJvnaVNsBo73WDeTC1nsCaiQyqt9yCoc0Xc04CokVLRGSrYtKvZUoyDWfvQfP8qnwGlR
vEoOCqhSOF+xsolgfAE6AOoAIF/8yrZdbGKS1H5ayQBW01C8pii72r068kiQljuM2UbMaxnoIkKv
Cq46ZhuJnsxtbBKUiKraFjSvTt7Rkjv3GFDpTiGP/3xNJWNhdYRMcakUX7vlKiXaXIdoRNNScX7W
2up1wpbyCrYrD2l0D6KUgOIlUDFYJAIAj1czHjS4PwPbH+20yexAo434JrfvbeoY4wG8vzMPRnTl
DriUyl6q2QyGpaZTUGgsPstU/SbXsmM0+fv9Y7AiBa1Sf1eQiUk64H4VRYoGxSEC3jORd61G8BbT
NvfFrJgFUHKRsV5Qp1HCZEKRKvalOO9DLCEymW7V6yDDTMAmkufFqapN48knVfUSpVy0j5WLG41z
CPLQtYHWDRarvu1DvzPAEA04nG1gOJ35WCO8jY9V8gOUQElyvq/nytPlShxzDZEA6usE4uoJp1x0
EqF04qpGftGWYKb3ha1YP4Y7AXqgwTLRccR4lYCYZZct5cu52vbALkxBgn1fwkoEeSWBUUdPU7UM
2xHqlOC7zhMQMT6R7Fg0o31f0Nq6XarCHORwwJ2QxBCkiedmwBhVUDpztZeKDJB7/yHNfaUVY/Ol
Vk9jIaL82s1CdcrCZHQ6oQrO5WyexbyVObqtHDEcsKXTG1A+yw167aSmrCPlpEJcb57zbFtHn9wC
wdryIbMMF0jgddF1ey2ir5Ixm+QZheziMVLp0G2GBNToz33OCXjW4izAlv+VxKzd6IOZcy4hafJ8
L/szu+3+14yijO6oT+Q5eCw9EiDrd9861rzHpVBmBYGmA5bNBEKNeJPBPYmPem+Tzp7Cp7DnPA/X
DtVfWUgwXi+l0QFIISwgqx2fo2Fn8Orkaw9++PUlxEETrAi25WsBQa7PvpTAr8+nwrBEJzsO3rhg
7OO1hIt/wAPGtPGA4eGErZnhpVz5Wu4UhCMSwpAbBQt90rfYT21R4FRY1oX871XJPsyGIjXLbMBV
ieeml5QIwtNipxg8oqY1gwBK7NIejubwG2Yq3wTpWkCgiy7+KdLNkD3NRUL7GoDeuJd/3be+VZu/
lMZ4QRmkPG0SQRqGOrQfRjwmW80E1Qo6Zf0ZyCiK4oywzsdWClQLSKjFQQfZ8hazQo0DTuDIGtO+
2YZxptlD3RpOm5Sf9z9xrVKKZnkwlWPSA5AfLK1AVCj5lGkTjCqRnb791uHx3YWyHcemO1Qfsg6Q
NuAFgk/LksT+2CoToUOFjFf3fTYe07DeChLZoWp0UkXge5g8Hq/VNbz8QMb6xroAaL+JD9SOoxsD
SinYpHihkdbyN+Q52+a7EAfbw0TT/ZVZO86Xcpl4dAh1ufJj1ASK5FtLjhkvqbNmiZe/v8i/CKoL
EpOEELgLGadKQc9g29t6uIvjR7+nZsapmq4dr0tpy98vpOVlD15czAph8vfHVC958zeVh+61dudf
ymCsXeuMeahKrJiQunHyoiB/k9jy9HR/X9YqRhg2ALIXxsuAo8S+nEHllY1ZClVm+Q2giVZdbWup
pQUyiqqnNTuCdoKKl/RY0+1SKLNbjalUhq/CCof+NU1e1BSv5aPGe5Wsuni4djDWgYN8mdq73iaC
XpZoArubVds4eLN9arxId7BbTnn0HQM5v4GSJ17Zcs04MK2toyCGsbmbIdlI7/pMNrCiQ5k4UYUK
XNO/zbnGqamsWfylGOYkG5nhi0kF+whbby5snGnaz5h0Bx65KCaUKJwLed1SLvRijrBQa80gfhnk
1Foj0OsJBsXwmDhkSmwPhagD0SU8gZuImlXPiTx4a8oYjByCsF4Rsaa+eI6670nn1SOH0HYtdrtc
T8ZYBFkvZjGBsURj+tQb4CYyAF2r1y912DvoJOJs31ru1LyUx5xvNAi0hp9CnvJsk13q6u8KKOee
G3e2pi3qi24z2ffP+rJITE7A1BWgk2EOEbOkbAMbCmNq1PiQqKXC7ykefuUp4YhY2ye0yS8Tfnim
36DUKlFK2sFEOxTJHofkIdVfRJHnsdY26lLGcjAunK+CILvpc8jQZWvcY973SbAiR9sOMZ3P3bbf
gZnIG79LnzzkolXlDPSNAHEfzVZswaI30sBIMsQf6ty4fp9EtGhKmvk+J9FxI2cZ/ALQIobbMGCC
lv9rBfssxku8Ammqj05/MMBU546HOn1bJ11kYBwcsIvofwWY6rUMva2EshcBiav9GE9gcqy83gXe
Yr8JPN20wDDgoENhQjNXZvNgM9ZlA7gSvX+o/KDz6Fq2odWjFBmAcE82cUfH5xxtAyFQaRq4MktA
Gcb8PWvWfAzccabNnteEe3stLLr/lc9mdMQ4KhUyQn5n+WfcczWgzQwb7Ofe4GxnawhtyXq+f/Ru
i12MTGZPoxHoyiFZIIjRUrAFRPQOkAkF/ZVY1ccI5e3QQWHvW3nkobneVrsA+aNg5thQkDQDssZy
nC6OSykXXWlMQQKi92+6b4nRtuo3IwYyDYCOCY99l9hor8k1EbDVHK99c80zopmTWraj1EYKRMv6
uB0lB1x5ztg/zdwWm+XqufJsjCDGotpIlvx8hiDMqHzW7vye7chWOdbAN8McAHDuu839/bwN9K8l
sjYUtw1whkRIRKmN/Cg2ox2fpmPw1G+Aan0cLYBTWfkZZCCvEhBxdiVnZVfs6WpX2QdeHmPcMdIg
P9wKJ/M5AN569RbbycF4mQIHo7eYmbeqF/kB8LD3Vb/1TteSmbhDStthbKUwsWYDUNrJtzAv3ZZH
PrRs2J0NZTstaz8a4maAejNKpnnXoN5ePjXmSItWfAsQn2Y1XpgDrzf59nnEbCsTZ4zQK0GogW31
+oMYb/Bcs6Lfk0lBfLLMWYw7eQ/kZVt5+Q+LuiBvIjMLCuKvwsXlIR2aRJwJFtVPMdARe3Xx5v8z
R86iG0a5TPwDJQPrduUq6IV+kVGZWr9Bn+fvZJZOrTCVG7Qyuv9Bob/C2PPRm0qC9zGEhcpvFb1h
ANYJuBOYN6XTa43YQ6CHKp7gCoQQ4eATu9cOsd47OZpma3nXSM5cfsjC+33FVn3ahWKM+YfxbE6S
D5lmJOd2ncZHtccjPjELwSkUuf/XgIpRkQm6M9HPR72IYZDKOfQfqx78opzAd/VAX2jE2HxoxuGs
BxG2yvgFQEZwplE94PjL9YMFzBak3QEiDRbx61tInQlGzlXooZpHQUKm/FgQ2uL2VzZ+ulWjF10I
rECkSuBW6omkdqxRueXF3Mste+NWLr6Cibkx8FNO+oCvGOutqFAZnZFy7ejJz3A8oQoPuGJbCwEo
wwu3Vo3mQi5zB4c1BrDLBnKn+FnWLDnZzGVkaxHHi9w+0WAtEIO8Jog7JSAWXK9yM3exmvuQIxDM
VRPoIWn1xvdBbuSDcjxcWChFyRYaZRfWnEaGxUzYtUVSHXlvwKmA2JSJcColjtDmUMCMgulBESrQ
WPNGfZZluhEBHErM9hsYhGFHfaoIOQNJhnpJZewA7G6nII8YRuUHpvy3Ae+Ov61Mf63m/4jDvN/1
ao66URWTnKCgg+Zd/Xc5SnYA5JTmqcQsXJ3Xdli4WT5sETD+u4/BmPH/0xMbei1Yi8RmkgMIzmOM
FSnaNohqwP6CRjrgThcv/upmTSVE4egmwOOeDQ/TrhkxWQFZBgijaK9gvLmbaa6m9qT1VC1HZ/n/
daM8JFK6wbeC4Zzz3llf6ItvYOJEsIq1eTrgGwQ99l9AcjLsMy0HXupc9FYulpI9CMHsBaPxf0j7
ruXIcWDZL2IESYAGrzTt1PJeLwzNaEXvDUh+/U1O3HOmG2I0Yvc8T4yqARYKhaqszOlQxXpzm4/N
tgO1qqSst5oro8OF8Q5wLaN6I5wfLcpyQKvxQ1QTQpGdN/S7xPqtdJvU2ITUKU3M+GCTMLEwyiLk
Woig6BkZaKGDl0MEU+sTYzk3a+xB/GGn25R8MYzqG+5lz1qL9RhdwxvWxiSbIU6uJspIlLJqljzD
OPRmuYv6xOHTr8tWftY2cHJA8YMgBGQfiMsFB7ayKtbsBGmUPiDEjoH9UliYXDW6CnjmPtOfA0I2
SZcH0F7mv8aqfGtb6x5KIszVcvIcdJRIotNqaARdhwqBVfwoTO2en6mF7EnTG3Rn0zb3AxI8QNR4
14FZS+GgYArie9rnvjHmfigj9FjN1ZfaKkVdRIN9wav0NOcDUTKYrtD1HrdxQ39lU+rk3cOsdZ4W
Rv/Y0BWBvsKAdsFQvXcJbiHe6PvWSJGogYZZRlK0nCjx1OO7gP8F6EukgsIHmqy2rrsJwToek0M6
3Odk2mYGFJ6D8aYshk0AGrzLPrHm36cWhbypGlg2TegOQd9grh2CdK1Vs/cYfMWGVHRvzctPbQlJ
k6Z086hz2EqRTTMeO1b1UnFJSrN2GZ0aEdKmxlCiVmMwMiE+JkntxOFWYYcAD3kZqm7tNXRqSnCg
Muv6qIyg995iIqotfJY5VvwRpKGn450HEhKAeiQxed0kBRcDgGaLGOT5cUl4FaeDidWpQQ1Liduk
+n5iAHWa7CYwW8fIb1NlltSY/0wS/vBLzIWCIWTJ3cWyVBb0pqJniE90G79SkMniGXssrwmUfa4U
f3KDPTuOHgV1cX5debMTPGEKHtIqh/gpeKu/qOQbr+U0FjWQTpk6Rf9AcCTgVYwp0hCUUS9Cr9a+
iUNpzrbqrGjBgHoeQzsAx5zvdFnkMxSfW4Tke/qgbcpD6A/MG119A1LtTepV3MG8/+XDuOa7y0cF
lnAh8xVncMsKtYOy7ZBgmNZU3eXTwCGOjKhpeCCf4mAp74yHti0tWf9xbbGgMzFgFdC3H0R4TZXj
rleHFGT7tynZdAUGC2RZ4lqksQnuUKDEKHRrBNcFCxQvYoOn4Bb6VOabMHqO2bNpby5v4epKgMHE
J9Ns5L1CBJ2tccpwneKA2PFj3w8vSQMaPz77l82spiQg0LKW4Xkd7STBTseCIFTHCUkouzYi30yv
eLGZmm3T36mGX2o+wUPJPGrD02XDq+s7sSvE62jU+ohH8xJDUZ9Nkz2pH8pcBptdu4dOVyccsCSM
5zDn2MXIoiDuItY/i9Edi2nh6lVhbeKq17y6KCR8gOt2oSOGMV5QOInhzeBFTVro+bkzlCXi3L4a
LNObZuU2wBRUoSkb0/y+vJ9roQQR5H8siiK+QZfHAylUhJIyBH7mhvWyvuNqinNqQnAVvPBobYYw
YduBW0GiPvCj8C7kr5XpQspFx6QXhl0vL2vtngCiEAx84HUHCYxw2AKjMto5MeAmA3SujHdelOgN
co9AnjVGj66j+VHl0/7/ZFXcTCgxjukwwKo93s7VbdLf6dFLo9y1dAem25pKvGXtLJwsUmzIgG2u
TxUCczx5LLOriIBiPJLEkzWPPLUhnLcSyAwz1GGDpq2jgFeCRo4OIuxm8qbOn/9Lfe7UnHDwptxO
p1qFOSv6zAqI2o5+00u+0s/xZArScrTf8ZRC+otS3PnVRtKwq1skEm4/ZVm80fQhfMdkv/k7hvj5
hpVa8TiWdnoDmE6DrmcTKrdQUgJXJk9DfozqLLvqDJvLZr1WPieucxCxAqRj/OSVtgsWVx3e1wte
M8DgCsZG7EE2Wrx2GsGXCVI0E9S5yLCFk9EAU1GSAYVCzmvjqNi1fhfmxlU2AhWIBt92GnTuIYe7
RmtockCeNksu+bVlglIH6vbgm4HyiFC+aCyrrfIMj9nAfrTpXWnvNJlglLbiteapDSHkkKGaC4aa
OTTeE6B4Z592pcNBt2cFjd/FylGHnkU0mE4MPt+UMDfNB0ctNAcg091UgC2f6Jis+bBQE7wcIlay
gLNfJpwn2wIrTLsUTpvQZ+SF9zhDh1DW4VqJ6nBuG+LemMBfiDjOPdwcshZlBLwq9eY7bZ6i5vny
Ktb+PlTFMDirgxsJiuXC3y/xhjct/H2MJWM2AjxoMrblVT8l4AhHpoRE90dKFs510BkhHhelecW6
3dj6dulm1juNVBcQoJGj5CJBJ67VB1Bv+mtzcauTdkcTGaY2MOCYySPTnGlrYFyWvpdbdjOj5/zS
HhnoiC7v5NppgDAOpg1BFLuIm52bzEySd7RcnmvKMTO3Ch5t0lH/5UgLrxfz1Mbik6fL0lRwkHbL
smpPg4ZK6M35dRA/q6CF0Z1eloKunj50dMA7oyExRGnj3B7mZiytHfE86SEspT6PsTM4aIOAtQeN
x6N9q6KDr1x1gEPIJmlWd3OZ+0e1bHkhCo+Wtp3CBcOK+oF2oNGhGj/sWPIWXL09/nAL/H8bgpNg
aJL2RYiHEaScnXgX+vp7cOw3bBs55kPoaZIK0fqSzKV+jsvBEqnO85rGUTRjSbaGW+E3z6+nTmKC
rJWCzOU9jSEIvBxwps+/WAdo/ZTGSuJmSlw/g/Td+IUZw+GF2nm166tA/8jagu2DOFFurCLpDkmu
5X4CUPsuKNVoHyZN907HQP2skzLYqVo4bxLFCFF9MEuyLYcQHF+h3h9UKI5hEtMq5vd06qhrhmMG
9xipWjlKbTdApSf9dRdn8JHWBP1r2+vX7WQpt00djJ2j2tO8rbU6/NQTLbs28766D6p2PNIk7u4y
pelRlYoqBiRDzsZN3ENTNVT1X/ac9lCjASmS7ui4Zp9A8BrjVhjiG8NqjNYDI1gyuxXEBDAACy0C
25nLqX3pTBC0YuP4A66UcK8ZteazAG8Bp+9tugPRUVmhNVU3x5iQ5ZcFyX4A4ben131ROBPYR72C
lXxTm0azUQvO8m0f1v0OrQK+N4M8Dl11jshzmM32gZuY/3XUsSCxH9Bsqhyaq/SoV2qwCzkbE6dq
1RYMGtjEDc8z4hnQWX0fNTNXdkMPKHFvGQPbJOYQb/OZmW95FwFzoKrKU4Ir7mMGG+ttW3HqK1pE
eky9UNB0xtAZoR7JQgp5bWDNXskMhpYxHM2rLO+1zz5r9H9oGat33MoSv2y0GG/KQM8zTynK7DVP
TY6JLlZmX0VgjIeEKPlLokE7oiy02W34lF/jv/fXkW0XbpdZ5DpQJg0NWBLt7VFPrvXYqL2mnDHl
XKMt9Mpq3bznRcgSh/UNAUsCtTO+CfIwzLZ9Fen7Um+7+zQh9UZF67pzE0KmA8RQ+Yc1RCpUVBo0
lWylDLdcoyqgNLGR3QEp1d5kASiznZItaQ4bw8cQMkkPZTGbpZdUUbXvy7p+D6kZocmuNfyTDgn0
0zNtmo2DHmXdWwKZ8E0yZ9Uh6FXyVPQVCfaUp/GuT/X5XuOk2OTpZLhKoFj3hlUH+05rDbTuKXr4
PkjTAs0xCzRPXJqk07DN2na8z6phwixoxoIjN5R8ZwZKvwviStEca6zLXwWAOk8E+xI5ddQoj6Fm
tIVXQC7gqUzo+KiHnfbBKpa4YcbUzkmqpHgqyFB/Ghkqj45emJ3tRGlUv5ZgirwPINFgOkVFQHCv
0PzK5iMAGv0wbrKy5U96DZIyJ1Sa8nsc+OhrQDw86WYMGpDMRlPZyXWoTvh5zKJHkgbJMY+NCAwF
eL8+6ZOubMqgJ5GjlmpWOBFIiV9IE/J9kOUNcwpumle80oObkHQ4wKVqjDhFECOO8mq44jxV3ycI
cTp6WlP8dMMOcm8aSusmb1D4ciAHOu7rIFYQOswmnbYxRk4OtFHSuymZIbPEaFTva9tMN4UBGbHA
mDFb1nbGeARdXvoFmVH+XIGKdJ/bGQOgDc2C2wJljCKc6sirmrL5DO0gukE07D2lyadfVq7Xm5kS
BU/IYoyc1qoAT5unKbyKhxivOzaZwRYqX/njiHC9UZNWHzBOT8N9yap6Awml9JpWZfKgBFO0MyNi
4DikFQ6SGYEUmRTjVTbNw6aczfQ9Z63i0Cnq/Ryi9DuuWsPomKExeE0zYRpP0XSoLVk92tJ0suzb
gdbcj5OC+uWQGnxbmWbDXJDAGQATE61lDi/BVuTpUZtFqFs0gK8YFUDCzkAJOIKtuCPQpLdS39TS
7MlOCEqpRTsqM0KY0Uzu3NIZXPtqm35HZoHB6bGsu5e6ZIE/kaZ6t2jQ7YYoSzcTzdp3EirdrjYs
4LaVvvMbq6k8EAjy56hQ5leq9eo3p6ntWFZa3gMmZh3DjrVXIIWf9xoc8bnPFSDSLqdaq6n3UhgD
+96C8BOTA0Ntg6nFTZozv4aGcwMZ+tqzC5ku1tqNbYBUBs8sG5RHqpD+cD3B2zJF5kqCg678A9Cx
nUnK4DITS35+ktGpxlQnfISJ3n5kUK7rG0+VUbDJbCz/fmKjTJsBjCjITO3yu079tLwdq4f/8kX+
7tSPxNTucRlhGRVCRW282uVHkLu8kZV3154rp19E+PKxpkehacBO0R8M8pwM/74QY57+fSElxHAg
ZwHFVtW5X0MJrjVeNPvl8l7JPofwbk9SnQxZhTV07SHpXxv2CAL3yyYk2/TnSXbyxVlQgMi0gQmd
vkVZDa/695AeJLLQlUJ9A0puYk9hUvt0UnM8DHLtEI++kseOGsgeccvxEl87p0aEjzGQjFtqByPm
ff4JWdubeae4ptdv+OCAMPhT3V3etdVX46lB4cukGSCr+rIq7mq42+7m3d1wBejVHdk+M089yh45
K10SQGiIiukRQOaZ2CxXbZBJsQ5xbMqB9+B3tnLfG9ch5Ftlsh9/aELFvTx9FwjVCkKzseEp3gWG
Awjrpnnr9rfcD22wMEAsx7NckInyt+5gOmxbfRcurohnqjlgSIilBYHlDXLptwhhdREESokdJO5A
HuZ4owIOolnvOntVgRrE0hXwIkwbKuPXXTsUgChD9cJEd+jHYxZSU1GpLYhBpd3WY+5kTeNedqDV
5/mJBSGYhz34EtkCF2T99FFpXxmQbkwNHJOg4xX/Zll2RzsZhcxqfQWjQDoQlxgc+EFu3SYtabXk
z6fVQV3nGCg87Gzwybjhbfzr8gqlxoQzWbdW0oN4ErW4RbQ93hvDpsfht41NHO3G+DWgX0n9LTG6
OKfoMKcrFM5l2SQo/ucwGsUO2TVf+QFlZZf+Vr3EH7fFs8Tcsoaf5vDYMAxwHWKaG/9+Ej2pWtdh
oCzgkvsGUqTZ/lfshtedY+WQ09bvgk27RxPCvglvZd2qNQcCLut/LQu7y5o5CqFcjZpitqn22Xd4
VH83L8nWkuCQfrKhoXB+akjY0YKlcdBEMEShUflYvmzmbQwJ64XLxvzKr40HqC67zU1YgCaokZJ2
r1YpgOCxUXCE6gXKPOc73OJRp9MKH/S6fOhu7TtaOfa2RpoFQvbQTT7Ku+kKj2rm5a//5dueWBbi
oMGikkWLK3VvtuHcIi3WtqZHLKf8bYNUagPaM6+9in8lWwgASqWmVx35xLoQ+WKFKAUS58StXzje
ZLtbzXKyF+5VB1Btb2RzKGvXCwAWGJlHDrvgLM53OW6jTDcXJHEZ3EB2gpubrtpCFSmQtZbWMppT
Q0LcG6ZmYsMC8FWap755I+FeSlG+FrxPTQg5bFLDXeMltM7WfoQUIXhp/0NKgzY7+knQOgOzjXAk
Soaqnb7gFBm/4mBOZT4zJCXi1XfL34aJCJDX2rxVtQEtA2W2j9zODl2celoZuySRcVGsffvT1EL4
JDWeoVERLamFuqXRLmxsh5r3c7ot/z1jL2IJsDQUnBR4IgF0ce5mSZYb5pDDVHCf3Fqaj/tnOHRu
rPvkK3i4fH7XPO3ElpjY6loFDcwEtgbNs+nNTDcD/y+5MygSgZZBaxHqy+fLaUZTz7QAYLquujZY
6XS5ZA2rXvDXgCg/mRVdadrR0tIZngu+MaOrMtiaRJLMru4UIMzgf4IiMT7N+TIsNS7qtl9aBdaW
hxulTiEqJ8l31laCoW6IJAHlwH6gl8pqtqOQAzoSRYWTA0tkTk5W+pqMlWwNo2KeGhK8WVWShubd
YqjtqiMKwumhQEHSt7q2vbMgx+Y2Q4/hQhPDhqrWeuZsbDIzJi7kfmT51trJQjPuj88DkSXSemQd
mctZxyPBSjeqjkGs6CGEzgYm70ZN0qFYC3qnpoTLqqj0GskCTC1DOzG5hwaX5AuuW4AQCFDHGJcU
Ux2SZbmVLG2Wrt1W5Q0ZJIdp1UPQoP6fvy8mNAWY4ZsRf78uvpI+gSQpKp2LlmQsU45eG5hDnwpp
PVAiAKmIE11wREA2GpiyB9PD4A6yUWVjhOAjQ725m0GCBppcPYz9MC2PGEq6mVC3n9seVe3BSaDp
Q2bViTnb9dpNHzAUrSV7sQQOMa08/YGCE3eQ2p37ZS965dU27yLzkEd+VIL84FBXOyIDWK5u/cl+
CAEA/QIkOzG6WynwHm3cOWY1uXq5C1Hc/fdB+XRhyy85yZcLlkCFbsLCEkwskOdOuVFV/7KJVT+F
ICL0dIErx/V8boIrBQhiVOAJE/0YpRp67lJw0/p+/TUhuOpklhQNDOxXj+kPN8rd/qbYhL7l1555
2+8Vr/iOn/pHW5ITrBYdzJOlCffNMEPLulq+EybY4pvuTlccNF6cL/WoewoGhSs3lXyv1Qj21yIT
cBtxkbES6Ewg/mLVzdqn1toU2VvWHpVcNl320xQxoLe0CEuDmRv3xPl3C+YhKGNQOrmTNhROkKqe
Mo8HOy6Po9J9QUVIEs9W3qeLQYhaQtJuRUl1siJrDG0bl6vSYECpVT1O+iMIAzxrnrymZkjvctyG
fNvQVFawWp4t5yccxoHUXDjkF0jF8u8nB2Gc01YB1RimvwCwbbi6U1S2sdTSBS5io/TkeY65G1fg
39OfhiqUNH9/nhFYh4jf8gssiN8Ie13YtjnnAcMEXPiLR7ajoyt0+RT+PCIY6V8GDAiYF0CjLawP
ujpjTYYAITbwabSvtasRLQcZU+HqNzw1I1x7zOwVVUELyFVfKt0Pn8kvNJE83bwG49i0vbykZVPE
T3ZqS3gjjUWkAZwCW4O1b8DOFde3zJYErxWgwbJvyzPMWnSJiPBl2maO56YNM7cwxk2a9RCtC5nm
Wp02bTuWAoIONLGXlcDbj0k33kDgGsmMxo1Dm/f3QzdPsl+0bKGwbIxiQSAJetUGxrKEXzQnHP1x
gObcCQ0B4D/QyNecoB+urBpKvXqzs1h1Y9lkOxnBdWSF91EtqbSvRQb46yKMDrY84JzPzwqJA07R
2QT+UP/OLMvJ7ZtAVe56xrdlKWMdXBkAwxcwMJ1jUeD/cEQEa0ObtQmEvNxKCzCWmQMAhFahH9Vl
/T7EZrLB2PdtF86QLiPqdWIrFmbDUskB/fOdhV1HcwG4QAKZZ6qJo3CBYUfjEKCtMFYm75Co5ER1
QzOnTwrDC7BL+wbjJGNaRFdNDQIjNAJTQLI0pLp7y0qap5GkKJZ2ikU/7SEkHkCjII6uaZ4e1Hoq
Ij+d8ZectjPbp5LFmlcF1dIvLbrJhxZl/qybHQgLulJ7UjuqfIOTvt6yRNFfjCCod1k35V4S0Rmi
7TR/UfoggHobOqt3fdiMlSSaLD52vht0kRpbdoJQCnzC+TdRY0sdJg1Vg0GfPYVDUnn8COb4/2hF
yLrAIJcbVQYrMbmKkscewzpSbv+fcRErwbWDAqwNkXS6+PpJ3K8aCN7PDDZqcPvNiWOD+aLXnCjS
3cvR6uehOTck5CgpK7pAs2Bo1COHKr/D+poRf27A+ba5bOlnsrrQXOM2A70UpvjEbFrBEB3D0HYG
2WbfKG4HSGlYjwMkC5JNWnqWjO9s+eHnvoA4oC0qZ4uMN6h9zncwHZfZlaHIIMcU3ue6dVcYv7uh
8kCXBFgb2Yzl1+X1rUaEpfaoIg6CJ+ZPifLkmyWDSXlvleBomXxm35PQK/rXwnqKhs+e3ce6R3Hf
tDJq5p8+j3XCUyxoyhOAr4S4yzN9MjC8mIEDBkhIbRn2TW/Nhkrqu+urwzQgZgJ1dAXE+cik6/qG
U6yuhNhEmv+Csi8LrmbmhKNrU1+3DkPeOpUM9P3Ta7A8Bl5v4PShsiEWuGzaWYGZ1yD96Z7n/nGs
DmGCt5aTKs9qs9PireQjrlxjYLqkaEEu+FVTfBb0YJ7JwceXubR7Ru46gkw79YIYxIuOlbyRzA1h
1byxZewoa6nWqV3hHCY6irjcxjrttgPj27jjUBe7vLafRx0cxjoFvkEDt5wljv80He/0DJgsN0x2
Vbuv+W6qc9cwgaKdJabWnPLU1LLLJ0chLUPTskEO7dohpt1Dc2cbmaPmmSSkyFYkxPswmWpweMNM
oEG3d7wb0zeWl24wfUUA+lzevbV4AiZvzCEzBBToTZ4vyegjrS04GJhA/2CxB5Ywhxn3TfDYg89O
ygOor/kD+M4AujQIoNpiMNFqZagbsiR4EVjzocxTPeozvpyv1Pdt8MLsrUKv+/BzKt3c3pH0u61u
IqtytGRrD1cq/WqU2smrx2zeFaYXF7KS49rWn/4+wV+hZ0FSI0TiATQtiP0H9Dmse9L+6mJJirPS
WALzFWbbUQ7E2BUg6+cbTxq71SIDO9HghiribTaBdHTBuTldel+bkxdpxEm7ws9KRPbsoyKofrpZ
/dsgh3R8KcCHa46uat6PoeTuXM3CT3+a4Oa9XhFjXDahzq8AXsDm+5gTbBKPsKck35iJN6S7EpwP
EH4sdInzr50xE80FQHKRb2M0/nxf6jqJAntIoQcD1HuJUf+AulzGArIWfk+NLHnK6UFuK1aA1QG3
i/bedY7Rba0coixP3Njlwa0uY/5a/px4aZ+aW7zuxFxdT0YYTzBnGolrm2CEvBkJIHuyZ+ea9wLk
BTofE9kVBmrO7fSTApcrEW1JOrhqsm/mhwjPFqp9Zpn3r+MGrksM0S+dIMx3Cp/JCgD7iylMxcmj
GTZObqFNV96GmCchYJaVuOTK9zqzJnwvnuhhpoywhunHucZcC4ucOEILVndy+gFIIIdM1eUFrvjh
mUnhmyUG1QtjgEm9Ib7a9eDVvFZljrHywc6MCOFm5kkSNA2MhBxS6dkBeTC21QEofKglmc5PSSu6
DJYsCrWAdoJaWFhQXiQ0o9Oyh9C/HPccJbSCuF3pGaFPi6c4oW40fLXFV2weA9CWkcbj1HSIurGB
mo73XbiBXIan9X7DQfeY9Zgm2iCjSMHGEd1yJokDq1tz8nOFrUF87As9xt9v0F9mTehqzdaqf3HF
9qVajSuX4NnWLO53cj4bm/dsXrKUoP5VGl6rvMZkQ6C2lUZ7dfKbeFORI9N8vbzrUIyewOemPzDj
LcujbSW7gtbC78mv0UWyG5AxBFxV8WsYthnAgxC8Vq6Rqk477IGhdgL+1jfj1jDuitzjo2xcbiVY
wTyGnCE7g4F7cVoOOFvSjktqGtR3I3vSZ8z/locxklyAq+frr5k/XYqTPVfmQGFtDDNF+xY33Aur
XVEXkkO8FjdOqzdC3KjGrGoHG9UbYu+H6R9zeNKJO1mHOvxV2ptY3V6OGWuvCbBD4DEIUqRlql/I
3AY2RyPXDLyVGgwmRE4WP1ulnwWHkc7OyF4JSiodUhzJMld4PHGmbTTMUTCB7pI4UmXlytQEpZm5
udO+9J9QB/xFvOirBPGxE+9BkhN+QRr9tbu2ryaJ7ZXvCNMWnqPL+0kXu3xp09UBGou4COadbXt5
tx1G//K2rnxFSwNc688IJ4PE9/nxrHIL4toxJnDNOnY7e2Oq24g4tmo6RuwhFiWlpNWwcgRODYrN
c1MHWrwaA7gNTZwMoxNzvJ/7Y0IkdfC1vTtZ2B93OjkDgxqGNs2BxrdBuWZbKCaNTis7AzIj+vnu
WVVvFAUitxtx5PaBS9grl6FcV4I1xFbQbgKrKfroIs48NZU5Jyn8D8SKx7bsXVInVx2P/TIHl9yQ
SPZtJV6fmRPuhljBE0JR4XOZ/pXW6AbpmpMpPqjIbOylrPUrsya4X2P0oFYqYE03vQaKugMqSs1u
TD1Dv0/778u+vnJNo3KFsgdom/GaxVNJ+FxGxuquA6buqjoCW7XBrMt2OjR7DIPumas8xy69DY+F
k9woHw103qttcvQQcJzWlwmC/fSc858ibLOqBmbRWwBhWS3k1RcGgcEpys3lBf88azCCMT8UBEH1
hTbs+XqNOUcnaFwwhFB9hoJJjQmX3HqwlP1lOz+DCOwQ9LvR9DJBOyXsazKHpVrFsKNp3yn66pgI
rV91zNsPAE1b3I0MyQVHloN1nvWfWxS2D+9qUMMGsEhuP4Bcemv9R/ANb3v/6Tco8N/ih99568cu
VDdjp+owLhofKyc7lI/hZvaJj9LeVtZg+XlOz3+S4MqZyksNJEnY7MBvit3ADm33jtE96fztSmvq
1BKQ2+efFbynFS8WN56pSVDkDQKopHZBeK2RJNnEDMi0Km/KLxqZ4UOk2dHW7Fn6dPmbr3Bdnv8K
wbnUSQs5X7h5udvg1eBHLvO7X5nq3E0e5u68GMfmStlZksfR6jaD0GcZ98djTCxeBg1rSK6i+tzV
1y2AHJl+b1vvo+HVjSQSrnr1iaXldJ3cILkBIY9iqXOnvPJY6yq1iWFKkPNiUJO/DvSeypg7V8/r
iUXhHNk0oJNGYBFwqZL7s26hHXEbVP+hE4Vv97frIfKZ0DEqQOwDQ5AziKGaqrXOMIQOagFN/x3Q
BzV+GtmNlvynb/e32SI4Lih+ktAEDaNLNC/JmAMuE5P5EIhVZRyHq+H17wLFJrgWQsYhL2FJob6R
XfP5TpveJAdg+bU/YtCJDeHy1xSlsvoFvtwaEMIu/RzF7G5uMdAbO8bwPCSOMu0HVeKVKyszNbg9
SHbIUt8SfCSJSDjYaYzcPjla2l1mvOX/PuNA9fDEhBBcQXBqJnxCjSot7jr9rhme69Kdp1u9l4Tx
lZLluSUhZo419CPRIsRD9C39pC40ZjJneAldvgmP5MapuUud6POAnOe2PZDE+f5WP2QsYStE+Uux
FA1A3JMUcuPLjp+c88nGe23s0QTWNIf0Dga0Dxg8z5z0pdxmV0Xkzofxe2w3uiS7X4lkZ3aF+FL3
KFJaA+zawV2mPia1a9suRUBPpt2/d9UzU4LT0AGtoMrEPtvZd6e8meCfcstqctr+WqtfIFAYBjL9
g5VYdmZScKJMobSwE6wO5SSuvc3qtmHHQtbrWf6KcAbPrAgONExpO082Fsa0r2n4xDxtwB7q6CGL
d4EuqfKsrghstTr4S5caqvAAVXveRpglRp8HhQIogjlxi+HoI5Ex8q6e8BM79NwfUz7oJO1gJ5xv
dcMLqqdBlqssf0LcNjj8Qv+KlRhiwlZ0dlTqAdCigV46pfpNZJXmdQOYcLJBnKH+gGMTG9UBa86w
Bo2AzU1/nA0ZofeqCeikLp0pALvE8Y000gyORS9R6qusHkzwQ14+NWvfG2MS/2tAiO8RdMzHucgz
18jvVTTT9fTWyh4imazD2uc+NSO4VZPUA24qrCNq93PxYtVOEkjO/1qkOTUheFQUtpDjS7ESu3xR
4ncGDjOM8KcgZ81kBKirX2UhCwK7JWDJIhmWnVKutSr6a0Z8pF3ltnkt+SwyC8JiUiQrZbl0lTG5
SlAHqmQDEqsf5GQJwn3QdBVqeAwwAAWcivSJTKObyGhVV23YIIikqOroOIbnZzwM5gICP2jBl+Ot
onh2eST592X3XUlfTfR5/tfE4t4n11rWgFSGVjBRTTegauhBNgQ8V3VdK6BgqUH1wCQfZi0W66Bv
BLUMgxizeI8C3YA5BoKqYzRtarP1dHCZZBNkmY+IzzV0iy6vb9WpT8wJ6+sALLb4Usq1myPXdrH1
YhFvanaVDFG5/q3+rku4PPlg10M8w1A/fpjJto4/DBlt0+pa0JiDaABdOsXCNWbXLGeqhYI8qZ54
9RxHexoCivcIYb//sGl/DYlsaeAg7/O8RuBXp92QPyFrzSp3AC7L/NeUAkilTgwJr8NQtwEsBODN
NaNXBWJpTRODoEziAqsRmjFo3S4yAAATn7u4WulZEg+LixOHgkWisT21fwlkE7WrEefEjOBpWpck
WhTCjK7eK8pbLdMXXXvQg0MCKAHLXia//3QtTo5qmZhJESxAgXrGxL8SXdlJ6pFY32kRv1L5zVgU
wJLoRe0UrJWMd6y0RFAlMLSlzryA4AzBvROwA1l2NyMU3WhX+RYlXwi1OmjcbsnoBD6QZKPE5MqU
xLlJITdEpOjrpIVJfVvs44enYh+2jvbKIIpVfaN6sI1utHvtg7iK1yiO8nX5DKx5DUHaA8pGwE7x
gDv3mo7kDOofOGyjfVummWMkO64A87W/bGYtbACHseQPqMyCgvzcTNRBZaC1cQJKbasH/wzT7WTJ
6s8rTRHs5F8j4hgXqGT6OrdgpAdCvwRTtn0dgNTO2jLD1dDPLR4Stm1lfCFrB+LUqni4J4Km7WK1
La5iUCFW9PXy3q1+IgsHAWdbhcyesHeNPkD1ucKB6EbF7F1qJe2WTIEO1lMrNUGm3qss9y7bXP6m
mBMTICfRdgdI/QeN50hmyLqYsAle/mJyqM2TwWkrpXZBZ2NvDa7rXgWez2ulC1Dbm3Jte/kHrDrM
30WLdK9oILepvSy6Lj9zC3xD732/uWxiPdKc2BC+XM2HoK5m2NDMPYjdHd4YAJ/cZd3djBJxG3jQ
91F1/7LVtduNILIB5g0SG7TIz09Clik26TMYpUilMuLXOHQB2N2V7EUvJKnuqucsHUJU+FHlF1UI
1Jz0A2M9WmZN7M1J4YM6qHYwg4w80bAk98/qFzsxtvyYk7g9l0UWjPWA27S6A+VZx59TGfvh6t6x
ZQoUeEa0LoSToISRlUE1BB+sLrZ1qjjW/+PsSnbkxpXgFwmgduoqqfaq3tvd9kVou93UvlPb17+Q
D89VLKEIz2DmNEBnJUUmk5mREfQDD2tg8Ap00E2JQ4tn4K81cSinsqoWGBg4NEbGc0i/T/U7c6ZH
0NUeSE6RK2BKAIQct7fH9Q2E65uAWRn8scCugZ3zchmLWOMpspLCy8f1YNz3pts5AJRPndclLuEn
xDJOvyh4fKD854M0T/IDrj7jbJ8igZjbu6omCu6ADFuHPEYHWJy276NfRvUYMsmdcz08emHjqmY/
2mZgWjVsNI7xqGnczbjhDeQXSKWPgN1v9Sj/0bLxe8wVV+Pqrkxa7/YyX6Xnwi8Qjr4KFjcrpfgF
M8jSAbShae7KsD1Y7eCbyM7HSDoxO9+kFyEVJqHwCR0sxNXrgYcqnScFVKMAmQqA/xvF7Ot3PrGg
ccnYt0+h2ZWPFVHMbK2ZJW/cwLQZO6rMSLZ2WXT6mqcG2ccOhXjJ7cW4usHwy+aMC8WcGdgqDn5Y
Q1cMhQ76dTM2NxiEX5egz/sPJjBTh0LREvqzs0DaZ+PK93owPVYaxaR1I/HiKtjNXthQukW1aM5/
hUyG8LFyJrSgvTLLtlC+c5XhWEea64SBJIQvWTJUjDwClobH79V6FXGaaKjdA5IGFpme+YWzN4tH
JrsqFu3M2jUwAdEGsTBFU2o0wGLgu2TkoJJfYEHZNgNJXUx3SlxaPJLItpFAzfxtyH8vw46m6KUR
gjEOaNi7oH8dQG5Hwq2KofusuFeKV4sfuLnPutfQkmAglo7iuWUh/+1yrY7COi3wCjvZ1UnNd5qq
eKZ+Z4ev6iS5Ea9zROwSExh8PC90DD9awsGPjZBlIykKrwSAwCi0p7F7cbpyxVixLuPWbfX+BC3t
I1XovlGD77ePwZKvoOYCK9vccAd/xeUqR7w1eTWAqgZ942+jCbr3Ql87MfXCmrxjsx5aZkiOxbLH
FNVNDRPBKIII50IZRj0MGDweEvNl0Mge9KD+oGJyN7HY0VJ7d0ycPSl1zww+M8OS7ayl6GJhrYHW
QJsSUpSXPutBqNpdi9NSNEdaum2zo33jVRSsz/2WOivqbJxgDb7VLPYGE7Mssk9+1ZrCJwcEfEaB
41UMIbnLH1A7UdBwgsDQxzs1AwuTiTFU5StEbLCUbTrujOA0yIgYlr60g8XGABIg18j2Lo1OUc2q
cL5gMPAXH5O2ztwBWlgn1DaeJx7dQfXso0ucVkKZshQyHEwOGHg8ozIvgqRUvc7TSGsLz6hQBeCQ
dbTG+2joXdAGSzoAV8kYsgPEJsy14pnsgE7g0sOgNGpiFxil7cxfTsM3GF/026JxQZ+2s9EEv31y
rpP12RwaUg5MQWb8Twf+LL3k0AniyTydgNTneTAMl2qZV5BkpdIKFDoPnUO8jgdrpspqawtremFZ
+JRKYcVVr8ByEzz04Ehr8xrZOltjRER2VufzL+QIMIXLy4BsGLarsKYKeHBVJ0N8aCd9b0Sxi5v/
GCrM18t6lWQGJhLCdUGfJlCUTL21aYhsEn3R2RnaPQ9qzOPal181n6IKozRwdlJ+tOapUTCT1D41
cS5JCBbOB5DjFip8AOOokH66tMNpFjQ4k0hzVb6vabdCqAbsTv2l5O1WyYYdHhMbyRZa3LGALuJN
i7HAK7o5A6SsOQWrspeAJa3YRuZeZZt6Vjhc5XQbTn5mv5nKMXfWWvyq4Nnb9lvTvueyEtei79TB
wxq3N96BQkTkujOEyojfEYd+lmwM/cU2T7QOvCQ8OKm5vu324hf9a02sinTDWEVxhfifQ1mxJW9V
E/rDgHkfWchbWl4NOsZYWAxJoYp2+UkDTNL1nE8FqGxbr1QiL3b4U66WEE9Jnganfrzt11LKgqcg
yPdRr8P0uxjXGzKQyDDUAljA0WUqiKybdcKJa5SnPPPichVET0H+LaIRFNBfbhtfuNQubAsXedL1
KqlB04xJYOZNoGhWw1ayXecTIMYCPNkdKHZhxwLyermcXVOWIQ1mYQYg0WnMPZOMyAKj3W1Prtku
ZhELXM4EI0KUOiLo1eSG2RkQBvSa2ik2EQvBIW9kmPmkzPE7c0g3GAY7xbYF4wCzNSOgqiEbkRgy
81XBZbMDE+AoiYQLewkfluA/wNIR7YUwBDS1kY02HktF0nDLwyMoONIwmXLf0VLk9natJwdTCWIZ
ac189oRVR8cBKRokbYlFxJ6AFSUWL1BemDVEtPoO8py+BgJM6KqAm/sja/y2k32AhaB/YVL40BHP
nb4bYNKmg1+Vr05NPAJVSgOU2xiOwNBDCyZrTEq5qUY2qeN4faBJgDTXU2LzLpj/hfIIAWm9EI+z
EUlazHGYah3E3ymKYQlzK/Oz09uDQTIPqjVr3fhwIgu1o3pj8BoIkXwbZQ8QOt4mZusGEfQsregQ
UGsTzpQppbTAu3TqQKFmz7RzM7uZsCu6hsdsdHDq8o4im9vz5D0OXHS6goa9xka5M6J3tQH03epf
wKC/juParYls5HvpYOI4zsO0qNSAkPLyYOIAYER+QuIT6QpI1Qx12NZmlnt6U0ueRsuW8M6kwDvj
DSjsDBVw2JTPJYPY0LZUDbdNl66s1JZEmqUbwsbo8wx8d/AyEe6jgehKbNZZ6dEQlcFmGyWfUVGs
jUyWwy3sdDRh8coEsy5eP+LK5WNkxm1clV4BJQJtFUYkW5ukbpG4KcCI0dF+U7mqbjNMYh4bu1GP
kIxQD0Zedl6lOkxygyz4jaeuinkC9DPxzxyEzlJKvMW6Op7qHKw743uUoien1KdWITvayAbmFtNX
DLHNPFiAq4Hi49JWoZTAWgVoTDS120XHoPjkypfWrmzj3dQ2KGeiOXw7sF83lnCkz03O7p+5F8W8
6OwEJkdP9es3FESefiaVi7etyw8YBXUf9uFv8Ht4tp9JwsnCyl6YFlZ2DMu6ceKu9OL8ewVGIy11
6/G+12VSdAvXxIWdOdM6czHIAlI0HHagIAoKIcVLnMFThgZCE5AOUULJki4lbucrKhyUXsfcRNRj
RdP2faoHdyqf++iJKH4RADkkG0zDXAN+vnAZoUaBRAPD9DOPsBDvpjiL7VxH6obKms29rB4ggt1U
aKStEBmsfd1qlb5iju2sx6ytv5Gy1h4U0xn1fWtnQHv3pTqsrQR0ci5H/Q2KBlBVeNTGAlBXfdJ1
sB9rerUBgtqwt1GQDB+JOhTAwI5MX4UTQ7RnlCWHBqTYva/VoQFiC6srIHhrKvU+JeiQRPPp1HMt
ULyME/XTaUmz1Zo+GX2SOUrkd2Gc214DSeg7U6liCD+ptHzQmUFeKk1N302SUQLZBTrh8dgQRjwj
UqElExZtvONZr+M5NDqg5bTDGr+B8rvODnTTTYnCPtQavHUoptfPeqUDmowWYL/iMfTF0OtESDNm
2VO/zVhorc2w0vasL8A03ZZzhzlrejPcNJmS7UqEl8k11NTwgaIjW6fSAABuU65B5aEc0KCJh7xC
BCZjt++T0OFexWL6Cf5qNAi47XwlrFR3me5EGxSfRt9JA/DJQQ8V3Bzt2GHdCiyyy5p4jP3K5hzE
CK0VeJwY2e+qHPnJmpyi8dQkDvg6CnjIgROIza/MCdoPNWpH6iWsqX8BKZk/F1ExBa5ZjdRvqeJ8
pSaW98kubHZXqwPGR9mYFrrbgzgGyonVCvrl8Q53Gq7OHrPvXR6AJzEs213W8ng/9X2+Q/1U20FJ
lX5UQwlOFi0Ps2JdN9hhSj3o+d40Rz075WZBV5rSRcyvU54f9KILTkQrlRribqrNoClLlFPGsXfd
sdCKd60eAxCNQZEamNZxqiq/h/Jp8VgOcXiw6lE3PHThKgjQDxUoMe2uaMzVkIRsHYd9c6eYk/ps
1EM0uVXVTZmr6YWmPpRml5cr3qucoQdZ68eh15qVjrfVz84ZQaFjWTmI1bEzMsnLdfHdgVq5A6Fk
RPMrnpK6brF7shK3MpmZmTZhddL670l0p6MhFG/14que/FE/WlRGC7FkGo9llA4hczQzoQpxteha
p2oSJEBtZB6brrsz2WeiQWU9KTcazI09RE60/lBhtrcB0ATyZ+vbt8pCCASxDqYNAP0EQ5DYnsoV
MmUhUmRQJkJCxtuYR94bOJUETOC5xNZCdJ/JayFmYGrkmpBKVVKzUVsFlUvuWtZdmVnQrNqOwUug
R5KPuuQWamYEnZm5OSsWs8qxR9isWOkFjYEqaWUUe5UMHPpNU2VmLqII9yemJrk7cauX0TUuXJcX
iYhwjaUKQK6KhUSkGqotrUxfwQK3GMllugTytOCnMSPPUOHHYLYjpvn6MDo1nUUF4y5fBeBh8jWl
eFaGfhXb2Ypitm0YZEOOC1n7hc3Z+7NL2maQtu9i2Ex57+a1joT9+famXMiTQVmGjBzPArTVRcRY
AE0yoxkbtH5M8PfkQKtD6iugEn60xbX7a0V8GuZhzLup57k3cQeXqvItSpy7KIc6gp2ubWZsOqZs
/tkxzNIDt4jDZlw38Ft9bKKpx7Y0wOfQEI5EI9ilkfrv6Rr4pBzQSqESgNk1ITlt0YGgkOdCuqZC
UMjcgnAMGdULhtVuu7P0ysRkHJ5NOGJI3MToMVpDqZcsKiFC3vfv1ZBAJckap9z02i6FyARGqPAr
Qih3Ta7VG4HljkhCfgQd7yo3ZSw55ky1D2HTOVvIzoSrICjZIYx6ZaUaaYdaZWMlgZ+0ffEwpBat
XK2e9Vhvu7FUIzjbbmLhqWhL1ZoSsAUAzmdB+Sz40oZd1Kym9CHMnq3u921zi9HhbN/NWeLZ+Ynb
SMOIF8yFwYkOWwCWp/qbIRs+XTylZ1b0SytQT1cyfd7dtY1yWh+jypOEsjnkpWcQ9hlqKzMtJgLQ
/CvOfIGeUm4SXpdeCWLqFlJ/YQrimelHqOeuGv7oM09L/cxQJYn7QoC4MCts8KTJM62OYZab/arM
AGMeNymXGFlaQQLOZkgMQ8sEd+Olb22qN2NH8Lrt0NhjenifMNmMkMyEEErVosZdyWAigy6gOwbh
o9ZG/150QNlRRRcdZE1zy+7SjboiwLyA1NujpHzKG+WDBek6C0rJ43vpEJ2bEXY1j9IaonkwMyNW
0/uizZBBnMAKlTorvXvLLEkoXUgm4BZcAknqTJEjfJ2sQrslM1HGa8fQL4r2Pp7sVTsYe60NwJ43
rm8f2kVzFH8T/KIzHEEwF09WZXEVL9MA7Sl1SldmZflaCdIlPTyVspnjpasJoJ3/WxP2RdUNgxKP
sFYr91PfuJr22SSn1lyHaGnnsjC+9OlUCxghQBIgairuECOJtCnsoVlXW78Ne+XYUAz+SuMXpw/8
in9Ckt7998WEsJWFYvgsvCwOMBr6gEYjAwd0BGUrswjAk5Aag8uT2BtDe/S4xX/etjh/HuHljfIe
XmcQTJ8zfeHzZeFQOIVdomldMFcdrHvGzI2Gd99/8AwPn5mjD6kLVGYuDxsdRzvCWctBTrLqpkMT
1GAbXYU1nj0yZNnSjjyrbItJkh6g9DulSDLt+r0gxC2i1xGCl2WwHWUNruvSkwEgyRl0TowhOa2M
dAJQb7onoceectTvkJXdOavpLvKiHXtxNnTd9X7v4w6/K3aycaWrQCn8ACG6pKxSNKbiB2Tgf5tn
LzrZ+O4CFcqlj8KFaSskU4YY8MBhra7N5/AlDP3ON/Yopxyq2J1Cz9577DtwHS6op/81vPzxD8Ee
z6K5PSQscJaVkJEMYdyIv/RJcafeRUXEyV9NGSfs1bYRLAkrCf6LIWxmWCcn4D5uXMvx9Oix60CQ
8v32mVu2hCM3AwrmUbnLswB2fKa31gA8HiiI7PYOwp8dfQFLZYdTcdvU1fGGU384Km0oHYFVTDh2
VkLHSM/m/Wl2q6TsIRyLkTbt220r1891wYwQlqNQiQuthhllG5yKD/TShycDjfxj75sP4NUD4uW2
xfkPXoStPwbBK4h38x+q2MslhNZrbhnqiIEz+yPWvwZ09SqIElsSlMnSl5oT+D9s0QDCCbuPN7xn
dYgvxZQjZzui3aX9QSseuSV5cv3pcFw5dGZJ2H0kMwsetvOeUMvNVDuHuAVblp7r6AOW3Fc7A/Im
1UZDeXBoms/SfP8PCwoPCSiiAYoT+WZ4TaepdeYFrXvXUQyfVasWgGP2ddvO4oY8szNf8Gd5MVWU
FBRABCtKD7F5MOK1IsNH/qG8vF7Lv74I5yuDynLfIBXxyKP1qO5CSOg+Nr8xkthurefW9pXXgLmT
F0HjQDZie5UxzPvyr3v6DNE6cy8ZLKiQRljGoXtDBcKthm08oGmvf42g69DGOyIT21k8CQAhABvg
WHjWCFvUpqPWqwEWNAP1hzF6lvoVjj7TZIWjxaMA7gEKqjt0TUXQQzZGXIvRJPeSaQvOnjJ6UfpV
U96bsuHuRYfmScK5IIbKm+BQyllTsFjDSUiVnVV/UaeDfCGgDXUlOd0yS8KZq9MgGoMalnrt0aFo
A77pje2BxnJ1e88v3qAQqPq/S8INinFFYNgCFS5V9DR1hatbtdfl8Su6/091wo8RKb0hfNHKb3kU
PqCm4CrRtOrpdwO1zRGQqMmKPLuKd0YX7m7/ONkizAnG2Y7lKfJ1o8JvUyu/cValcSIh5q+eblu5
ytvnc2EBN4G5CXSTxbFtVjm9pnagcaPDj5R/dZ03oUxf7cfS6z9vm1pkdji3JXzWMMM9iAEwzCmt
8nfMmt2DVbHxqM9aH+mYj54BsG3FT5n+x1ImZsxYV5DGAfpuCx/ZGGO1p8l8QIb7Qr1vWtmYxuKX
OjMgfKlEV8oxqWCgslI/1o9j66eVvu5kKPnFEH1mR8gZbK3oMovDjhn9iLLJNTGVl/y8/ZEWo8mZ
jdnXs12nGAr6NrONkWdunLwPJfMSNfRi/kRljD6L6wbOc+MPCg3EWJe2etZhWG6ErbqEdP37gDkE
giEMSWlxcYefWREutrBuejAiIPKHOLJWvGqB1yhWnKBqtjboy+3lW7xmzowJNxxhaa+rs4ZGRE4B
6DsbMIiuHfUlZGi7b6vo+21zkhUUkXU5ngCaOf5JDt55sRkwqqm/MOLftrJ8byMtnkVBgCQWH25G
OepTqM/3dnaw1907WTGXxG6B/tpD7jYP5sZ65v7H6FJJNrm44/8aFgvealkkPC9guFHoZlITv7La
U9DaklC7GCHOzAg3mxmBHiOIYSaEYFwE3TrtTbKCVwjwOcyeWRBCX6XrWWJwWJi0LwMIware9s43
w3jSqrcQlH6KuqeF7HZbPMtnRoXAN4QdRKYTGDVL3GYYV0Y27idR6OLx4+v2J49QnsmfuIUXiPN9
iEJP4W8FyV866HpUMcBURv96eyEWN+zZTxJCpcIJMzF8lHpox2B27rkswav7VMu6FksfFKzrIGgE
ZGmWfbqMLFnZZl2B+Sqv1fxo7LxsmiQ7c/FldWbi6uiZEaMFpgE9dpesBhc8QcE6ep02fJ18olKO
wtDtlZMaFDapVTAAE2ZuxvjIv/JdsO8wq+GizTR9EWjYuTLd4aVPde6gsGUdllh1FlGsYfc2EH+w
H1X73fznxiMOxrkVYY8GMbaDXsGrMf09QJ+KJW47/Gidr9urtxRIQEozo0xNSGCIEczqiyYGvRWS
ccwP48FhGusplvEfzLtKfN6cGRGjFdVKEgIdgjwAze+MPTuV78SPtHab+NAUsV92jWRTLN1t5xaF
PUEgLQ75EFi0qrXBPK7hjGvumB/7zySXcclI1tAWNgR1eAd8NYwpxUvC/aF71SXX2RKJIUqs6O3j
I2FMRoQbta1i1CMHLsasmxcbEgXbYdTWdjW9O4WauElP+83Q1KMfsU7bUyt974sKU+jxyol+Qerp
aGb9Wh+mVpJDLEVS8GegzmURhHGx3+Zo3AhJgRIU7RSM3EL62wowgfERW25rS8L20jKf2xKWuWYF
UTLALL2y6l0QpXlT/cuQEfItHe5zI8KxQ0rE6MhhJB/BB8ZUv0i7u0xJ3Ok/cU+BFEEDAw2kva4a
/kj7aNiwAVef6ptD4ob5x+2zvfhxzgzMvp6lrCQGTNzOYICpIL4E67XOIzfovhXGSs1lCNKlmwV6
YTalNjAaAKJcGuPUGEk0GDNT0I+y/1X169vOLH39878vOFOF3LBZoONFivIt0xs/tF/aQYYgWlqy
cyvz/z9bshzDE0EGknyviHeduQnIylA7wMvxwn3+D/5AUQloJ9zGYI+4tJT2WUHpTNcN0L5XNWsd
A1KaLYkbix/lr5E/Pd9zd8yg0xoCIxCCdqm9AdhDEmiXzosNelNI/Op4pdqCG3kNOtkhxjWlV9up
8ZwcWLGn+L/QtJ1ZoUKRKkdnVe01+KGxdaZ+DVBau/01rkctcN0C2wYdC7z5QSwt+MG5ifgywoIF
fonc2KG2YHGM522gwkmDXVm/4YQm7QYQCdAE+iZembd/wfJC/v8HWIKLsQLZZmDa5nJq6EGAPLBe
i+Z9kI00LB6jv36KQ7aMRGqhNvBTVTG5gLshfXZkqcviIULnDDOWwFNi2vFyawej3mhdjAJNrn0z
62cz2pF8VzSrWFa7XLrlAVT4vyExJmjFyOIQ5TBUEbX+1Pevo7I12vc62xoywg5tvl7EJObcmBAa
jMLhNaCnSPu4O63tZ8eN3DF20ad7OLpvb5Pnro6rleVudVmfZ/EUn7kpPNT7Is7T0YblGFjXCQOA
ZSS5xhcJTs+dE7Z/nPWxwwaY0O955jdPiqfcKV61YadZ0rfald7KHVbsuffzV+PIfNl7dvElffYD
xO2f09oKJwV7hv5Qn9ld8Q1yjK0bP/9WfjQP6uOe+5gXOckmoCUbSDwNhTYAnEZhVctCt0lAXHKk
/Fi1vpH8SK2H2yd8yRidhdcwWogpA3F+c2KOkfI5GA9JsY40zeO2ueNTvW1UB1pTg9vWpYTBajGs
UR2UFgaoQIEYEdIZvQ2iKEiRmhaRF+jEBTGKjimiVrkPqp1J3Sj4jVzZjau7RDvaid9KJzuXHvjn
v2De3GdXkELrTo06/AJW3GkDkJog8ViX6Slkpxr7K34K8OC9vdDXUCYEcyAOwbXpACsDHMSlTTDu
tW3EHTxqQHHeG+g0P0Tlg1IfQqvxoLkHwHfiQk5GYnb+s2KEAHkBbg+obwDIIkSIlNI8yy2YdUDU
8lkmU4NWitMf+AAUe97MxLngGt1UkLLw7DjW8SDRejxS6UTwy8Dd1PH+v5ACzs1AzOtBlgHA5Mul
4PFUJLXGMCVWPzX6WwqMZ4SJiNueL91d50bm0Hn2jbV8GtssgAq4oaxouLfoPdIlEHDctrIUBs+t
CF81HSe7UwhcwTvDtSuAVWX8ozI/hL0aEDUjuQoLZvLYZ6gawobhuKEMoLB0QTrQ1gV4ej6YYrKR
UFJUZR1nnsLqb7HtPNSqcqdbw4FafNNo7fb2wi3d+dDZRoV/Hv69GiKrUHbNnWnWTiGFm7fvFf0q
AYO4bWTx6/w1IqaaA1qIRu9AYoQ23KsNTIrIUk11KYACZQQcOKSJsXrCXi5YH7A8gB9h5FaZm30p
99FhOJTr/IDHTXS0Vz2uimll3YV7c3fbvcV2N2bRgO4HIgjQO+GGVFEooVWDvVGEXue4uKCOyanq
n5Nd4scbYBRu21vcIn/PrVioMxNIXbI2ylD+gWoP+8WheZg4n3n5INUPWNwef02JBTvVGGkfRfBs
YKkfxdMxGkJfG3pJ73Jxg/zd9OINn2RRbE4BPOpMvhnU4XHC9Xd70RY9mfWq1D8IepFiw1IDs2MZ
TDTlLx0KS0m46tn32zaWAFSAXwIijd41dHZtIcpnVloDSgp50d6b1s7R8Nie/a634Rt7LH+i8Kg/
gUpF+4SA4NyzB0wt3yVvt3/Dgp8XP2E+KGfxllsNMyulzDzSjIEBsCkhDxBajm3fyEEysrptbanA
SlUTYCa8TrQZHXxpjuhpoHcGPDYwOBQruLzMYwDwFrcB0PHKKXEpnwmJHvS6XWO+S3IUFo79hXnh
diGdFidWUuOrGmsFrSmI8naY4ao8ndwTRZIJL+UOF9aEW6aBHEOSRLCm608tyg0TYPfgULfDb1zH
xY4C3DFo/8PVdmFUuHjM0TEMDAwCZ1vel6xHki97Xi49Xy5MzHvqbM8wnRaZksIvRXkMzHVDV3rI
fIOczOA9mUcFFbf+1DMFo12Y/n3DRMXMt4uqjmeDejQ69NYvwr6P1QvtZKRdy2tumRqi6rzHRGpX
KIlkVTTgt/HyWwa91+7DnNZ9STdZ/WJMPjYfmKel4iILp4hishidkLm5fsVKpkdmkYYUiz7uyW/j
ewXW6W3lm17yAh6/g7qrVj0BsazkMC0EdjzjCaoNgOciHArfIYyVNlc0nN1hPa60j+CHtpqgBYR5
PvY7v7PW2b2Dnb2LH2XX56K7Jsh7wcSGYr94e5LRCCoVaiNeMLix/s0CcUS7vu3com942oBXGyVN
W5S+SxWiD5iGxUnV9I09/MLk78gab8g3Q7y5bWohVZv5Wf5vSjgxFZgyqVXAVKj6qQI65a2Tb0Zb
4tDCnXVhRfhYkJybp/pghSabQbtvqIw3YfGjnLkxu3l2KvvYLLQygoFY8yz2GnXrUDY0sJS5zOxx
aIfMuN8rEYUwrJU66kDcb0dkBSUKl6qrLPmJYZxIPeoQ2EjWIKaCqI6s7bN0ri8sC/eUoqdQEdZn
yYDqkaMtngHK8hPFwQl9itKv0aSTlbcWTWKCQAOb2gwSF99gqhMHqd6hUYIqTdq8FBCbAlNlAva4
kbsxKMaUEe8H//ZmXPiK89jC/42KfhIaj8nMiJtPD4X1QNQva/h128TCJXhhQkg/64BNejXABKMe
Gd3adq0dA13ASCW37R/cpPCKPbckNuuarjXBoANLetm/mLzax8HMBxeDY3jEQup+q3/V6bulPuM1
UVnHbAhB9AXcDXVJErvUDHdRZ2HqvfaZ9aoFBHSlvyJIRAFE6XZm/jD05n0MhbfbC7QQEC5+tpik
RF2omg1+dod6hlase/WbA7xkvrptZvE7QEAXmEIHJDRibZMZYVBinhFle2syvkWOk/1g2IYQPzb0
EM8QE5G9zS2QrBFMov/7I8uElhjOsDqPMiH4CeEirTIIqkVAbKXPBTnkqcS7642Mv2/jcoIJE5yj
8/8/C0dZB3rRIMbfb9CoxdAt5qiTtUPeb6/hAroQZgDcRaUEfTrYujQzAz7MwoRyTBo9gWKkT9ZE
3wzMtxgDt/O9OflV59rOsfWqF9NwW8/TXLNcT7LQuOSuhTlzpB2zCoCIRG3DUo1HDe5Wxe8isY7t
qGxGrsmQ0tfXIviK8A8mey00xsQqY5vmapW2FYpwo2u+kE3nk2/ZPjjaJ7P2Wtc+ZZ+5lx3SvUyD
7g/rzuVZhmXwqBCwUGC8SsRIT4RwpSQIwL1lTaGrAOj4pQJueMD4/8xZnLbA8rczg3FU6M1jMaSQ
DJoytdZ9NYqKBxA/IMdmaRNBhslpLF8Hv9Gqb+oOCHmLZ7kLdg+GYfYqCV8Cmzcv/VTg2+kkoVst
iGX38bwxrvwB1huUYqhnYizncuNUPEstI67RaTcYajOlzVepk6qerVDqVlp2HOsUKXoKZRrkWTI4
4/WMLBI3jAThLYSG1/UYhBqkwJnXOPzxTvsRfOhueVRQo3Y8YwdG8vcOJeotJtBzd5/dG3dgcJGk
I9cx7sL+n8vv7HgqKqjaiAP7RfrFrEMQbbrgzcwkqdXiqfjr5Z984swKCAu62JwlMWjzlIDbo4Ym
p/p6OwQsHQnM6QJhC3KfmXH98kPyBkz5pd7NQ0Dlg8bNU+joGyuYcEUXLlUCyQV9nccBy4wBajBn
g2j0irMMRBkKUzlcqkFJ7tSaq4Uftx1atIB6M7Isa74WxMgZFJqmhXMKYFtrx8C0XS1RKllcsjML
Qqo4VkCYgG0b7YPisQvAMflM4oOTgJhFNrN/fcdhtZxZhxXVLjC+COGZB10NKawe23y6wzgAqbZB
uMp71wQZrhRpPr+nxSN9ZuyKyh2ZTZ3P42B15WfaqR83WbWi4A5lW8tYD7pfNPdZhOn6LQWJx+2P
tiC0e+GpIyQNgZLNM40wXt01j2RwlVfHG1f95jM9mf4J3G6hb2/e1K3LdqWrYqAFjE1u7oHhbJUB
mSv5OUsH73wptMtDgbFlIL7mdSfVsUZH09myUBJBlgLouQmhulGGThCo8/QfT30+7DRAHie/b9FZ
XCvUa6QEv4vHAowsOupV2Exi6WjIk8TIgSL1WLlu2gcyvWvxljb3I0bw2t9U36XGj1IBz3GeeAX5
aMx/Ljri0KPAbtpAuONBIBzLoLJYzHX4m0EYFUogbqdJouWSh0DnAwAM5mhMIgkWyFSWiWbNEFkd
2jDZCcSXkm2xUH+DE2hjgQ8N4gq6eB7rSiFVkGBgBooDgXXIxifV2SrJibWrwvKZk7hVA6Ab/pW0
D5cCwZlh8WwmdsfaroNhDKs5ykbVf8btnTq+NuVe/XcM/4WT4lGMR4SicnayBN13M36Uk7ZXwsi/
feJlHolHrMpTa5yHuUJdd63pPs0PeIkE1k/SbgF0llhbOtDn6yecNg7YXpOQ2Sdgr+wfTbuP+++3
HVq6FSA8Q2YdOwyziy+CsjTrumqhI0IDA5CVOvoddWB47ItpXIUDm1YQmJWxLC4t4lymQ4MVqHcQ
IF7GqUEJ9ciZgXhZ8ty2oKX3FPJaqO7ogH7r5bZ/C0sIIn+wws9M4RBsE+4ig3dqoViw1Too/GqG
9VK21rRO7WiUHLOF0DiTn6DDiIfdTMRz6RUjAR6+0IP0ojxy1TG6Y8UDhpnuFLXcl/pdSPQ1NZEe
3/bv6vuhrI7GHEU+iTEcsJteWi30QAOoPMf5Bf6r4N+rP2wy0S7nbI+69+62tasvJ1ib//9Zaof0
KLZ4BWtdtVPU17jem334ONU9aBdiV6eRJDjKvBPWNM+mLo5q2EubYZ3Z+kNpNVAsSldRG98NBbgH
b/t3lSBf+ifixGirpbYdgaqtU1vUOV/q5quyPwfZbNh1SU2wI+QNLQ2iuMxhp3W0H00Sh24d58oB
SuNHLcugsjwMFoirBygnQPJi1Wrdl9KWiSS8yLwVglkT0VFVZ29rZa1RvwQklmOUZ5CSny9+Rkgi
YH+iHApi58ttA82ETHNGfMawPGXVekgeEapdq34LZR34xQ16Zsm4tNQrtpNPAyw52jc0kkCRmANt
BVZ3nlCX9bIzv7iCIDxFORw8IChHXJozlD5tI7Da/Y+0L9txG+e6fSIBkqjxVoPloVxVrjm5EVJJ
RzM1UPPTn6U65+/YtI6J9P8B+bqBBrJManNzcw9ruW0NpETxChzwdlaPBqam/4NpnkEtP+Xs6KVN
VskVAVRlKs8WWOlSHZnIwdg1ukjg8spnLtZ5BsX5FJZKlKotNlGL7BNoZdH73n1qFhOsaP0UnOFw
3iTVUI0f4ophANUns0fBI6bGlUdhG3X+glnsAnJdmMgWhQqir8Z5lcyMx65ssJU1QXJItUsnbzr0
wJfeQHWRS7kezvzaTTDTKJAlWTb28sPVRVktVJEMEjzjP3mluGiYerDGaNcWyUdIC2QbWfc7BSlI
ZtO72JLRL8K8tA49lIrfNczN3jakBe/iwXT5e/g6ei+ZtBq6r10HMZPcuJbWO3lsgH1lIxkeOHoq
NvwHT4PbF7UD5F1w7XMWJZW5Tkba4EvLJQQrqOlr5eTNVePhShG8c69T+FjgORhnVnkvlRZItxlG
Ug6kP4DJUUvuhsIrzVeQnub2e4ziwe09vc5IcpjcRy7qucXIIDA1ZU+Th6LFRlZemz5nCBM7TyuP
kbzNUp+BvK49TtZWGfZx+2QmiK8OSSTq+Fw7wWdbwEvsSRKEYUiOn8P06PuQsV+GmgXVGP7t6+hr
1ehEROv2IoHNuT8FoTZJSsCkJloyDPoN+b7T7Z1duzqQD/kXgnN7dkSMENM32NiUOUw7MFz+s/So
ZG+hLEjBiKA4IzXsdtFyxcFoIBgYFycm1ZvKBBU9xcNWsHPrH+jPsjgbbVkcFjn6gVw4IjDCe5GE
Zj5NIOOyDrKQmSPdiJQ/t6BstK2ESTh1GUMvSxqD1j88VIQKPtHanQsmw39huLU0SV6G9cyYO9Pj
2LwYEvtg9L7M242BlEgMwnBBlLZ6cZwjcqdthqCZnLZA7Ciobsut/Q8WR+6nytknkjuDNar/e8JS
OJVFRO2LtBmUpZdevEUc2nYj9lKO2rsU7VqSOfh5e48R5JYIaNquu26Xc3UGxkUxVR7RSE+wvqQi
/gjC3rhAM3XVuGG16SPFUXqMlbyV9gnTrhAC7hQnF3FSrO/x2W/gznZE5xzZYizYMBw7/D5qTyBb
LFpIF+AGgwDH0DiW9sDMb7fPuxCXO/AQcolNFAhwCtEXhMqD3J9KsIqomwoMwlJeOJUByifNUxAZ
3IZePS5nK+aOCy16KaUTkCtUBeR+Pxtj0IteNMun429flIrgLBE4IUfKRf7SAHUBKeqYq86yB8YE
vJra7uP2Qr7i6VsgXGA/2E1r2mMLxmn7AYxqrfpu20Ej3RXaPVga3frdVgPW3lvlz9YWbOKqMzhb
H3dOpDrTpN4GNMlbUDLKzgzalBgjDaARNuxtJZmiqspaPAMRMh2S4iiqguv08mTqFU3laAaiVL1M
/bG1HTPZhNXg5KR2unYrHv++aklfjucfRP527S01ZxMFYm8Greob5eOUzRiMKz0aLwxGmEutUBsT
Taus2ieBdhNaN9F4xI/aYrwno/qIkl8p3bHxlIVHGu1uW86qdf6B4Gv3UUfrchllcmtIJEGpwRty
EeGfYBV8G1GhhIOUL6vQUc5vstKLpkMc/3N7HesxoAbJokXqCjpsnBnKkZInkgWUPIu/4d8DpbG2
jVn5aTiD55wEg3GiqC8h8BVxIq+egDNoznnPTVHMaGAAtPJWjbFj570zJN2uC7+R4TurRbqHq/Z/
hrds+NnDsEbbQjr0y4bac0DmMQC7vV+VqlPY/UNUG4G8cC/kIt5V0TI5P12M/UjkBVa1pTcp/Ozz
OgYD5rQpyXelL/xBrUTvxVXTQaH9a64dLbrcR+1irbDbGTubqNNGVUdoSFbHBOxhljXfp8prokzb
Edp8jjklFeJsNNPa0ruc2Y7FwqA0RCOlq6dlIdxW0BkF1nbO82joWe9S3WrcuR6DXO2expgIDuRq
TPovhCFzU319hQfpHAOCdM6g3+PxkmaBpWEUWxCQrr2JEdz8v7Xg7XBpRVKnm4U9mggxIFyQoMWv
Q/UKIyhbKizZrX/GP1Dc7YSp+jKRl8/Yt9veOFnDe6uILoX/jwP4A8LZCjXaWZ5arMcsImTzoJeA
Jtws3ychilXUx3C5GuH5y0SjLEJg7vhjvqCrIIuJ1cktOKzRDkFAMbXtMb0DWZHJ2JL6vjYFIbho
SzkfADHKzEolgFLVM9G4HkaByXpB2L0Kgsls8InjD1o0L02E0LwYreW7UTRnjEkVaJPhg7LHve27
V03+DIZzLLVqTFZqAAZpdqerPhvMWkUlutbSTRiOArBVsz8D42I+xW7NspkAVk/UmfL7qtfcKfrB
SlEpRwS0uNMzL21ESoM3EoAS+pgOgYJFmRbkxwUVN9E34lySXuECyFIYgmwi/xEVz7E8bYqaPd/+
RuswaLTG6CzGwnhys7oq44LNcEsKhgEHMiGP/TyCbed/h8I5CppVTYTSR+OOrb5V7PgFcodBSm3B
M3n1JsMI+v8shnMVXWLmUWfZ8LF4989xoIXU15Nti+dkHXmz6PUq2jvOQUAMctC6EnAYaIxVt1J7
J01ErQCiNXFnFcma2DZGbF2BrjWvUe04hd5F8SPJrdlv0WfJMAE1EJ/kc/dy+6utnl+DoC0HnXng
J+DW19Qsbw07BLR+QHQ8Ko1HWo/Erqz8l1Qm2A/+heJWyXIMndAKUArp7kg0QUztaSxQfpO76LNv
8h1BAXOoIDh0e4mrn/AMl3NRmpyNfZpJiH1gHR1YitB6HY2DIJG5+g3PUDjfRDKQbpNldZbmtflT
BXYUBYV0UH9Xje0LWztWPdQZHOeh5q7vbKXAovLI75EI7quAsO+a0Qk2T4TDuSglH3qrlrEstW6d
cYka6wTJ5+y5K1NRxLhELVcP4X/XpPDhEyRhizCxgGXHr8mwi8FDmUFsoXPnIXTy7Hm2f4/yS6mJ
Jiavx9GXJ+IZMBdOjZKRG3MB4IRZaFr/zUI72lgjZKfgyupMCorque8nx+4tb0CwWvVg74Cql0rA
ad2bTyBaf5wKWVTZuW1SKIxf3kK0NTXU3fGN2/S17Q+6dWrLeJ/mb4bxPWtEynjLl7zefcyrQ9cI
86P8wDpRpqpqcjihJpcdKIP05egkhDlU2Y30x5SjRTj+L/f510gOVA5AYc95hDELVTVp4FzxQMfM
lc/ab4z8U4tYktczLGc4nAeQuilNWYilmeA2oLsiAZHez7zZFv1pUgJF3Y3Vr6Z7rfMTxma8295n
PUWGt4CMwimSHnzPhtZJcTsMMK6m9fXmMHc+CLYdUt5X5d5uvdR0urpxIhCO3AZePPf19/wX92uy
8SyGodFcT32GRc+K6uTo6A9H0YFdTa38WRo/gTn1UpvnCiAsiuZ7rKIytwYiWUxDZhBNmrqNMW3y
6K/74r+O65+VcefCpBRdzj3MRpdMfLrubW7y4Pbmrd8ZfyC4KEM3ko7JEAFw7fLYQFI0KV9MXP+3
QdZP3B8Q7u4FHa8lTWBhdlHjczRpxxaeApU4DB/MGJ/abD9L29uQIqPgTlw+yAXtVEDSED3MZr4P
S/r9NsT6jfFnVdxhM0iIpgwLQW2NVmLaHGlYBp1xTMBG9V+A/sQT3DeCmNUQagTuUTMxCV6kkatS
y+9H6pSW9n4ba9UVn3kQ7nbXrFptjcXkQHyUG+ghy94YKtCdtekijKOJJkRX9/AMjrvdjYopUIAC
XARJwuReq9zaeqC6wDWtGsMZCne3QxjUwMgWUPps3ul690vpVEG0fnshKDteXmG5nNoVTQCR1I0X
IzqRiNNIj3m9uf19Vs+rtZRhFFnTbF4mBBzcapsWmD5Ux/IoaeRoFPKb0ZhPt2HWnfkZDmfcmCHJ
upDAL5DhHaUshfhpsiGK0+qRLzeQi9uCES8Gs6kAd7HlK2d+hsvZnzpJjHXzcomgparp6304EweP
Ry+ko0Ozxo/tH4zGPyvIzFS16dCO3ZkmSO1u/47Vz3n2Mzi7JOFMydAuEUne7SutOjA0dRXj6KiS
aIR5WdGtFXPGWdh6NeD11bhd8UuH4TQpHndoKx7eQdsq8IqCZV2x4rMspGjExXFrNlGcuMCyJ1fW
BJ5x1Yksdxc4x0CSY3EfUdNGIzUHGGk9BRr7B506FYYkE9nT29dGZoLTvXq7nKFx38ruzKw1R3wr
efiuNq9Gf1DttyGMMbNwoNVmajvBGRQBcl8sY6GkQaUHy6OpExkulY4Khi+a8r4gvm74RJQOWvVf
f1bINyzrcQyZIjXGobdAi4BMw5y2L7cNfr1V5AyDexqEDO0+dMSi5Fw+2clgL3KePYZb1d5T8vG+
HtIHuWU/GzLMrqnNryycd5IVIn+YPCTNwu7W5Klf5iSEWDroZYapBKO4DZFewS9VVw7Moia5NO7p
i1A552pDqZULiBi5OUFZn0UB5r0wHFVWWzXFVGad7eO+DbQqA6MmPFU67MbWFiWBrokHsFeLJJ8O
8nT0136F4mdRZ1RBabhbvsnkgmIWY6Cu+YF/oFHMvNeZ0/rf5M/WlZ+kOxq0r2CNyU/S3RTc3ou1
2+D8RyyGc/YjWgImj0rCVtSgwhwHZVNqrkFMgTNcQwHx1P8cZ3v5IGcoIcYMIWQM00jleS+hbpRX
2n1UQ9n771dzjsPFORBLTavUxEFGFndLwtKvTcweaKIk/Lp3AsORKaM6a1xRVBpaibY2LMc0Xntj
dljhdS0GMycf7C2yIZqFX79KMbQNhRzwoaKr/XL7osEcw0yDpeSZm5uTU3Z3BWrAkJkY4+NAIa+Y
OlILCiNdcFJW3cYZMGcdUWJLeYmGDXcy6wCKq8Egkt1avU/OEPijGBc6Qils5WghBJ43lQEpTHNb
Qnb6tmmsXpLgCsS0DeT0kMC73EPQitljOcA0aPyk136ChgsZUanmYz5aALVq7WdQ3K6Fo9rLlC5Q
9UlTBsdgMsidU8EdIkLhdg7q4FCvWXJ1UnJnozEgQbenkLx29aJCczM4jE2C5n8OBGLWUk0YPo8C
MuUouZsgtyGDyoc92LmfZrlTE8HNf83ovLjFZaIHGVZTh47S5Yeq8j4rMhOQLXWyo/40PRov7F59
DDeytwiTYca/30W/EdTdNpC1Q32Gy0c2apPRVPl6I807y/R1NM6mj2p06BRvSgVlreuB2ctF8nUG
KPBmPQJh3JWB7US+GTkR/D8EZB+LfQExNnt23mUnf603ECdvHSinSoLnxtp5OF+uernNKCKTxNBg
PvO46dLDNCG3/GI1nqH8uL2vq4XDcyTu5OmFTdUhApKaHuCSu6nziHzQdXSWkG1jbGpoZNeieb5r
TjRuh7lDaFl9pPYSdpg55XFGmI+pUGeMIMHjxO/ta/h0aImDmRbvR+hHouo2ERkTd27UOUvkPoXH
BkneJnwxHtN35pl+4qMKF0T4oKfUszyIy+/0p9qTvrdgrQjYRwXrrly2Rdhkg0o03W3Jt2Yjn6RD
Inonrbn2hdAAAo4qBFX4QWNMe80Z9O5xh433YTKCtkF0ba05qPMoi/vuDS3aXJ5wedDQ0cGuIhVB
KBxUWE1YnqNw37nJ9USblyuqgEOHPp2ZH8E0ocW/SIdeilyClopfy6+zHAz2Rp9k/7Z1ixa53G9n
kY2Gqi4aFwGvlKdBwqgh2gcLKiqyrkYA56vk30NtIUEPBPaE9ENjbRi7m4c3Q4K4fP7B0le53Or1
rp6fbi9u7XI+R+XeRVI1ot+7wOK0Wtpns3kY8t+gon1nk/TrNpJoGzmn3/RySSlY311zetSV16l/
bsPf/ysI/gmUdnlHzQiLUbPZVRMVtK/zZs6pdxtG9Kn4ec3ZsmO9G5ZNAysbsg8INDpr16gPve4P
yq9UOZSKJxvF7jauYAf5EDuKx16RY8BG+keDFHavnHT1/TbGulf7993Ex6G6BW6CosJXSgY0k/ag
4xqkD8saDo2ufqbWM7OS7W3EdS/1B5E73ZOdNbkWArGpj6GMELeAxIjg4l/FgJAsBjYxCH3VfUWZ
xZRh8SBqF9+X9oBUkK2V3c/bK1ndO0WzLQ3kZpbO752MbicIbywoEFWeJGeC3FM+eapEIFH0ECFx
/r/D43auiOYpAzkRPEb91GgPYbbJprvU+laEpxGsPLfBVo3vbHHLfz/zgqacpJlsAGzqIY+u7ZqM
gQVA0D2+6o3OQDhXm0X9gPI+QMKh9kFw5cqJjVyD9YCmFoHZiT4W526NiKZqJgMKnKbERnuO386f
0/hM1IPUCqrhq3v3Jw3AFxPNlk1VHiJQMcEAPQ17xfKSWsQ3sB5wnqFw5kA1vPLRMgrxvGP80Gzn
Lertu+JYQbkqdVBDKZ3EIzvqSsdiIxdOfrR8VfD9rkl3lpDs7DdwVtJ2GkhiMhyB/ucD1I+iN/Qv
/vp4UXUo+tVe7+qB6c7u9G75nUv2s+62G03wG74eLHyu9Pw3cEaEPPBYsAj70IGvwisGV38aDyzo
t+ln/TM+ERB3+ijcK/7tA7Iejp6tnbOonKqTwWrgQiTLkhzkWg7tVv0V/uqIg2q4vFGd+hN9HQ8V
GudNvxDVH1cPzxn+YvFnJzTUtCyzE+Drz0cbFB3v4d2Q+vj28gYibE/dIXxS70EzE33eXrgIl7vY
U4NVukHxzUFmniA/oh1nyReK+wpQvp4gZ6szM8wjjASrS5rPNDxALCJLe2euBW/T5cfeMJ6vq/8M
RtVZSFJ72USQAuex+Q/BGwKyFI5Mfs+xjGeNjBy1qD141Rn9+XRfLBhnqBqdm7ifgNpVv6RQ8/IM
tDM5CO5eDORIE7a5/cWu/BGonJfEKMi/0GFu8+P+c2UbmSyBrD0tmQc51c4MKrUWnIevKtPFVi6E
0erSSoJqP54g3OMAopRRXCwCgaCsnXztCGLlHfHoAUVwPIxmeITYG12npC5qhzTwfuxdy9/fXul1
xpr7EZxTTEyQRGiL0OMUgNUVmuif9iH02DHZlTv7COKsX9k/d6qTPVSeJQitr4IODprzhRjyiZus
WZT2jMkZwTBJBsEddu1uOYjl0JzZDakbq7cWYW1QIyFTo33/nm6Mbz/1vfUwbyGKfmrvku/FqXxp
7+dPFGojzVX8UPD6X/zare/M+T1zRmAqE/wIkNjW6WMqbxSyLYq7Egohgq8p2lLOxUW5TKH5BCjT
yb9hpsoYneqzeL3r36Tf1lZDk4BvPt7GXIWEqjjEnUDrihjycoszOtLJmhbWFAVMyJ3tVrEgbFxh
nfyiB/oXgv+KSSJTaQZEmXvKAwYeiqD1JMd8eEE7zE/MVP82Xt4bR7Ldxi+C2hsqxwID9Sb5NO67
QyoJdvnK08KoDLAWaWDt0qBLwhV5siE1K1IRKMsoe3XYU82frN+lLorJV5aNUBykgPh/iKddtQLp
edFNiWzDeNOk3Nhd1G8pmgpmx6S6EXmmHVvHRC7i+8iOu9JryqK+H4Y8f05mkuzzQi3KIIR6QOrU
NZK8qhHmz6pk1XdqOkLFW9XGGjRaOnRx2TCw0ElLMG/6RpJMKvg9E/0ZjHYpWgaZauxSxtCwI+WK
JHosXl0okAHC9DxeBWAvMizeC4ZTFoVNg1WSTJf9aaChqzEm7YZ2AaxbECGrgxboUzcEKGX/9WDg
Am+ZIE/C6JWMtrJL8y3MYUiyCndZoqr1pjWz6MOaSIWETSMaM72+VQC18Meg1gXKK4Pz96OdKilN
oYSRd+gONBWa7OLKsJDLHQeBia5B4cstMnE2UZHtv1xVWhGpHHLwOcdTxQ6lZVQnNW2tT6siySjA
ui7iYdrRwLgzeKhUsOTwRJIjhmcHVtW4plz6Yj+U29HTFa/LoYHEUie7w6jEJruLAsvT/dyHI3qn
gShzvbLgi9/AOT4l69ohGvAb+vRO199i81sGUrrbnk6EwW3qlMlRV1rAmOlD2D008SZNnm9DXDvT
i63kE/DNOLNWmgGhzdNGUfItYh7v7yHAY4TJbPwBw92yyrMr0Rw0WoPtG88cMHAmhvk40EywiuuE
5Nf86x8MzmH3LZg2WwkYtZ/HfvpYvFp38k6NfGVvB7GjVM4s+jhrO3e+LO4cs8SMwfQGyHxuHBsM
tb0g8L1u++UWxZlYhERyKS0IzZ35HLtqg2qF/qR5hlNsBo/h8WY9mHvqyqL32vIXX8YPyzTxn93k
7E4Cn5U9xg2oBU/549JH4Frf9IP6mLjWzvTRUbOx35S3/hi6opavVWRNBWslal8KiKgubcXQe2gl
1UA2ysTR6Ev6UZqZo48eCr7y+HnbMFcuApAZgGl3kXBB4M2Bwb3Yede0EMVQHqZ+4UlCr1zkjgY0
9oIpxKyjaMRg7UBjazGuje4aSNxzDrlL49KuSugOU4R+8rgv0h8Y3r69qutgAQhnGIvdnh23hjQS
qHeBIVEn+d2zdzny0lh04K5aa5c6PJJ3YKKBRiGKGZcoTG8tVddG6oav8r56NhazUDe1herOJHhG
r3ymCyhuQfGghmMjgc4HIyCSkTpF/GyAkDK2HcVAEtStZ0GVbmUHcbTAmqpbIJRT+OnFXO9tdAmD
Br+qHmoyOJmGzC5aoipRT8wqELie0NtBMALOtzREqlGbNOtROcFc/ZQojg1SaRAW+Eyrn25bxYq3
klHZ/R8o/rEeVlopzy2gpoWAidGHqau+3YZYMW5YxCIgC35n++oNW2sFYroKEEMfeUVIHjPkm+JM
1Dyz5utRGYdKKVmobbGqS9Pr0B8xRPlUYOxi081PSX6Q0rdI3enQ5UjQk1Ef5tEd0vsqfwTx0+01
Xqf0Fg1Jgm+lg4CIIBi/BDda3cziUCtc9YSyGjJKd9bOz4IsQO51cqaNfZLwjoVmSue8SkEoONtr
XxH5PBn1Q7zhVf7pI0uS2SeZXrgK5lCLDkci2dxe4NpHxID70gKArg3QkF2uT+/0MjTwtABZyJte
7mf1JAwVrwlJlj3UQF2NnAcYrHkVOC3pJ6NQDLxN9UM2eLZDN70znpLjfGrR3CBtfqjbent7Xera
WQNJNlROLCieXA0ZzpVetnqNhRUOc7r9B/Pb1MHQCAjdOqdwHnpPDex7NDDdh9sGUjO7ws0gLeRE
brQR/ZjrxOSyA2c/Rr3c5Wwumipn+DFoeFBsB2mz0EXPgdM+phs8J+UP8wni1XggJe79L8FGLH83
d7lfYHOeu8MshALqByhffWS/p72nRH7taI/dt5/WrzkYt+gB2Q53humkJzMoS0dxhfxWq0Z2tvzF
zM+uqK7W0qpZvkXp28/ko3dQ1DrqAYzOHX3peFJPlSDff90PAT1wuCS8o2HaBITSHCQu+yFqSijN
tgHofiefHZH3emDMzx5HAdjK8pZXugV5zUWFnJe5nKKsbOYGBfEh28qF5MzzNoGY6e3vuOIKoNeH
dh14QYTW/AVs6WWdVJYCE5oUF1ODYBwWIFyn7RGuL8PZuAQRskAX/HLPQqhqMVqaENC5Z0H8rg1O
eKd2jvz8mH3EfpRukZBgzu1lrR2NC9DlHJ/ZhirFBbUKgA4uC6Kt4liIf7fsW/VuHtWt+gCOm2YT
H4uDsqgUCMBXQg1oR4MCFf2Mhor47xLctOexCgsLohleGNTHdGftI80ZP9VHhIUn+pZ4+i75lr0n
z2nQfrsNvuKgQGIL+ScT3XKA5kYRiho6B3EYIzakxzC+T+qjaf8eVIEfXDGbhRHeAHWzgSTP1/12
tr1WltA2oxhbHOo3Rfsw8r+3feQZCHLZFpp8r1IOlHXtBJJtCtqj2hkyT6UPmKa9vVMrXwnvAwLL
B0EPwV14+ZXUPNSMoV8eexiOK14GKyhNUBvuZP0pBOOiJKy0rnkPUA3Cf0AjE7OH/PhGUvQTaH8n
6rZtMPig6/ph9x51UrCvi15Aa6fuAos7ABI6hNS4ARYmj4v74mj9ijeG123UjfrgggP+KH/Kopfm
ilVcYHIhlVLW0H5VgFn6MSRBSlyRsZfBHZNjfN86eysSHfMVH3mBuDwEz+xQkhUMPXcQJDRxAf+U
37LIbZ1pNznMs/3wWXHzfbcTKZAsy+CuvgtQznAGppZgilyWaT/P0gFjS4PhkrZwKFosb9voWpR6
jsUnVsqi1412BBaeYcyHSBJqza72TA+p92ie2HPk3QZc3VCwJ8BK4UAUPkcM2k0KrybDWXaTO+O6
SbWXGq13f4myKPIsTGMYDwEJIE8QLcuhPOORgha+NgMttVcpGIwVsZpdLYUD4WyjrkCkEY4A0UMo
ZUEfmNCAiRzVlckvoj8QTyF4hmMii3/kycowGuMI1Z9UhbETb4gqgQlcOfQvBGBA72YRF+Gy9m1X
VWA/B+ncWNserT3LflJyNE98/vUnQQQAMRF0xZuyqvG3dNlUeEdWUEnCBHxej5jgeI/++lkAqRcN
JEmKjK+OBwi3FomVsd6YID6nMTmRrvd0qgRqJPBDKx/+AkW9dApTPoRdGi4oJNthrjdQku6BmCz4
+x3TFsY11FQ0pOE5N9CPSMobM7jV+1y/a0dyNE3MBBfdf4DRkSNW0esJpl6+pjvNkmo0OsriDDLX
CGgWkWhJxLq9nIULl4YPA3U53IKQU4Y6CndbqGVNkdE3oKas65vBTnxQ7QdDZHgsT59GafDiWJT5
vrp+OUjuskgtDPCNrQnC/URDY7qfVD+isPWyERm7fKM1AfQ5b3+wK7+NrDEKGAhDIVgFoUrOxM25
NCq9RUXVshiCajxNhgocD1VgzNZTHxaCGOm6m3DBQ8SLxBZYF5DdurTDOCRd2BXQ6RjCOuhyvzL2
hR2UaMM3X7PsTVFOcfxhR4LK+NoqMRelaUhpIHjihbkQVQ1J0SDZSpp9FLvl2DosObAR8s69IMO7
4ppQ3UOcrS56Y3gUXS5QpVk+1yWgEATvChLedXmG2df6d2e3p9vfbg1KRUCIyS/cGricLqE08NIP
eg9r0Y1exuh41R2teGrvKlZLThtN/8FTQeAF0yZgpTGW0tcl3qCisTBUcSAa1fAx8eBYJsqRokTM
2reCghOiXCRjMNBJLlFsO5tgPaghlkpmYnYmMh10tZ4SJdfQPlFuJko/bu/jOiJZ1rbc7nwtrzab
Pm9qa+nd0P/JJxDzabUzRw1zUivbMGEjuQhvuT/PAjQ2srY0Y+BVRfJbjluX0XE/QlEdwyknoxHF
SyuuH7z3f5bHHfEJ78w6z7ChFh02lfSiGPqmFGlHr4Lg9QN2vYVUlG8HpeVkQ7kXaxgzdVeTU4vu
YEPJ/v7eN9UzFG7noqJrsnTp5RljdSM34UfX1kcy/4ySRtAJsbYeFFvhFHG/gNucs3UygzdkTid4
4v4pH2w3kiQnFjnflRvmawpJwf9QMeevfi3VpiaEsB7GCBUvlt/l5D1ElZWG7FQnPwpT4C9W4cC7
ahEZJFqQB760u2mMZVmrlltzrvZmdpeTXw1aT41/qiHa9eT59qlaiQJNSNUgCEBgg13kPH0jD53M
ekQcmW3/lECySmgieBGvOUCEZwQlH4RpV9NcOESypjL4WqRxdnJHvW6YvqOmgQ5EXXBPrtkDojQT
paWl5M8XtBKlxhvORNtKam4x1+jk8nYZgL+9ZdfpW9yO5yjc5WFoSUHtGgtqc634Jc26sQ9H0jxC
xHF6VaTZ3KK6UgXoWsmRnDfZIa1QKwfVRmo/qPbQPxuFrw797vbPWvuS2GIbuRsw914xLHR5NdM8
1pDgs8NHklSPY/16G2H1QxJIc8OB4I3FDzOqkU7tqVkQkjpL9r1cKGkwEgWcU2mlhz/auBdlStcg
kXiDygkUM2WY0OVhCFtCQqbDCWNy8mOQ3+eMnCrU0zEHUGxur+46x8F9Vu7g2cmkh7EB45GgsJcP
gdH5xozBhtgxUq+sCcZ7Aia6R9dOO7qacFVDEFRT+eZORYoac9bR2VQ17S4xyG5OurswH7cTXFnY
dPtMa7zbCxVBcnval8YU0giQkKpyWs1wRutnG3p5FProuqTJf/BneF/qEI3CI/NqsrKfpl6LJPiz
liZBZ8ofVK72ZYWarKke2wm8RIXp317hmtVANJcs4pKQ2uadWlzPo57aCLlMFOC0Gc3GBT1oJeos
li5Ixa2Gyjhvi/8EIP5cWqhqppledrDQEKUbkg2YmgRutEmzn6MJNpX7Onw21Y1wsnjV1cFiYDMa
uo141qoY7bJzpi0tccx0FFo8Nm22CYUcPmtRELLr/wPDk1Qxa4qgBwoYuYn8qH2TULSoy008zU4v
4pdb+2w6xGTRHQb9tCsC4EiXlFSFgCwi/7CH8rD1y64H05XaMYaYWRbcNpLV837uW7irLwJZHBq2
8LWMjtwnzVNpmaWTlUOQ69FGnfNv44yhpuIBPEaCG3Ht26EDAhUJBM5IknE2Y9Y9DaMUNpPVeuZU
uvbbbos9Ksu1IBJbuxPQkwZX/X85AziXlrSElvMoIT7qpm9lbccOmUQiwKtfTYd+BIZfwChBlsWe
xclpNxYDWo8WqdXJwbCRU6YprnoQZgtp4q56LuCh8dZHigduZCGuvoSySmmahxntfEbbWsq+tUmU
HxFsVqMD2VDbCOI+ZZZjDGp2r7V6/KTGanewuiYW5Gmu14znHDwLfglSKBZfhtbJoA8VogAXlQx/
MJwpBPF6qzuUPt020uvjByAL1ScNHeuYS+dWTPpB74iNTH/I7qjxfYS8UU63eKqio0wQ1lwb5SXU
suaz7wgtw4qAJ5GCFROM+7ZvlwijRCGECIQzyF7XWa0srXAF5p/Zpy31TqYLAqE1DPQywSsiX4LZ
Ou50JVbfyGOEdhkQ3npG3m8LM98QSZQkWYFB6zVuNAtZBIJq/uV+TQrChUpBvpky8weoRgIzhP+I
quivY1q8O/7g8CICREI6bCAoFBgFRAQqacOk0Q91ReAOV5djYyb7i6gCbU2Xy5FsVHhYbWDXprB3
Zau0HNsoqdN2IpmjFccL8UgEqsjbIdODtu5LqKhucIZzG6R90B4pLN8yMThztMrEs5rvRhVvLKV2
Z1EP+XXYs5T78JJDEhejHzy5k5GwOA0ToFp5/lI1zZta4ZaW0aMiU+boEuRYItu/fXxX/ISCBjFj
kdw1kIXkbKQnUZp3c1K6oSlvevKZT0MwI9aadBF5/vI3XaZBYYh/kHgrAQ9HxMYRSK31qls2rlBf
CnV/Hr/rmDlu/VpUPri2F/hitMkg5W6a1/3OelKB5Bm1ajdr2lekFKAQoKYeJZVI7GzFXICwSL3D
8cMJ8u2z4LyJoe2EaA6ZgD2xUhDPR7Ufsvh72A+/ZkgTYqbHVUv6qCAjdPsDiraVOxV5W4bolce2
xqx2zAFh3H06bAz1PTEtn0kfpiG4sVctBkzPhg1RkusYqDO1Th9ZVrqKgW6q+DSqkyeHTm8K4ta1
04C2z/+Hg1LC5RlsoKJXhQYWBvYRZK7fNXt2w9SV9I/CfrckEY//dSCiAEq3cfCXu4xnHjExhhxH
DZxlbRzU/0Pale3IrevaLzLg2dar7Zqr5ynpFyPdSTzPs7/+LuWem7hUuhaSgx1gPzRQNCWKosjF
RZBhaMHfF+YUOrgVsSOqADSsulRorFIkGjr4r9JWZfQ5o88waTPiVFaZC041TxnkjsHA9MubsMVw
VNRSKVUtAJ+D0jGMe2FI9SuqZk6zQVDUouBStGiwgU5Xy0lS+/BVo9HkTukbJysz2q00xXehLN1l
jW4cfXU4K5J0tO36IKnFS1XNN6UaBJ6Uw9c04T1qSDpi2f5YqJimLCEiC2St364fkF99gFefiqnK
tOyKaIiFcA51DxBdEhaYempuSyXbyyEQsKbslT1xozFE/5XvyuNnMBterAQu6f8aU0xLBRrG0iBX
hoQZWzZoSh8VyAlj5QrlGPSWE9SPqiKaK37t7qgQogCggmS+xZbMsjSrsnIK4AjghPxG3pkqnpb5
fn01fxXFmdUEB7FqADqFO+NqxlyT6nOsEhzLcWtspduP0cu+gU8SrCxV4+ymz/rtkYLe89M5uaud
9PVJeg6P5bvlCUGm17E2FMbbGS8/Cy0mbFjfxVWuaAkULsZkk3cv1kTboNpxP4Ocrq47b/LrR6Ws
bccQzrfkLjZenVQ6Yjh2iDvC7kqLDMjWY/JtGlt3LJVTGopgzpxzDBX/iGEj3rzGWO0OYqIClabU
vG3D6Ov6hnLuD1qcRDICjWsG5tpeeiW7Kuckk7CfZv2o+7d9/kUDyHF8tJsvur7vfEGsyMlGKBfy
qNtfBPHthFnIUxQXmKHjFfVtMmFUkTsq3jAfdemdaE47vEi9wGo5CVFIpQkQgwKqCNvRlfQlqUBN
jqn0e6nd2Q/ypnDVr3gPmZ7uZYd+l3x+X19XnoUsJTJ6aoipshIwQxRn5LtJK45jYNxF0pe/l4LC
HQC6wDojScfc/mZFKBVdVoClcdrU7XSo6sZDE5ngLub5UBiIgmMPzDFYpam2y10jQzJiOjV27S48
j9v+AP4MV3kvzvonWuUFpU+hNMbsZUX2kSWHtHaLns69ucM4rxN4z29TBw9p0XwC3iHTCJDUMiJv
wACYNRxiO6wQz+OQgUJea37g7bq+Sdd4Mfj/pQT1cvUsqzQ6OYME0Pymh/aLCkYzGaVVx1S85IzB
g+435I//vl4HRAtuHBVgWryWrvJ+MZqpe7OBj5KfFeOoqZshFdkFtWL2NgCoAS1+Mh60CH0vNfON
WvXrcSjc/BDf2TfP5nf1QG7no/yUeK4NpBj64kDE560vKO9sAVxowv0CXQjXxUhNprAAAAA+K6u9
vDadQEOGQ5Q2umbcw7YtxVDDWRj9lAdWWJc9nMZdMTm9h4iwcO1n4GuTnXVTnOtXc1+dyGEWuI5f
VH7Xq/pHP+a0GSVaacoM+qm79xGC57v8PMBrbbUn5P9+lOcK2L8eg8cBtkXl/E06brrOTb9N3uQY
ByEUnndFLNeBOY6mFJuBbOJz2mZj7K0nEJWcTK/cqE9l4TXbcUM8fV+do7vkzQUp3/pec4UDBIbC
JqwML8jLTQhMuyBIeeJ0mqcu3WUN2r2HhyT0cv9HPXiZaFAvx6KBNkPDFB6OGIzIRhVpX9c6SdrS
1SIZyEfwUg+YmXEf2ZGTxhFaHwQXIseWLbTkAOIBHlO05VD9F0YmTb1RIRtUuEkOjqDW/uwDhKqa
+te9kLj5kMwFBo0+C5COv5STa0rph5FMn9+1dJwHtUVJ2hDxKV9TR0AMMB2oM2ABEXEzRzMOrcDM
QFDsmi/2u3VuPQuoSv+eRA4QsqPbefMRY6OkG3uLaWzrlsJzsxeymfNaxfVUdRVkq27zM3utz+m9
dsoqx4aRkhIUOhrosl/kt3Wx9FeZw3ohlTmsdlLBYFJIbbLT2L8Wfz3iga4o8iawfgysklmMogoS
7gJwnMKV6k0po0CUAE7yrDRnzOlTg90kak7kxUoXApnbqgQhTluWVODJ3LVn5Wyd5hPZSD8ab/LQ
ASefmv36EnLOODI1NAOFxBflT7i0TWAKjaGVYZtWMR47Mu5Q/XNM8lOzPvDOdHzF2oFASTA5jbtv
oF62UJGW8SZj9m3o82pI8CxFCN/urWC4zSTdW9eLa5FQSwG/BvZPZx9+eqeFhYH/MIQBiHT9NY0O
kXzTIovRuXX/ooJiaL5X8SCMvqXdrkdwJYp8eVouv4DZzMTA2M4q13Em/Fk6alan3umV8bmu57XP
VIH9g4PG2ARUjDT6EQsflkmGH4xNU6LJ5UnOUYw+tqBx0u8k+ajrP9ZlUVu4PG6XsphtA2RBKjLq
n6fum6XvwKEZj2cluiGxYPPoD10KAkpjsXeMJ6u1RIF1YO9A4baR8P+mbw9WJLrf6OXJiqFYELRJ
Aj2JMOpy7SYCKtCRUL+MV2Rb2q6CkQxKdFcVxXZ95XgKLST9ymIudsmo5ygKM6UAu/u8z3TwL5B4
Mw/m47oYnkIgSAJkAPV0FNyYdUsTpYo7lJswCSG7s0jwMdbRjYzUC1r+BHcnL0KjFMwGqocW+k3Y
xQPIPku1ALLUuDx1XXA/T+bOAhMi0hfbJGn3snavoDs9rVSHjLeq8oQ5k+egMcDP/FEniUB13uN2
+T3sErcVstxNh++ZDf+t6JWNXitHDKw+xkl436CQkAKQbyFdASxC6Iz5X59DRBFoHMIrXkVUzvrR
oVenZGiBks8b4mQYuqW44G8Cu6KbSXjUf13faI49YY4HUtoANito22MiitkM6ikrMeYrn0dML9lN
6be5FzhpkQzGfRl+kaTED0uMQsid2d/lU+BVQookjsleaMKYbFCVo6w00ETHrN32q4QO79QL4836
eomkMF4yLEnX6h10MSc3D4CaOyD/qNrP61L4K4Y3ugaaHtQjGH9iK3NswQxLTKMGqYa+J2ignYjA
lfBV+S3EYHLz4dgN8lzTrZducv0us/bx5I6dAIRwfa3AnJHARgs5eHiAqb10jVVu+fFoYcGkBrSH
Q3soterc6WXq9KnqDoq/UwdR1YG3fLQCgO44hMnoJLuUmcZWUpMsL4FjxwSyiZwx7WpHWuVlfZfo
XjNe30ZYhx5Gm2KgWfg6JjzEGJZXwRZM9Waa0cXrf6xLuL4naZoLERVI68D5wxYTwVDfqbWGd4Vl
R5k39CFY48Mh2yhN/j5McQe/GGQC/3e9YZd3MzWbxQ1Di6adXuBubsEuYN/G/gvx0eb/WOTnURVA
8TlFN2DSwCyEAi1BWl2nH7MQRmS0+CdorXDDyD4U4ZusGW6cTa5pgTMvhzsaP+UgffKJKKq7XlkV
4yaQawPgAYg/tno/I9xpiY74uI28nnzVtY3fHQf9vZPdv91CCEKanTZRwq2zt1vkK1rXFIhQy+7L
aH7160PQvdbqcRaRUF1b44Ug9trC0DjLSAdEBkr9BdwJzjju1jW5DvBVJNcAmUKCzcRrl566xV41
ej8XbWsilhpPc3tv5jspfKuDfTWcSvUUNIIEIm+HluIYOyxAU9vVHcSl5eRO8mGe6p0fvUvjvo1F
WFuuLFA9APQP5DAAMJeq9TPm2MCf4MqXX1s73uvG/FBo9UaqOwdwFUHEc+2eKDckxcXbmAUJcq1L
aYbUxkFB78NhyBzL2g72i19u1jfr2rlTGei+IqjrYdQuc4MUcW9PxZAgmi9+GNNjFZ/DCVBIQeqQ
Z3NoiMKzD1BoIC2YdVOUKss1i0pRHkw/Qtr/YV0NrjPC1YGX3S//xyxVJ1dlXlZx6Ra5Z5Yvqv8Z
6HdafMhAuZ+Icq08K8AZ/S2McUbI7YZdl+JCtDEgOEoOhvVgGKVjyYdG9D7nmQCaF/A4ARweKVdm
e9rBHnIjxMJVFdgx6h0Bp7SBac/rq8eVgrk6YHFBJIm76tLQwrowUKVNS5dIDxMpHZU8SpZo1gLP
0hCo/BbCrJpdDRI8LYTMOJzFoYk+Z+UoY6LKui7czUFJH1ExUsZXnKp5WTZWEkGMnRinDAwte2QV
GkcPxncLYyXVwM8ER4gr0UBVEu5ORtsCs0ehEeaG7ONu8rPvNJBoLLeSDtJQem2xW1eOu4a/RQF+
crlRvZ63TVwUMIdp3ySHCjyXxEDwKhDDtYeFGOa4mr5Rdd0AMX66MfuvXfhYRq/rmnAXDXUSCwUt
y7qCYZM41GuA6EtXVR/6eNsaR5n4wGq6pgjwzVUGzkdGhxG8A9uPG4LLadAyKDM00bacNDcGdn/U
J8H9zd2ahRj698Wtl2aDbcZUTNKBOTzG8K3NpJhOW/yDK6XNpf+nDl3YhRzw9aWqkkBObYQHrbNf
8zn4l+1fiGBOKpLHQY6CC0Y6B48GptKRu3kUBHT87f+jBXNmGp10lUENuVGSbYj5QsmuCkBWqRdO
L0wcUHO9jL8Rqf7Rh33AgFp0aCodwro8BHndQFv05p1kvJud7bVWtulnHfMHuhhsz/0+mcl/t55s
1GBa6KGuAsiHe+3U517f+Y0o4y+wckO9NAs1BQ+VXUJGWhPPCjFjkDiWCJMrsHG246YyiwFTxyFE
CTzSbnp7a6hHS5S64toG+n2BsUOuxzbp3xcWrslTGCojpAzlp5871bTp0wcMB3AtEDiveyFOzham
sZDFmHqoDNFo9ZCl7pRtd4xui9viBVWuvTU7IJpB8HDf7a2/frVToWiOwmLhgmIJb0PdavDIKeFe
5WcNBJnZD0vkwel3X5n8QgQNyBZrGAdpq9k+9DLzVzv/GJVvCXF7+8keVAfYYMEqcg/YQho1zoU0
P2xTJa2gUAl6Koy5/5qfase6kXaRR3ba93VpfPP4s3qMo7V6TOMbdLyma8wG1qLOC8cRJBvOYHwU
xuu6rGt6OTz9llvF2GLSjo3RhBAmT/tsI7vRq+5iUtltf6z3yYG8SA7Z9Jv2KO20Xf0YeRhcsP4F
oo1kDLQJgl6uCixtWBt7gAr68Q3zMXaK9lUtb3r1H14cS3UZtwz4X1IHOqSpuf6BIYuRA/DTdqqV
w7pWnNzpxbr+Ap4tLAaNUCUAhVjXNtjU/rORexaQSHO8HzuvMPdFhDs03PuyJVhOqsDKuWCBn7My
hkYJdg7Xr5PXnsQHMj4bPpWJdnsSg40sdqv6Xx4nf46Hxvjmwp+bMEggtBvqbQYytWpwwV+gNl+H
DMN8BkFimHsVLMQxCU70YVWJTN1L3qFRCUQXdVs+ppIl0Eq0lIyLUaXWmPsMYuTi04jdsj1anY/s
4z4c3Aljb0XvB5FajJMJ0jKURg3y/OnGam+L4lmtntbNkn7ymnUwrqWv0rIiVMQ8PI3ThzYJoh5u
Gmtxvq5QwbYfmHEPAfbYvs6T9KiQ2CmV8AH8mZvJNE5Rflem6EXMTNGJuwZQXp44xpHUtlrJcQTR
mNv6qmXdOU6DE0Z+H1M9OtZEdmeMwSkUc2OMsuB+4PswRPkWnkeU5uzyesjB3dFpLS6jWNLdVP6U
43AXZvNWmX0vq+Mb0IkIckJcW0EAgVYlPJpBGXIpUUMr4pjG9MQZw8ashk2u6GA/E8HxuVfRQgxz
sPXOrkk8YU3bqN9mtu3WQ3TXR6qXaT9CIqLJ4RTAsIWLyiujlYmXX6RnyLj671Lo0LEV5qG6qfcB
2HIOuIGO8egoX+ODqGLP3b+FXEZNs261HowTCPtaTK7PEpd0uxbjBuTZUYu3pBf4aP6q/ikwM/5L
N+K5USUUmP3iVQKe135rCm9utprobuWFszQjDxYA0wIFBXO5G2ZjdDPAVy7GSxxGiZxw+B/i2rzp
w1BkKjxvuZTFHD9MTcgLOccZGNVkFwbeUDx08x5ZnQ2RHEyxBQew/Q/ruBRJP2lxx+pZUFZpBPWa
9Gdmn6Tu59i+gCzXDTFubd1x8iyEPq4xBATIVFQIL0XVXd+OKfi13DnZWj44L95V++xPxVZVPTsQ
UvLxfNlSHGOQWWFpZddAXIWIyNIPaag6kv1gA2U0k7NdbMrsR2eaAiW55rJQkrXLMG2tUqNbCETT
uOsLvA4AWDFFlJA857XUjrlYtQI93C3yWG4xvCeyK4f3iYjCm3fR0fw8ZvChbHg1+x1Foi4wK/jH
wi5u+9J/RLwguHBEIpi7NC+k0i7aGuFB6Z9R2dlUjeihyF0o2okK8mfKIcMYOJJKVZTbcBQa2paV
8Gsjj04sYl3lHtzfQq46k5AIi+xmhPOzpul9bp8jEh4iJHzHj0Z6iiPlwQZ55/pp4i4dAKEo6loE
rSxMpJMDUmH7DXYnmd5rcq//PYsFimmL32e2ZpTzqZdogBiZ5t4m0V2YADEQFNLGn/4l9wHWXRsY
BWARNY3ZIzPsowE8KNgjUFk4gSVlTtS1xyoU1c/4xvBbkM6kRjtrTNXEgCC5xJOifPvffmGBS+W6
gD/asHGFjLjJivDSBQIfjACpY4N3p3uJQsEzjAOsxA6BFBvbBGAN6Bwu/Skq3qrdA47sTg/g+/Af
vPGzOIJq399mh/wt2I3HfDd5ycF30qMIAcz15QvZjHPNpaadbA06TrSbJkhDN8wiNJaNkTsTTJNK
0v2A19K6yXPufLAZojsaFP+A5V/hiHIjDtHfBsR1iln0nt6DusupC08ir+uCeC9PINhBAAT4LeXI
YA5XAiYwMzMJkIBGt9GnbCel89ZP0Mhez/tW/wFQwK2BBFo8mefYEKEceHoCLgWsMaWVwP8vN9ac
5SEfYmCG9K7CBPBUzTfKkBCnS4rWxSHKPTkEZeS6zhx/goY0dAcAgYBuRBb8qOZdPvkKimOpj5k8
ZP4YJlAvrMvgAEkxdEKjWelfw43YNHs/G42ZdahUmZN+n/WAZUFae7IVOz9K04Tn9SjdIy9lnRTE
H646x9/ArgEAl9knThRgeFb89wR+9JMAZgc7EMgR2EJ0OalyNmrQuzc+jeopCRIPg56w6pPjm0Tg
tDn+50IY41Q7lIHl0oSwMRgBXZKMyVXN2nCkcPpYX2rOjQRJqKTiZYPHB3tW8grJCtIgrqunPsEE
RoT/aRRJnjJJh2qKjG2dEsUBYdyPdiye12XztASXEwYuoLqG2IFxTHno2y0g63CAVnjIA3AD5UjA
daL+XJEYlTkmSj7NhQUVgdat1czRu8AZRI2aHGd+sY702Czi4zafOnA6olIozaaLXmBL9cpW2+jF
Zn3NeGd+uV9U2YWcKUaissHIaDeYmlsLUWOF6Vdl7UrgNR9EM255xmGAEpjStaG7iXVvYTvXajpC
qa5perfSVJCAyub4WuTof5P1/HuUYgJIUffxi1x3meDdzVtSoBlttN+hqRrs3JeqtiPozLtRAhx0
Lmsnnuv23mibyouMvHHneewE8nhLCwIFg1KAYYgAS2gA7oI+0BNoW4GMou9eSXPs/L0S3ESt4Hjz
UjfoQP0timU0mItMNyId/k0fDd9RjN6divCL0ZpuovpvSVcfAHv9nEr1MMmih+qvAjyTmFKWx455
eswJmYOAPj2Mu+w2vWu3xIk29/kWlKQzZi7SMkXz0d+AQMsQsctywoEL0cwpyXuzMiNaPDOme0V1
1f6hbR7V5JwhIS4aECySxZhP2lfKPDaQFYzDOe9Mp8b0ab1vNn0c3sc9wQzWXrCvPJHLbWUdWmMg
wY7cItBk8X2vgDHFUO6konaTHv2Hs2U5vSHdrzsE3imhY67ABqYgR8W+lu24ssuBwi06/DNlV/Jf
lCjxJtHYYa5uCzmMF0UVv+ljDXJsf/Bucq/I0e9e3UvJ1lYFPo4rCrcCUOBgzAWQ/vLgW1KXdJoB
h12A+DrAeE4QsFat19bK3tBPtqgVkSuOxsVYQ9yELFjON8rM+FUi7OQg2lezqYAlD2ivKSumW5IR
xUsj/6ZMh7+ndUAXPJoewEOMN+sVUkar0AEZTQiOy+yOMjpiQJ9c7dbNg6vcQgb9++K+iJNc8+UB
MsbY+mj75ORHkYsX4RMC6AOaFB1NEhHx80RamLsG/l3wcF9xFPXZUNkzRSsPyrMkuST4as2HZnjO
UC4UJot4V9RSGONRik71QwupaNRzYzfsv+sxZoj9mh/9LUVe0x9OkfHXyHKMjkaWAGgT5BXRsHa5
pGUY9XJMRUrKvB2V9ji30bYbzO36znF6mSFHpY19MhYSVPOXcmY0pDUVDQLVoXNM7SmIUHQFOx3a
ITw1+ESJC5kpCWMwM1EvHm9RMQSAAkdxHAy2NzeWYzSdlDjrMqqhkh1tsuhFtl478xhYj7kWAVoj
CAV5XuwXLR4a/+h4HfpFCzMFU0EQNxLWVAnVpw5kF12mbkI0Gda5iCuJe/kuZLEIDnsMAX1KsK56
8j3EDIcMs3BcAPRe6iDaRHlxUNuxcuSS3Nly8Lq+qbwYgxJlAyIJOveraj2KaH3Tybj4SQquC/+R
IKQCWM4hUuDmpQDdIxLGnI15RpdmrEBYr32SYKe2qZfGb1W1GdHOuK4X/Sk2pljqxVy29dyA1IVi
MnvlVU2/gcPoH34fZXoggdEoht6gS/sI5DawS4Lfb0j2pIT9h5pJ3r+IIIARYQgbSLgZEaVca6RA
0Q4c9F4Kxm25DAXhAYf6Bicac2b+I4IlnMxLOZPTBMG7dVdEbnkeD8luuq++6FvzyXS+lT8xLXxT
bJqNvZMGRzusK0j34GqPACmmw7UtsO+w/sRv+yFGLti15NY1cmdqMLlC1DXIc/4Ut/x/QpgwATzm
ml3TMohGXirrkKWeOttoStbcbLzLPtc14lrdQhgTyYJKc6qMHMLUUXIUcPrpoiCSu2YgkQZkGhxP
V73PKLREllojuzkFwN+B7geT29IXJW4E9s2XA8IFOAXQSbN7g+GKOKwUJWfb4bCT8cLZJGi88BSl
EWXHuDtEMHABjhZBI/vMkeQ4wXQ6uD8i15vWPMaYe9X+MMrEkfNnzX/8+y2idF9odwDg44pbiMwY
UZFbMPlyemuR5JRESTDeyv0RgDbIS88wVbOdpTYEmMM3C0pU1jEUXRkiGczJCVHlbvIYMiZzS+IH
zbhFoL2+TrwLcKkGc25KuZNRhYKIoT+HMYhvD2XnCQewiRRhDoyBKUJqp0FKrTXbrEq2E5B9WVtv
1pXhXTyLFyb7crcklbQDdQJ0BrrthOQlAbg4MT9z8nNdElehPykkiy7rIm6ISTchtIakEtOETEyC
yMxd2ggCPm46cqkP1XchpUJz5FQOWLY+mh8MW3KGCtd2qHimnrz0SuuFpMXGTaj9ghVobnsnL6Jt
msa3dTWKPka0uExEn8ppk+v0+d4dpTvyND1ghjOm2DqK5ZCdfPD3k5dv4hf7TTTbnhs4LZeBuSEn
3WjUKcZijzZ5HdCjG83FNgXhqVWEx1HXHTivHfghvDD7BwjiReKAOeUh3ridTsGiQXQzjh8VCBOH
DQjYJlCcKE/rNvX/6Gkj7wX+W4yQYvSsq7aYKop3RAeXf0gnLdsiZ/jFyoJDXI0I1tLOcBMjfioI
OcrVVG7XP4DjofF4wusJdzR61NgHaW/7oVYAZ+UGRYjT+TkUNqzLNYad3h9jkXPjqQtxugnYAlL6
qGVcWndaDTExY6QP7FC61RXExUaLnFfktphuloCGcgrNzSQ3jjyl+3VNOcf3QjRzfFO9bps6haaZ
chOXm7R6zX2BCM5xgQigYzWaYUZT0qV2uVn60UgBIHH1EHeepG9isvX7U6sJ8FhcXTC1F701yFZi
jPCloH5KFCOysIy9uVenY1i8xsPz+nJxdVmIoPHQwg+lkhkkfgQRebSJu5sKlKDgy53HPRENXKAL
z8SKaOz7owyzanM9kDEpsTEgXs+i41S+jwFaKz7W9aEH6UoKWqxoKzhGt7Iv6TST+kZNZlx6qaP0
DnHzb9qmO6sYmLsuiPeWBgcZXu3g5EVz7i/epMXKJShOp0VIbftmOgaP020EwkHpEBwySOtEFVdO
XLqUdgVIxRx4OZRk1MjO4S4+l+dwG93YZ3kb7OadsauF40W5AtG2T+gcS6CPGI9lJXkdzhbUI5ig
2qP+2A6CY8SzbmzQfyRcIRcSNSKj0kGCLN33mIvdHDLf+5dNWshgwiwb00UGv4eM6WH2ptsUfCDf
68209d/Cd2n7D+89Fbx3IFCC86OMQ5eHCWx/aj/T0nSQySNAkuDmRxieOetK8Q7SQgqb6bfKTpPL
AQ+ITv/S6m6mnvL4rZ1361J4N8ZSCrNyup91UhhBl5iAQx1TqsZTGm+l+I1ot/n8sC6MZwqUpQOZ
bjrKgD1LdgeaDFAXAUU+1SpybmbjDHMZbiw0tApWjyfKhjkrdEwxmPAYh1dqyozBY3BDRbJHeXeK
3zsR8pi3QTahXWPoptfQcHtpBuU49HqT98CvhN9rzbPzbdSgx1hE1sKDCoAu6Lcc1hAC9A+rA2Bt
4ArcKNtggylLSKrdG/4m3UjnUgT74a7cQhxjEWUSZUYN8kpXbgCFL0G6SmHighMrEsI8WkhLejWq
6X00PFXDPm0e4+Dw98a2XDbmVpWKNLAjoJxdxYACmL2mhujTF5gZz30i1AP0CwYNXDGzWFKHhz2i
PlpuH7xmbk+TLIIu8U4oiuxIX1lgoYcfvTQzww77TAWTuBti2E7pj24xFTsVmdu4IA96+GFrmWDl
eMECKKNp3xPYKDDI4VJii4feENCUQjWC6b6vHFV6NNLAMSbJiQwB4YZIGGMJlQZoW6rQF1++KcAo
OI3HZo63k4KxO9t1i6ArxQYNS70Yi6BQQDuhHbL9eCuDbhtzfx0/3mSZ1/gtOlvuJTw510Vy7Xyx
lIwbqoekn/oW7z/gbo9JTr604N7Q9FCEe+EZCWwERShMKwO0nTGSfsZTPJBwWYzARqvJa2W9EkDN
rYMS7f1Q8JDkr+NvYWwysmizqbBUCCuDcD+kOXr1uz1m8x4iPXcka/6hmmPn2JIs6i7ketw/WrIM
JqEcD2ZMO1gKw3a66mUMVGeObjA2RrBt1+PmQWy7WE+VscrOh9PtqYqDWn4LFb125MbAXTKdrXLc
ZLLmxXJ4N9pfZdP3CvsFIdsublSnNYc7tXwORh0l1ciRMRL3HwyKDjUAqzDycFegTE1KtdLC2RzN
YN80iAui9mc114KwgHsqUWf4Nc6FDvi9dAFKA6C9JuGmNuXnxn9qtbs6383fg+ntH9RREfIqlNb/
ipFhIFUvVTP8ZxLr7oT0B7HQuS6CKnG1WQQDjDZV2mRhpUOKbCYP+BY3wRRcH5xnWVocW0UUe/Bv
7IU8xnrmYp7hynC7IYmjOrX8fQ7fizFz5U7foup5MyvTsy+/WE3tmqlouhH3kCyEM14uGaU+TQLc
e6qcnmzjKZP9pySctxZW9u83DyNc8PbHUZHBDnJpJEGWdL5WQFJRnTGtrK7OoWhmGTfFAEAmLJFS
ToPQ+FJGVKLsYY0ybj/7s5ueg9ByMMUMHdq3HQxmjB01frLBt7muGe9aX0qlBrV49OGBOxEMaISH
w9itVnZNdEesS+DsEhRCigjwcMxOZwFSFeAL2CQcMH1UXxINj69ICz660QBcqRXh2Dj2D8ClrqAY
oeDdwl7ow2TOZtvA/iXlO3gQPHNKDlI+ebbROFr8ua4Z58q7EMYYvzUGihoOEJalx26scQk5wyCo
T3JXb6EQY+MY6jhrSo/UzAyQ16y+qOljgl72UPq+rgvnprvQhbm+h0aSmxL/3EgdX0AVsLVa4I1I
5dU2uZk67QUDlTZmLDI/0RLSvy/Mz5xV0g+0w0pCkdcEoCQrQOd+WNeNY+MXujEny7a7QClr6BaA
BiWzK2doRbg4kR7MMeoA2BrTAHrEo3ZCbw66iwgUSQV+iBP8XGhC/75YrhDzNwuMHoc1WDuzPdvt
dqxVep4co83cQmAT/HUDWy3ooREfs8++NlMygzRw7qCr9bTmVEWinNOvznsmUIVCv0WwL760lDBV
WYIIY6vt0ca60d3RyU/Sy618N3wNzsAtPwN/c1Pu/E1SO8lH9jMRfQTvErv4CObSNJrapi0gyAyF
Tjc4RDmPhgvOKQujV8BI0CkuSrOmSCzfVf1RnfEeIemlVikgNa0Mp9EesuxrOZ77cHSCUeBEBBtp
MU5EG6OkqWja1cTArWHa2ZLo6c53H3+UoV+wMMxCAqVDQ6gEvDTswRmDzRDvsoQORMPYl90gmpQi
Wj3GcUQoY45zBoEYdIGu1nm+j4bE7SJv0N7XvQf/aP9RjfEeQ06yOpMhCUNfpg5ZPcXJFVE2lNZm
1s4B4z8qPW/aLkKAIU9AR3tm9Fbn7y16aHv5PY+9SXV6EWucyCgYX4I2TXQw6NBLU147/12YqhSt
GxMzKVWPuUYjfr8l4TdpGvbgenxrS2O7vj28uGl5em2m7NViYFw/U+MuAx1NiVuwxDUBWHhB5h3e
mLmXq0dDROnHq3ZeCGVcRlSbY9aZcMQwdPsQbeTSUfb5KTrAf+iqW91Jz/AheeutK8uNBkBVDvZ8
A2Dv6xw2Ih9fhVh7CLwokw8aEhWW9GmhaWhdEtc6fku6ymXXSiRnXQdJU42Oy7pwyuZfztVCArOE
hWV1nUzvshqc61b/iaGrgYjNjXtfLmSwPtaumrjWYBtG+tUkT3NwC2jCmII3XwOCXLBkXJdEBxZZ
6HIwCFsjVKTBqtD6jjOsPmgKqjW2NzbnLrorpd365nCP1kIS45JkEnddolNv0TzKhmfIG1KKPBLf
AP5ow3gkLVCjYh6gzSAhYOo3ktZucnWjlK1TKW5RD5jciMkggFu+JtnXoneHTnCyRV/AOCgQuCK2
bqFlU3w3tU/0vayvIvfOWqwi46DmlMx+NlIN89dgeCQKBvrd+x0Orpc1mB5XiloaBAZCGE9lzLmv
55iR7gYgsrRk15/dIQBvYuj2olKUSBRzuMyhVudOobaIxJFE9+tLNH3pk6Mh4qkWSWKOmIY+usFq
qKRBAlD6FEmhqzSOOX6OInAF1/uB7h94aTAIIwF4GWRU8wQKcFoekO03qcU4O/OjNe4bERyce7oW
YtjTpUZpE9BMzWx9Q9daP5xNX5BX5Jr2QgRzuFq7VzqLvhwH+ylsf076Yd20RSowR8eIKxPE7Vgp
NccAqSTw5G6n+T//OyHM+Zn0yh56uk5qb2LwZwZSjp0WfPmvhLC3e1bXcYs8Ad6luIdidTNLhmNF
Ig5LwXqxaYO612K9oWksxXoJ9fco2KUiAr5fidSrEO/PntvMQcHMyipNqCaW4pA9CGaNu3f1HnOd
7pXbyovfQGbqpa2je835JWgx4NmpTpLApXIP6+IbmIdAZQOBbNOYD+QbrtG/Rn3l1sU5ic4KOo3X
d47rXhey6BlYPAmkSA0Tq4KsoPzmY4rpXKWvcqx53SBvWkK8qsq2hpl9XZcqXGbGSYR+kSu4HhF2
bpWzgkZjZ95iNtfPzI0HzzzMu+Lsn+pN/ipvH4KP5vi6Lp8bcSy0ZpxH2ypmOtM3czC86+WLhGEQ
fW1uU0VBgcm0nTxJIsFC059cMyzGmRRh7w82DXLaEgOUQof4G3ATOpKoc0t0SBinYpl5rYxUNXU6
2BhMObwJR7qIRDAupa1nXcadD/skW2t8zNMPYWvDL5KZleVib+EJRIAFmaFGfG7cYqc8Rg5gcvcI
QuvZC26MXa645dv/kPZmTXLqTLToLyICEAj0KqCmrp7bPfiF2O2BWczjrz+Lvvd8rlIRRdgndvhl
t91JSqlUKoe19I3/FL/RN5X3O/2udZj7jWwzN1vLAqxoLJcfSmErYxt8bd5L2j6w+smIVi6bZRGY
GJnLnHg7SPbRpKQv1flEjFPLw3iX+N8w4Xvd7Jcdyx8Zkm20VPcHzYaMKB2/RVnDo8HYJIPPiyL/
EMZaX8riKUNDCuAcAfOP/NS5bykrMONlBEGHhTEmoGRy1m66KnLL4hDGe3Wthr+cIULh20B7Noa+
5DGjjIo6G7IRmd6n+hUd2jCR6IjBPpNnD8ZdvVaUWzzRJ+Kkq6LyMX86WlAvUj+M8WCX+zB3Mnt/
fc+W4K3AI/ZHK+k2AB6GsPscWik7+3H01NvoQHI3fSu+V1zbx9v4kDyYju9dF7tojidSpXvBTFJ0
mQhIbcgR/Yzq8BYqK5rNbuLiiGNqUEMBAODx8kusr1KdZgGKGinGk9Wdlng1MIL1wa2DrWENfEre
/kGnE4GS169aXUmIAp1Se9SPFCGx47cmmnHUcQ2sa3H5TkRJp3myiyQeJvQDtix5nEToRIF1kw4r
c96LFngiRTrPOo5uHbSQQtOtTcC/8JCpd+baIMwSGiwaeP9slOzvKRhoBjY3N06Bi4n1VK04De/K
whvyV1BD2tENxuoi/6arn8YYsEMb9k9vaWuewQQm2YyNfe5KegPA2D2dC2CoTJHhaI7f6Zp3XLTH
ExnSahK0KhgmahDzez0kbpZ9Ws1/zeRp/s/S8Mo1SILFzTsRJ61qrQSNWvlQyTDezfGHpr9QdrOa
eFt8w4CbD+hjBkpuMmqwPaZmLua9q8fB6crP0F+xwUVLPxEgrVpvhEZUWBBQNdskOwDib5XUcOke
QXoImMfz1YXK/PnmA31ACe0AjpaMuXgqwubATPTjTG1sHhqM0d0FKkiLdKPOdtcdxtIWASvFRo8g
sD3MC4SYQQwmEwMcBn2yrEd0IQ76TbKWQVlaQQJuEAI4FvTzyr0yYKFUijIk8/HSXR+Ye4E5gR6e
bK8rs2AJ6HPEcDYKOUh7yeWFGswASmSbqaNi+h3wab7Kgev5D8QwZ1Kke6NjpTW0FFKA9PJQFMAu
L9MN6Heea5RqKGo115VaWDuQChLAQc2obaCDODcNICynhj1YqWO1oZdX9Q/SDA5V1JXSzKIYgkQ7
mdFdLliYLJAcADPHTp0uLt5Fh7EZrXpgq/hWS1sE5kcMNcLYYHPzZ5w8xqyIZqYRKqnj28L07DKJ
n1Qavk9JEHsRaY+ZX9wlMX3L0ezLu4ne+kFGuNpMJR/8ku2T2lzDeZsdq3RJz8O9BN9kmRSzw+ef
lJmFFk1lmGHyNuQ9KDaS6c5sHC05ZOzl+l4unDYgoaEBYUZKVEF6cS5KYBA9rJM4czAhgyGKNvAd
X+CO1sbEx01dK81aPWxpvdGN+//RYoAqTnLBmp8pFdHqzGm7oeNqTOttU+T1yjjFEkwJNTEojaMH
JAFs7Lli6lT7VT6i9FuEW109dJUXsluhOFm5DVIXCYdtpR5oUfHa+OHbXmh8hNXebx+iNazgJQC1
sy+RljiJgyiIhzZzktd6fkhVn6VbghT2V7tNkIHch0fzIfRsr93RuzVwxSVL0k10iKGHE0R5Mj5T
1+nA3Zgtae7s71k+cdFQjVt4rzrgPg35vPzXLWpR5IzlCNQfnNyvB8PJeQoHKyiFlmXOMGxYewBT
N/58H03dKdbGupYKXPQLN/L/lyW9BoyIdjE1IGsEJH8W7kQX8zpy1OmumVxCHkcgHFWKd11BfenM
nEqV/B/1gzivhxSISVkyY+8NVnyra3n93fft8dZuInKv+dT85feDXWyCpq0FT6nq7wNV6x77MRUo
yuoauLSVQd0zras6p65qdF8UpNWEkypM+xHWAfX6KMAV1WDCauCpToqdn0TBt1AYY+qWSoO5EL8z
V4pPS9rBYmaEZMvE/Jj0gDRLdNWYNsxViee26R2otqPglU0rYmarl30cuKeBI2cCKQL4TOfnk/Vp
OWrAVgeVuratBm1j16E3+mRlsxZNBMRVmITTwYmDB/G5nMCkXd1XuBP7EaAJXtaH5m+lq9qEj74e
+xsWtb4HhMvmKYULtJxOYI6FB0kWrlUov9q5ZJWJilsT/dQA/pCbRqYx7kzSglqEbAA+7e81F9h7
fPB+aG6Apv72MfDIwRq5knLd5vEh3oNj3ct2wFTbDzejJ7Ytb71n/Vg+C+cf5roxO/6/j5PbTYiW
94oy855MJsjGyXPL9vjI0Nj21q3oVvq9lzb/VJhkY30Ah6XMKwEAEV3nvVKpvzTgvjy1SpR+XD+u
F/cN+hIRhMMHgrIKg2KSoWkgLIiyIIcBqOTNGuvHGpHL34vQTQ1tkCpgh5AIObcxdejbgSUj4q6i
pQ6AeRpHCeqVqGupsH62Q5KzK7LJotm8Q/SxCj3tRvdst0NfB8dYw0bc+Z7q/r6u19o2SY5ujJQk
L5PZYIOnxtgX2tZPVpZuCdTiTCvpnjbMnBZ1DxnW83vkTfvOTb5jLOj+qDkP0+7B51nIjWO0IV6w
ua7d6oJKrsGcWFWXOkS3v62X6b27/wRm+RYo34eHbDs4SbGyg8vLOc89YdAOjlWyer0gGI9ucRmn
5u9BPOjtzSqp86IIpA1UDB8D1+grKjq5fFuWx1FfIZhVzXGb9CpHtwTKtWvtxUsDkUAuYgyYKvN0
rC1Zhp62id5+WUaU83E0PgPxI2vTo17DRY3pz0qzHM2IHTNLdhN4U4MkeljZvVnEhTc9CZKl3UtS
tdEqMhsnmOk8sKe+qUzpNybDrHOZxsrWN41ntbJTrqrRzWBGyocVp0+Z1lIP8JTKiiEvXZvA98SS
4FajeBlJPsAWfULmQDomvxrN69F4WE47utZJsSZGcgJ+G5e9VkBMkt/5sVv4t22MHVgDqVreYDCD
oxGJIoyTr+e2T5OoLpPMCRIr3nQg04lZfIzH8YW1b6FIb6u0dUo1emupshHptDf195UNXshAUHLy
CfPPT2xZ0+IwyAx8ghW44Ytd8Djk6e/RK717XeFvvRs8ayOv92zf9TxeuaGWotiZNHQGkbNsjPad
C++COusME5FlY4BI7xXGxod8W0U/s7U25kU1TyRJDpDo4IIr5hi2akyXJe9h2PJkUHmI5FfU9vvC
71eqHhc3ImDx8eQDHSqY2zCwJummBGNXkTl+RWZk4FkyjG7VGv9QvkFqBb4O/fpAhr04EGNkNKoq
sIIo4SbfBtQG1MldsZGF5kAwharziL4NtAN5EgZTI5ZRKoju1AD4pYdhfG3tTTUdbcCvg8BPs1xr
DZJmaSzoTOZ8RE/sMoh8UFQyyNTBWJsnrgZXU/zXkTvib0rdneh9WDojPJHyXupOCvS1XHWbbE/z
PcvXcjGL9yegeGb8XbzjgdF+/jVM1HP2do5v85uAcdP45Q+PoH5SfN7rz9QHKKengYi0ujeTG9Qw
fACqlIe29Yr+I428PF65VZcclIFhEMpAb8iACSx9z5Ajj5Li+WCqv6b6vaAWwLttQCutTl0uSsJs
r4FxSEIv8H8t5gdhRSGp9lI33xlbhA8boC0eO7SE7szNe8+1jXUfcXan8HrbAlaF585H6AFMyrH5
cKN5yV7c2eC/4LvmfUSQ0b1OW58/Fq5/G3qv12116Wo2YakGM1CVuwgS26SuB9PoEb7hzQfLmaIH
ew0GaFkGMM40gncxXjzni19Hdt5ijjtzxGjuLLO8tXJtp2j1inNcSNpT+JA5sYIcKpzJuZg+SfMg
Zcit9LVgEZ96Tb3vgCV+qNQyc0nVqI9dq7eHbGxU6oxZKN6ur+Xyq86yoCOGjmBkkpXholUqpMnw
SN2BgKblw+dAXbPaYM5fcLISaiytKgiDQRgENGNwVEh3rhY3reUnHZ5G/YaR7yLjqrI2nbN0C5zK
kJY0QRd1GU7zsQncyeKJvtNTwJDnG+Dj0LWpj6VOEJQm/mgk3TkoHIswDqBRVOGFCXElB7jsx3u+
zXgA2IR8a4E4NnWQUT5OzsH8Oe7WaNeWLiELsKWAggTEErKc5zbUAngeOUJ8QjXhMLR6zOM2XjGT
xY07kTF7kFNPnSkDLnHI8G0MR4LyXNvrdfhpZfVa0utCkj3DgsAgVVR9cO6kBQ1VxaBd1Aln8q1t
pAWObmVuUk+b63Z/IQanDggxMHg0+RH8d64QiKujibY4eEq5D7oP1d9ma251yRBPRUhRV1mQEUly
iCjx8FL840S9CM0fnYr5HRs0CN4/aHSSppU8FikTUtvVLK7THSNjt+FgemM0PV0Xs6jViRjpCLcl
2o+bEscLUP9gcLKqigvljdYvTNkXq/OK82+TnyanuWfpMOtBpE9GD2nINDTp+xRYPMy+IXYOi7fG
9vJc5fYvtdyD34Ff13M2AFny6amSDAQ1Y0sJBC6Z9KXO72hzP0y3anwfPV8Xs7Scp2IkI8nsvsRI
HBT0k+egNniaO7Xhgt96MraImleUWrpuAH5AZpwfE+Cu0jE2ukHoQYfR2eo9Q+E7BKlnfPCfxoD/
QwMGwEFVJD91xBXArz0/X5XZUNCHQpJq3tjxNtUf6T8g/Z+K+LrZTnySPpKq7Mt5h/q3qf+p165W
Odna6Paid/2jyEWqIdIT0vZQpFFzR29rDqSz6yaw5IowBwP8GzqTl1wQliUFagumhlCDHE1ARGQY
zVmrni5t/FfxVEUyGjlT6RyxAY62Rr8K6ugoIGwnQChkeB3pRcCHYtuIxI37FX+0GFmcypQ8ORWJ
RpE0hosNQLsrjk1QAf7iRs02/ejUwR2oH9Dgf30tF07tfH9gBpio4G2XU+5KE8QVBhjxosCIWDfj
+Wa/4hHNONUnWQM0+6roSS4CwvCmxxViAtBMsnFwLgRtVPmomTiG0z33Bs8yPmKQ4TW6afZkkx0m
RzyxlAOqrnxge7ZtBWcu5bFn1M7aO3spCXf6OVTq/Ke5D/QpBbqLo72ljngJvOTW33HlNrwhh+hZ
fbq+1qsCpRsn6AGZnsfQP6Ic80ncdoPHZmdB1PDqO+m+2P5ckTib6ZUVp/q5V5n6zCddAok9+sC5
whNnOMSbhwnZfgGy52TlZC49Cc+WVDo2Ydv3mIaHPIDeH8lx6hzGE55zcW846n/5XcDfaOXeYYsx
SF/Dna5EKatLLJ0hEVY5rfOvD6hva30DG6ObH8HhDWUN30LtnIOCZ2UqZ8Gugc6GXBWQ+Blckvwk
MIO0FVYHXJDWRHcgEDmo3fEx8TqLbhrzpw1k9958L5AyYkGI9+gGCXuesN8knm4zZDHbemcMR2Y9
N+qe2k9BKzylSl0LSKdrs1eX533+VGYDpMVC8Cv7TjViYzFl+NS09qL+Scs+kL7oVLzSh1/XbW9e
6TPTAzEPBXsbImwVCI1yEqZm4JOpQ5o6bZ7jLTEZDU/SqVhxmhd3wSyFmXPxCDfnhf8CxldBRYRO
DUB7TYc6r78NTAervaDf/l4dS6c6aPYImmnktHNHGh/0IygaqmHwX4aM7qQHznURF6ENdJkRlFG4
RsOOJrcEi0YhKfJ+KE0VHyN5biZQYaEsEARcRK8m/YeVQ9If6RIMkuuWDIZGRDEmk1mhchRVr6YW
HO2wemXBGpT7HCGdmwHe6XOpFS1VECUjCib1oEyJlTXOkG5ixRX+Q1K7PVs5gmtSJM9qm4MRDqlo
kDPemePvhj3Ewg3YtHJbromR3KldWGLUtLRxwMDS7NU6+qF0onwDJv8vDQ0zKzu0Jk1yplna2Ay+
u0Go+5uOHoteaH1I12pRl+cUG4R4DSEAWlXwKD6/Ikyrtlk4xo2TBiFonwoauMYYrVnboi4nUuaf
n8Se0cAwYpcmDUDkbDdr7a0+0xcoc5Vm87enaNYHIQaFaYMKQnqH5GkWAZsDkpCaRJrZUVrHz/5r
YBrsHlCDKzfe5Zk9lyY9RyajDQFYDosYquaG+F3Ny6KOeNFpzQZtKiOnPXCYMsbWsjbLC/pHTSmW
wqSpRVgANavxucg00EkyLia8G8iKV7qIhMGngfYshqc/eCsBzHe+c4bVtY2IcLSE7XPaWHhDRnzU
FS/BfYZeJzezmdOTNYDdpYVF58RMW/flFSXjLyMjSLQKxt8MoLIBOtpzoO2D7DMsRvAhWStKXsbe
X1r+ESfFDeAF0zu1gzjA7niJeWdhRC9Xdz55MPtvUbTJWgcx/99b6qmK0snrClQv0hQyg+aLv1dU
iHyB0B54qvVor73LLsclvlREYx86azUKj3y+kcMANFvbBMEii76ZKmqX21rZJyLgMTlqOm4dNITY
roXr5rqal11okmD57PelT5UCgjtfHNXqe2z/lxffSqV2QDqJfjicD6LsxwagHrTYMgSIudluu4xs
6xBDJJgi8YvYVQXZUPSFXP+4WWn5ekJ7+f8WRbLupqwDQRRYN4CDue4/CfoeDysyLmKuWX9NmxvF
TKQc5TpJVVXUr0bIADhnxUeG6ak67Dve0bT1xlbc4fm5Vtq7LBVJQiXH1GXWpA4BpqVHK/8WD/3W
Clu3ED2PIvBRo2+0Q9ktLj8KVKhj8zdJpltD+5aqGBe2OleYo2uQ6Vj5Ynt9wZfN8GQ1JMel0qAd
EHA2DgE4U6286e2u67bp+APEclz0XlDcWtmha/fX5S5uNHo+wcqFHiiUrc6tXwD/PIwxJw/QLrEz
rWan2wCwE8Waehdlwa91R/sDvDtolkzJb2GGLUP5E4e6q0bH71I0NXVeg5y2CcICzdBfjDB3Oyt5
HKdwRfbSTT5D8/1f0ZIPM3p007PZh7W0O0RluSfm2mWwvIp/REg+RPR60hYJNo81A1CODLgQkDkZ
2j+5jBNVJJfRU6Hq8QhVSqRA3GSHGtrvaIcW2mO1EzthOw/6s81Zz/G82I1P/2Iqf5SUTKUQTdCn
aEV2ogTDSSz2Ulp7/ZitxKyLF+uJjtIJtfy6ter5YrWjvTlt7PyJ4epJjsB6r9Rdmzz+v2kln7uG
EXQlY0lTza37W0qPdPh5XcSKAcoJlTj2e1bM4bGSvwzkfjWIXPz9eE6ilonmDPjS8zNMagPBKqBG
nVTcN9VzyXbXv38x5jDQdYL0K6Dx5FCHZl1upTV8RKMmxz6hnGjxs1m8UKPYVTS96Yb687rE2ZQu
rp8TiZINlBlVS6ZDIh1RpHdG5aFUdmb+029WjG3x4J4Ikna/Z2qQYKgQMLP2fQsoUaPFMOhan+Ci
NnjvA5AYheaLzp2kn5TYICUcUI/rLUuHPYgXch6q7+pYOs2kruzXUgyMBrC57QnFL2Dkn9uD0ea+
n2fVrNSuNt5s0JqwTbPGKLBoFQCAROgLFiBNhplUkE0KbIqlC2jqVg0aftISd3ftaMEO+Sau5Jt/
MIo/AuVZ6LDJ0TbaQ2CZb239rgLZUf5LtV80unInLu7XiSDp1RwodhkM5awZ0GRo447Acks+dc1h
00rfzxeHhGzoyPui+wBVSuRPJPvLrDEIxrBByCd46GD84UCdYUNHHu0i3vFkb972m7v48PHgu8xp
35/rm9ZNb8xtuREcS+4g/75yJC5L0biqT77JkPK/hdpXFaE1KHnv3xUvOJBdc5M/pm8AtruZ7uK3
aD95j4nKzYfyJgAvKYLzlcjwMl05f8I8ZgOSRHDryTwSSVUAooO1tTMiL3gg28ENXRAOdU7jYfTm
gXB9G650UFzmaCWZ+vmpGVMf2Ac2ZH4GkwNUvTf1YXxQ30v3A3w47uiAcd4ND8YNVn1nrljc5XSz
JFwKj3pGYsZEB4UPc99M7vmjk2wVp9/0D+YWz9hjege0sLV1ns3rwvxO1lkKjQI8b/0igVjUCd3S
MznQsBPQdtQ/juWLcW9zxaW3lqu6+rZccVJf4z7XZEteqhnLXh0J1huzGZuJv1r3w+bzifJ2Q13t
oD6o98whW8MdefL23G4Qoa8B5S4+Bk7NTAqnOtFUPfXxCQD/1mBijfc08WGjOF9HT2yy92JrHYi3
OqK/uO4W4JxQQsWQlxwNowdirIMO625x4OWhXQr9Frx7JxuAfW1AJHgTj2iNiksn2/goca2EkUvx
AjmRLu96nWI80YZ0Xze40Xk6G/9BggHAA4LSGai35SGnQkkjmPOAGek0dtBt7MSrFY2lJTTQVIUG
D9DzXCBuayLt40iFiBrz/265g5NuPmE5Nz/Ea8F/BfvgZeThvnXSV3ttAZcu2FPZkt0YtUYmzYds
lnTATnEC4YZIHYDi8fqNt5giQB+ehksciKYXFES0q6qkBOm1Q1o+/WC8nim+/wtQrzIfU25WDhhk
nfwDCZKej9tVr7QUHZ2KlwwFpGhRRod5jUdu/hjek9sY+KaAi8GUILed5D+Ch0Z2/3NF66W3ooU5
XFDfEHTNy/MhcdPFftkTLK/2aqXcTn5R69glL4n+GptumBw6Y2WhF++8U5FSwGlFpA8xD1w7VcST
x26Hgbx7oDHeFPtk15ucgsv5zkxwAQEQGlXJ2MN0d/gNtZvrqi8YtYm3McZjkKPFe1WKPPyqzsKh
RFF9oN/y3GHZfWFskVMEDxuA9e/ttch0YYOR2Z7nydH0BV40SZ6uj7agWlk56BLstgNDg5vhxx0e
QmCbua7agtMBAds8Po5Em2nKjVJpVESdoQJaHUX3jV2M/wE9ZyWaWtTmRIS0iSLqEGoDIBeQbiVv
8slt+vtu3F7XY+Hsg1NkLqnNZNGY4DwPE2jZxiQqIGQiSIUGiddCHXBq+R/X5SylXmc2HsxI4c2g
IfV0LijQMlIrbVOBdfswIDwE3m9nABiNBwogXfZ2eluEz9dlLu2RDcB4g6ATAQ0Jkm4BiYs46drK
qe1sI/xin1rVihks5bmg1h8Z+rlakxlSkSaQkRTosgEYJKmcXBS8IZuqcaeRB5MbNpswWBk/XjKO
mXseRo7eFXZxJTFRRMxGrwgZ73z/VzQ85+3v68u3aBrA3QdFCw4VmqPOVVOHfBRj11XAtnopGUYW
CbBOY9ywr9flLKvyR47klkMRoRzaQA74JhJyZ7R32hr64+W0CfbIRm8jMsCY6AFn+LkuihWlg6/O
1pflj1Psz4Ou+Ws1kRZt5EawG4Npwrx2IY65Fu4rRj4YxmhdMQXZ03Vtv/rTpUARnwJgAx1lFtz0
0rJqBhjvtWSonC4dgpTXzKpf+zwMHqx0KH6Mhhh0wKUVVsbBSZe4XS3suzAJMfbXKknpwKGJHX55
vhWgLEAHDeKS42DXvcUrRoOcR8BjDhimAyOlGLZR3pTHIgyabyZVacXTvsDQlhqY0YMYDPNnYCfs
rRl11DmH0XqNGIZ/XIB/tI+Rn2gw4IoP+gAqhEaP7/N2Tln5xWhzveyiDZhK8t99qODRZNu66gXo
o3/QRImXc6m1+kFvW3sNce2rxVxaP4b5YAPzGOCSAzj6+Vb2SjONdjVWjqAKkMK/YYk90F5sJjbt
alvjZARmThx9BuZvtWyeAQrEQz1+w4XhZiY6UtB1KqrviR5wo+4xfKyhmtb9LbIEuMbncpqO9PA8
QSaZW4oGErU0scd6E9306E7J8+EwWG/XTWnhej2TMh/g02rrZIvWVCGF1UV/B8iWKuShjX5XrtJo
2quiTp4SMEUFFjplQCT2cF384rkFnQqgM9A8dxHNYRAhD1Qb5xaNIcdUQ/+zIo5+EPzDNYitxqDY
TK2OcaJzLc0hyGgRT5UTttZ9oXYuxqxDjKGs4nQsxGkM81jIW6hoZcAz/VzQVGp9Z2Wzv2Mj9Vib
ojo1UkApoOnnuQoQNE5Brjt6qvWc2rXw9FYEL9fXdMHnzmxy842COwuUNeffUHZjDJ6v2U8hXura
3xXwBQzTG9bwQ9fkSNdWlYusIGhSdjQ93TBaHlXTf41T+9CDEdu5rtNC/gnK4M63Qb0zx9/nOoX+
UKTxbKZVjnQheY7Bgg2O064Hs9K4uS5rSa9TWZJehh/iLTpClsIOrNqaYXOrBsfUWkM5W5SD+hIC
eqQL0ZR0rlPcwcNPYFYBK58O/DYdobOp1NpvRlsM3lBTfLuu10IoA1I2FBfhR+GoZZABMSTRhDk6
HPUMc2ikf8r6tUTZwnE+EzGrfOJNusYo2cjgV/syx4yptmHa6DZd/Q+uEcPyGHtE1IJxVmnlgsjW
8nE+zkb1WWXCGfznWPl1fbW0+ahe3BEnQiQzyILQrNHfWjml9VV3URM+JO9C3WvaN5JuTXtA74bT
N3ct26JB/7r0hUwyFhJvHhXIRTqmx84XcgLUj0APHEJqWnPL2IG0E1jTdwmSoaFbd2ukbEu3gIa4
Gt1xc0eMDHeTdcDpGKvZ5It+78fGVhuG7+ipuMmD7mgYAmAlxt4k/et1LZcscsZowggmuv7gLs+1
LPxASWgNLeMB+Dp6fodJ27/3/POg2f9ESIFh2sUZobOpmGr02KnZUxzODa5rM55Lho/dAuAYkleG
KbMrIneVgMNAwBdWzAWr1kYvpj3LRvf6gllLdoEXEKKBmT0Po9znK1ZayMjqRl45baiVOU8ZNoxX
AMlx1SypzE0XmnRjd+XwDDDP7q5I08RN9dLHX1LwkTxSo2bklhrWOo+HprR4M1S5q5qVMjpVGAMw
ErRttwoSoF466cV2hj0ouK+qw9HvrOlgoCn5bZj0GJPjzC/fGp9lnh1qgAzFWEJ07OtqemRGX7zU
MZsOHXrd3K4pJpsjb2JhFHVq8E9JUcSAA6QkM3mA5MYPAtbGzsv1PN8pQmNuMIT+g93rJe5K3eo3
qTEIxyyMbkvKgYFLC/M4KKmED4B+jjaqVvqgifL3Sa7oe0sxAXM/kY0orHEz9QVDmxob75muThj8
UIyjWeK1xcO0zTOPiER9JAMVQOgcDLIbp3p6HSuqZby34uKBTKiP83QIG5+DGD71bDPsXoZ00LZt
mSUfShBpzthGFD1Hio/Gp+s7vvTmRT8Vggo4Ooyqyg9QnYFhJ7XwMFQtwzpGflnctX3V7EECbbyi
tc2PeSXawS2Uwb4DhGss+BCP3coxWrqrgLCIPAxCCwBVSc4QAIKxKhR8RROrPB87x+ifie2N9Uo8
uHTPn8qR7BsLSMYhQ/bFrgKQ7W5ylgCGyC37566zV5Z2TSfJNYAPN+2aBPGLmkW8BXhRiF7nzCvr
lerRohxQwoF3l+IhKPvyNmAN0WvoRJrQzYVbmbeFYXNL2103lSVvemop0h6lqKkVvYk9Qvx1HBLr
KRHt9rqIpXtinqdBRgkY2YCXOnc/PZ5xtYEMLDr8NGdqAfqWY8wlBICUkuafOcZ4/NjeF3StfLtk
FsAjQaYMpofZxfnnJ3EFY73SkXkJhXbUIydXAq4j3RinO5Tm/sEsTmVJKbOsjYfM6rCMBdDPOShf
s41C1ZcmLasntKqTfzlZJ9G6ZPFBVo51aiF5ZjL/k+L1ywO0ftVVavM+t56u79+yKf55GkgmPwIt
pQTQ1BzaglIy4BVNvEJ/8cO1RbzcMAw8z30XKOHO9RwpfqkiEH+CszdztBRp8f6FoHklMJ8UgyBJ
uIIzeqkUOjygk46kIDLksnFEftaxMTUQINmAEvitaG42PbTD698uHXBGtBkCA1izBgYJzk1wNHtA
YOTmDOIwPMbkE4Rxt4Ww3ZKutY4vRJ4zedOMSjHnVC8ekaUR0ExYEAXkH3doDx1BpmnHcDUaN5rp
DJNHAZkQ9x+xdYN79+/1RFIQb0cT+F+4cM71ZC3qz0WHoFrFjRhaW8veY8IeiaA1zoZLd4WHCLox
0PFvGDjbkonYJEoLNkIQYM2dMW7vhsB4vK7LsgjESgAVxJNcxgDVc7UKDVMIpxyDPSIZVCq64sd1
GUvWN/OZAIYOmemLpucgbCPb8MFtPpmfNkAtrI+qBGdHvyLmMsBU5y1RYXmwdODenW9L0MZJj35X
rJZxk5fsNjMsF9y3K5u/JkXyfUAl6okWQQq6DbZTVB1j0/iZiWzlll9cM0zVY90AWwOEpnNlmsiM
Wd5BTEDfI/E5pD4va3eVTHchsY5F+58cDOScyylok5txDzmpqF2l3E7Dd5IfphDZPJpwk93lmLAu
nfTv+4DO5UqmrZcM0aw/yzUaD2R9jugYLivb6wZUl8kTQinnr62QqXCAFCPBM0mxdGrF4EfN0CSI
kZnhBAMyuOg+8smrP6w8vRe27kyQdINQ0ANpZISgmqTZM4qE+h5IgvnNWBXfEytcG0S+fO+oKE6A
s54ho4YxUEmvVgFzr0bgJOoieVVLJBOCtuVgouOIR28JgAV8Q/+HtcRjGGgPaEKyL7AlE0tT7Chu
BdqOqdN36L4OXSZG7pd/XX/BPC0SvF/4r7i5JOWirq9K24LrAFLPwc5EyKkGRCCCZ9LfW8cp8IMk
iI1q0fUJNBqBYhHpLx17JKkXVWs9v0s31xnChHRJDn6IBrwMgvxJuEkyOaTf1JZHR6egBw0JlCJ0
SsWtwSvZTjcRWTHOBffFdPD6Yesw5WfKaQzB8hkXFAAXDExDmpJ4+mh4mp6vRFELwc2pGJnTyDda
LVVSiAlC9GL533tSPhtq7ja6tsuLNStZlDbfkDPMKTC+JGcZDeWg9PYEpbBfapHfqMZnFP0KutoN
MZp53VIWbkwkyJGHB3gU5q6/Nvgk0NaUWgUWL1QjkXhQMnK0yv+uS1jcoxMJkgMp1bEKMgYJVtw5
Am0Tk9Y8GUm6uS5mURHTxEAhYbAIQ1q1JhJj1qk9HIcdPKrW8EyilWfdsrFj2AkQ9xgeZXKuP4/w
v7PchLEP/pM/oxbnLxYQBoyC288Cqf3u0TJurV8q3pUia7bXFVxyxKhCIgE6xx5IjZ/fbcKoS98c
R+HE9n1M8TLqf0St56vTijdc8sAEeEKzmraOMYVzOZWZ9ZoeAfA3JtYt2CvcIafcH9ESx9Jth1pZ
lK3dMQutf+iPwnQ06kIgiEHO4VxmOvVC9HPaEZOib0Yw7GmUtd+tlNwUjXkr2po6kxG+0Mp6ivqh
52YSavvK6NWDn5V706jIpmhKoARp5Nv1VZ8lnyeFUaWCe5kHowDoJOffqsL8P6R9SY/cOhPkLxKg
fblqq7331Reh225rpzZKpPTrJ/QwM65iCyXY3+G9i4HOSipJJjMjIxSWjmiFtQxdws5DdTZuwrr8
ijCSMjpPfbISx0ufeX5uA4mDJwG+wuVSYF7cSM02Jh7YRdyo/7QslLUmzBusfOZFx87sCJmf3ViJ
ZFcSyFKGZ8rvBrKTDY5m57Z2Tkod1uwf7j6AHlBNmncPKs+XfqUIXiliCVJzO0MxCUwWgIp1rbLi
1tJpc25mXt6z80ynNOsUG8tnOnfMqlwKnRLbeboeFEtbBBUDfKY5XoGnuDRip10JZG5KPIXfRMmp
bHXXtrbA9FASJOO/LNyZMeFDJXJbdWWR4dTRZbdpDmq66Yp6Zdm+E9ODmwFoKzzLZhYnXaxngzsN
7Dkazram6Vwj0Vxmgh4BlR+X8WynVlFoMB2AdlRIjCz3FBCrGuSUQ/ZrgIrO0DC3MX4bzZq041KU
Ip3ECDrwP5jYFaIGx3zEsgQPOkItH4T82OG/87rbVMozmTBLcqpL//q3XQoglD110Emh1YR9f/lt
a0ui4G8s8G2bMts2cqEDX5LwU6UV5r+Ywroje3dktLeEU09HHEXEgXNVO52cEdSIXH4yLfZ43aMF
JDkGC2EFwiIgG/8+GwN6sBKAdrxYibGx8uR5oOmpG77G6JfG2M5OKFrjveyBB/BRSXlgqG3tS6rs
Dka/Nr61lNycbx3B57yLO6g3YOuMoMWzMDkLmb2kOtL0WR3+5ST9s3FEDP8AcB0rYpiKlffa3vL8
vlWfmnp3fXUXz+szK8K1bDos550BK469c+rXsb6FJsjAVi7/pX0wT5nMWDgZtKVCVOox+lppiVdY
rMW+03/JKIrCmtVB51lKQ/SAPXtcS0SXtoKD8oMD6BPKYOJWSLNKLVsLJw+y+MABPidDjd627q8v
4H8zK+IVe25mzuzOjmyqNFkvOTAjoVv53OfGAKBVl9IsGAxrfNQhVBeFmEAnhgv4Q1/6teIMHzir
GFAdSgxNOXsoJA8pgVI92KpEX3ivpDPXKGBSECQA7CccExCROm1lfZbj5DwMZlvUqAQo9mMWZc49
NzEbP5RR997gr4D0D/i5t6Kx+YYmwDeGsaQPFAxPkNh2EwqSqfuWodLlY9N23MuyprI9VZPzkCVc
IwEDeqcLra4wXTZNmt+1Vn1XR81UAsBfAKnc19TyLG7UYQOSuTKmUIHs9IpgyDvpawfER6y5cVqq
TK5pcvJL6q30bZRzEPWkFviNXUin41XFdbDokK6Je0/PatXc54Ol+aoVy4+sGXh26vXRvFOS0uEB
dJkZOixcLW5zNe198H7Hppvo0AvTCxCDQolSjl6S2uHWKSlBFAg8mWbdoifc7pK4tUKeDcgORr3O
5I1OHGp6zphZzyxrIH7a90OxUVpahaVu1yTMHNqB4ivV2QGkxfwjkpOs9xiX6iAx1LpYOUmXNuF5
CAnXRDuxqR0ybI8SVFVddNNHDxaKPnb+dD1WF5pz6IeBXNyZJSLAMCYY6jJZT5S5wDjyW1JtEyvI
5HBsnm2oUdbZIbJ2mrS9bnNxF56ZFDIajiEFi0ioiLTgaK/VBhDYpL6P6+n9up3FNQTTB3jmQJGB
PX+5DZ2umQZSwA4axFsGiYWqyZ4zzXyoe7byuZaX8Y+t//79bMvzkbBUmUvBk7lV7E95vKd66o32
h14H0xR0+X3WrklJLDwyZnAdmD9ANYNMwhZOapCZxi3Yw1Gkc05xc1exU8t/xsnHCOSKEY7YsOkT
9rkL9UGMXbqV6qf5Gy0+ry/z95P88leol8sMtSg7ogl+xZBjgiB6bMfcJzL3onm66zVJvXStHfk9
gGBxxpzPL3yU3wW/iQH9wTShxMsx2l83Uqin9o5Fa2YWiq+wg0wNVFcmKJdE1qCIDWZdTBVuQmY+
6s5wnw5Ju6WJsze1tHJLNWdeouGRR9N2l1ZNE9jA1K2E1vf8QgHtH0aKAKOEhotIYjUBmVqncyU2
7boTctlkE5V279NRoq4zjajGGon696fC7LmJxVWQOeMHXH7TSAFtuZLDaNkADPuVJ6OrtfiS0rtU
fgzjDSQmx2mtb7P4Wc+M6pdG5TIq4lZHIHFj2maK+UaTPqwwd389Xhf2KpybWxCgNIYemVj1kCEc
ElV6h3oAqNnK8qZ1nkpkGyUmMQDHCsruVEZr/OHfz6LZ5oyswZLi7hVCtgRcw+lbhGxXfrVd7mWQ
FYgwDraG+VpcwzM7wmaMwL0zoheLs7XbV8UnLQOFraQ382e4zG4uXRFio82cHnyUcIW295NcuXxc
E/BYWywhEGy1s4yEwIkcBOu4KXZ5at9bxcGGFoZ7PRgWD6+z9ZrX8+zcLms7Q4sFzhD7VrJ+SZ3p
Tnyn4ekSKUemRG5H1RWTS95hR82E/QAygovq0qSjNT1nNirMKtX9pLwd0xsCFLm2Jve+FApndkSl
IZZ02ignsJMo5GAqJKAY6Z6K2L++gmtmxMjmxaD3Msz0kPt2IBGSlK1fl6tCc3PkimGHk8gCAz1I
ppA+XC4ba1idAmdNvDplGAKKWaSHKu3TEZhGqpUnCKWgZmY30g0QYkOggYTmh83K4aB2oHN2WQui
z7/3HLyCGJLXcC7jLrr8RfXg1E4qg5M3NjGB0JZF58UNi4K+Vr7+3tK57/PanEWppbU6ngnw3Y6G
xypSfnWW7lvVyrN6aS+cWxE2tkK6qR4jfEmLvTq0dpUK4nXNPdAOiTwh9XxD2/4f/LJRcEIlZE6e
BItxneZ1oqLEnaZ2FGaNbOwrUHiit1kYKx9r6dSa5+8wjo+LFMnu5RLSrqCArcNU32tg+qnuUmJ6
171ZvFjQDcNTCuk0pu0Fd5Ioz8D7gD5Hw3s3noeStqq8pUOo0UBx7lQzcWn/1+AbTOQqGqjKUe5C
CijYlCRHHmuO4jYmBADIAl3INO5KXQ9MQle+1vciIUyhTA8IHdr4gHtfLqGVO007pSpBR7F0J8mf
hthVzPdWPRG2J+3z9dVcOibPrQlVQqtkdCpLWEtQNrbJRpMp6iqdW6UrK7gwFTUPNeM/UF4DxSuO
0khTW3Rk9ms0ZN82aKg5pZ+CzJl2kpdZis/GV+joeWPDT1FhhVE2rkTOkq/4ASgjgxFzjp7LlS1L
YNA4RB6gA9eFUfmztxO/BHG57KQr33Bpj8/coRi8cuYRC+PSkgTUm+lIoPd2Mm0AU8nEWjdiioVh
mU4HVZk5drdGGjPQ2qA9iecgcsR/+AmYpkMmhO70HLuXPwHM+jYBp+gMabkdbBbOPMz0zrCPWrZj
PHUtq13Z+0uBi/YPZOYxvj53ZS4t2mbMla5IK4/bH5OCLPauBJl6pySuxf24+/tJD5yiMt4lc0yh
fSd8TbWpaihyYHxA7e3m0Iy6vYeMBgBqXM/SQEMVZEOp3a3ibOcbULwhMYwLuQngTyFVI9yQRjrA
0dxC9ZVErqYxCCQ8No7LyQ9jvE1zTB3fmuZmamh4fafOy/fdLqppJsTuQfwmLK9iW70eg8XKo9KH
pKsHguoIidd6lUsHOBJ21CgAUNcwAXX5EU1QaasGCIQ9S03cdtxU1R3P7s0SNbVNYm7l7qiq4ZTq
HkMupbyX8kqes9BQ+K+TB4Xp+cWNaa7LH1BNipw7kgyw7aZ7sD0WDAflYO6Iq2+jIwQCQaghH6yd
+vC3qzubBXQEBUGA2sSXA4ujoWSajhmbxn4FUnCrVObJTow19+b1u/yKl3aEHEMxKrtpC9hJoHff
Nc/g2NyZGP7s1BEXGQDz0kYd+scuBWsd69yapijQFs/Xnf1+PF3+COEj61appEzG8LAxard9lHip
3gVZoR8lM4Ywuh2gZ+NXMH/d7PcIvjQ7x95ZfjXkKjh1G5jNWw0Zv+bWihWUawxEa84J+wQlAxoP
Dqy0hWfDDf4M4L+mvY3RR5EfIr72tvl+q1x6JQSsXJl5kyB39Fo9SMDTnXjEeZXXCOQWrRiQMJs5
ADHHK3wyUiQyTjsM3kCgQOYb6OqwHsQrb9e/0H+jXd/C88yM8InGybbw6IQZ/TS9Wb2rfQLGj1x/
T1/NHb2vH0wkI1/S2q74fqZiDedXOyAKMzBXyHnS2OosSMRg92FOWgeIdN/+tkzfUm+HyrUKnw+o
tm2v+zr/zW+untkUMp+Ydpo11rCp8DDPfnOjd+cMJLuhyVrJ5fvNCIzuDOHCXDjAziLwuEqoVbYd
Nr1hn1py6pNTq9/S+kWb7gd9ZS2XAuXcluBWr0rT2FewpWNwNTGDOvL1qnYltru+fGs+Cddvquhp
ZWIKGJOyBUai0QeofqWmGmaEuibRPLO3g+sWVzwzBJDmxOK+aeN5FevbKv6yhud0ylxn7QZaiguk
Z5hhQfEKU/xCLLakkJlkgR/GsHLXLm5Mtgffpgv6PEw5Xfdo6UA8NyV8K64XvOpNmMqzXVR9yNbO
iL/+NxPCZyJVjUlLAyaYwtFXuZPqnw2eMNeNLH6ZP0sm1kCcDrqWkTLHXNrr6GyQFpBjA4ifyDZv
FSdaE4ZbjD0NYzLgHAa2RqztmLS2Wyi5wB5XX6Ysi9EP4H7LxoNcEHfstFfT+XuwJ/YwqrR4uiAr
+pYgOOjfxC2LwLtRtUAs4iIB72viF/rjP6wlJriQYQLv+Q3yHFdKi0FgC8O3hO0KlDDRZnCk2KvX
yFiW7kmc5ngeACGBGVLhnkyZnnXdhEVsho+uPgDh4WrVhkNiovXRi1T4SrAv7qsze3MQnd3+ZU1i
pnLYU6dtxVxN9WP6biknUv+4voILzE/zSASaCZjAMPFcF3ewmjKc7FhCdnJuUItQXvNtvU1P7b54
VrxOckFwdQeZ9C+n3+afUrhifukyOzcv7GqtSzrZmc0PYXXTgzQD1dXP4iBtUr/bJpV33dz3vYdK
C6adMPEOQBEU/S6XVS0lsKOmWeeBWwIIWkZP0eSP6sppv2gF3MOY6MKyWmIvCMK1hjpOKL012ZYb
RzN+brkvOS/XffkPfX55J2ug+YSoJGq2gO+IL/SRKRMvMcAFKj/JTQMV/+82ykG7Ufdg4YzdatNp
rowSlpvsrV3qQ8LnkPrNyiPoe6TiV0AlF+874CYxmCQsqe5k0FXG3y7AWjj5kuKWdZhUd3W7Eqnz
H/rm7pmhedXPtgSz4wQNR7jLtZ9gJioH6LN8rizpmg1hM5iDbFMphzPyPT02nrmzQ20zYFlTj277
MN4kXh3kG+IiR/CzwNjJGzvQT2vvq4XMUkPhBdD8eTJlfjhf+qqPU8RkUMd48Uv7E5rVIGW7NTex
K31ZAdmCMuWk7McVmPcC8vbSqLAVU8PhqTobpT+BLPctd9q2x9TVd10o/Whvxu31xV5a63MfhctW
sXM5kQaYy8Yj+BnM4We1hlhYW0cxC+prVW26CTZe6p19stzyXnIV2Y2Orw5En+hJOd3/T04ZQr2D
O31O1dmgOu4yY6fJG2kts/t+FV18JkN4FI9lZUVRARPWo/aK9NGv3fSJbKyVcFiiKT2PwW/UkTJm
yvtx/j67tnIV8OJ5SliE+hP2QlDtxrDfPtsBceNN4UbpKmWo+j1vufRTeF3FZhzp3RyOLIi85Kjf
0DB7LwO8rg78YdhS7EELe1Hepbub3/xOvYX+cpB+RgjUNeX11bUQDrlKJpkWoT6G/dgHmp8cs5CA
LD90AtCFf0Lq+EXaZDePyYl52Wbt7bVQ5blcCeHkc4zRMPL5S4x7M4g2NoqThzFQwB34dQT+5ifG
5e/trbPyNprXVzxv0UqabxcMQGHO7/IMqqVmlKlit56VypuCloc2rlaocJeOgHMTwokDGjiZz5RR
HgaRt3Udb1PslqYnK+DepSsKlxOGxG1rnmMRygGWVlD0U5GNVsz4yJMS9ZTSAtg0MR4Yo3ZIDHXl
IlnaoyDesNDTAbMwLufLtdPHyAY9xPzeQ0G3iG8mx9wMQ5BMuwSoX0wil/nKwbOUc5xZFGWeosaQ
x36YX0fVS1w1AW/SHwOZNVyHtVry0saEfOA8em+DKE28nFBBztNoflBgYuiQx/TBLHNo2zXmE2fR
Qw8eKJTsn6+fq4t74NyoECoYoGnaUkaeaMXTHVB2vlnaP+1s8hzrxwh1hzxOw7HF1qhG6d6suhuM
SW5k61kuwGetD3tiWGGdxw/Xf9ZCZKF6j2FIdZ5p+/b8rYy4tacsBYGoBCDOKQN7p1X7Jh709lqX
ZAH5g9o9+lwo+ShQexefINDVk52qRu6aZBAOAUlrLfnKULt1OoYpHvaWVimYkB1RFpoeiJEF111d
3KtnX10I6YYARx2V+AAKncKob284q70qaVY+9GJwwRMTfVE8HsXnCODaYKbjOBJK/sOkQBKNsSdn
ninfTXzbWZJ73auFDwguoPmdOo8zg77pcqNSuZ3kzIZXRflONRLaSnNfTr/JgKEYY40Fe9G3M2PC
zd2ABNBqBhiLOrC7kHybd2ineWZy6OhOQX/tum+LX+zMnHDstQDiGW2LpZwioN4HFmSgDuaptPIA
WPNKuKd70DhIQ4TjgENgRdI+IPElyR9K9jrYB0v6dd2nxWPuzKfZ57NHwMCd1kk7LGFVqC7SVb+h
v2JOdgXmkv43S8Kl20mkTeX5xW+S3xXIVyXVzbsnAn6q63aWvxKGEEHpgP6n2KAHZYBuZYqDyoKm
u4D93VAAN5Iu3143s3ib46z+f2aEr9RgtxlWjTuwprnsR1WqbEcWa8F1K8ux8MeK8HlICuJdu4cz
ZncECVeoWW8D29V0A0LIxn6/bmw5FjAxZgNOi0q/sHehPDw5kYT4prYElTm8BzE3poF8KSHqSqKy
6BcaxOjWAh2FR/1l2DUmV7QIIlIoCoIYyHzQmleLS+5UgQ1G8ZQ1sNnSqYSyNHCe4CRA81RcRg39
aCPBUU9aw83bmxbUdVV9Pw5vrf7XNB8zCTRqdIBbYw5OBCQTHSk++JdQEYkVYzu0MfJoNUs3pDbu
CpBIPV3/ZkthCFoRNPlnbM03UdKBVJVe0hg8420WlGp8M8Y8vG4ChT98DSFzBTEQZEmhXAfWfZGq
MavscjTyvPNsFLf2RpYl71YMOViFMoCGCjXPn0gksUDW4monpVr5k1a26Q1aVD0OtZ08RUCy3scj
6YKcSNARzFIDhRxbOjKtHW56qjDiojmJZaq1vPnJ7bJ7ywuueUan1G/gkbcTjyu15EV2xT9lSTIe
Osyk37SFEwG+WiZbZYj5V9qbpXbDIz3ZxdacpxWTbP42Oa06XysSdVdPXApYPBW7SU6s0qdObkQH
PU+yo1Gjn+CWvDSgjzFQdfRHPppQUJB0aIzlZuWoUHJTMTUbTaWeBJDe0ojbyVaHZwRLWFDI5hDg
JTn8HnrudNADzoCLdrLe0byITWQ3Kho/ZIpUHruiZE92PtUvndQ8g1X1DqaGLa8IZupHeZoGl1oO
mL4StQToLFK1EFP4xY/eorY3KXXx0KM/uo07RwH+XAXPHuHoGIMiNm3rQDdzNnhjKZugESu0wMzk
bKcURA0KZZ5y17i1RyRJARnabie1Q7M3QFu1GzEzP6DnwBOMXYC/+mce9Uq814up8PCra3vfUjOt
gkZvLfDOJlz1yglL7iJli3BeEBmqB0Wbz4zQY/2ot2mG5DXH7YV5+5eybkeXSo4T8iEC1Wdjmb1r
6538g2MgAwxGRTWavu7EHDo0GG8JgQ/Iaq+ph/ixnzpqPxYF70dvMIj6Shgtt7XOa8UzQRYZMkUZ
f8lWDLagVqnroAQz3PPo4Jv5ConMCoAIHTbV1khedVAL23s9bpwnZN7ldqR9p0YuRJ6104RBNMcF
v69pb4nS0yNXoZC679BegJzFzPtLGhkSfpVjR4YLtqBxcCviWJPbpzUqPBqrhrAnRH9JyziHAERB
yF4qZXlbR3m75Q14cex2AuIVkzw6nk25ahE3j6MnY4COxcBleuo1KJElOMn2XUKabSRR56ixIlVh
O84z35JpvKXQUHgAJn/aaQwNVeBZUyWoIppudD6BMKl2BvBxGwaL/bqwht3Q5gDj8JRDcAHcA7+1
dIgztxtSpBeDyqGDGfPoqElS8ShbFfuC6lsajM4EVTdW0a0NUNpXInGw+PHMng45ySIQMxnafdMp
kpeWqIO7GnwOjWaAwMwkxe0PzM+nqmuVdfyuZhl6WXVa2+wuIqTct1EBph5bpsW9zjrnkapNfFdq
ZHxnYzdaoZxrzmZiakS2kyV1x0QpLFyAQC0FJc3Ne5Ciyb3PbKlQjlQu6gdDouSgSmb2uzKQPGGC
yUEbUAfvcYC5WkiJmrk9sEfKCCQtQDy7Nydr9MHGnUEcU7HGlXt7YWwDD2MM9IO1HAVHTDJcXnDM
sUrD7qB2DTlE2Zcm4JI4ZOItx3dMK8Ct92w0X3rRYo4Qp2fv5vvPMa58Up1Ac/x5/QBfAL9d/hgh
V+lkue7ifL6TClBBD0+gyvEz6wfnmj/18e+q+dnExjGJkI5R6qarYKnFp9b5agj3b6FIhU34XMBn
2T4jvd830GjoVK8tdUy8KVsdDDRmAUAc2rkYx35dWYA5cxEvMHwMVCucGV7zDf0nNRlo83GBme1n
ngCR3SWhRrofffFayZjMb4cKyOkq9os6cZ2ar1zSC4kVRlhnkAHG4zF8LbgP/XKNF1YD87S5NTAe
j62yH8ieoGO94unchv7m6Zmp+aec5fOV1E8W7VvoAtWNnzqBnDUB6ptuK3vj8GKmG57se3UlF17I
5mapcrwugW3UkXRfGs0xbhyhnYf0CvegMbEXjERup0mGoCGxvLrNH6Tx47qjCxkdBr7B/QEeWLxs
dSFXTWJJmooeJtMu9ZjeuLGaYDh/FxXgftxct7WQY4Ga1UZtXUFWDx29S/cGknR6rY0oFGg/gUl3
LepfN7AUH+cG5vU9+2g4BoEntGGgp00K7TK9vCEseiuyfMRrqWhWzM3hJsYIJqtAAou6B3p2wufS
jQxXuDHhcw2PLXtJstfYXKkQLi7ZHxOicGIySmMtMZjgGvdNDtasNfXfFSdMIQBINOnMVGGhbz/t
Ydtbz//QowZ7JDpggK7j8MAs8eVn0SbJGPNcQW6dJqVr97jrQTMgKcobUevjkND7KUncumFriIal
/QScN/qdoAzE7J/wgXKtABWSrHbe0CluVH7KZYCcTUowY1g8cXml3rB4PeCeAsX3XHgzxe0rlXyU
MKeC4+kH8TEKU9y2r8oNsqhd9auh7rhibynaMSEFvhsLYxXYUZfLSvqm77T5asyVp6YCf++nZB34
2km4ZAXDBkDNg08fx75gpU/w4JM1xEdGbrvWGyPuNhpSiL8H4GlAOP+xI+xdo3YoS3MZ3kBtQa6s
bTcVxwqJakHklYbt0qYCpwskNcBGh2KeEBZcapmRJQgLpBvHwp6OY752ki/tKrBS4VSYn8t4UF5+
m3GQdaQKCAXMbsfuYBKMovM0Aq0LWu/XD70ldQvg0LG3UIYGdbgjrByeG41klA6ykoC/4eEDmO+B
bppA96ZDDS018zEKrcB6Rv/dHSu33ZOVIsSis2c/QFhP5rR5UVjzDyhAOc33hHzla4zbS3X2My8x
OXK5og74SXg+wYi0RdrfBKcyoJ8QcNsUobmrfkZP3R17hYT4CjBjqfkMu6DNwNwSalRi3dew9L4l
EnpcXev+mLbQWEl/JIoX7x4b2VW3Ze6tQk/m4BDvlXOTwgfVICzD8giuyt6wU7Zx75t3AwZYA8WT
3s2t/pDt1RvpTt6udXAXs+2Z8gG1PQdTK2JDSjXqMdFohNHODT+qzyghZX66ibbAFWzAIN5A+qvd
sMPL9Qhe3I9nVud/P7u2R6XoGyebVd/5XS4bbqSuTK3MAfh9Qf+4NQfwmYHJHvA2jmGgPYJ1bzhk
v8lLGjqY2vp13ZPFK+B8AefT9MwSIWaXpzoWsIRi6g19I8c0kACsDI2Ns6eb/PW6veWd98cx4ZiJ
kzgdKFgooL/X+qZiuDqoeAr2dN3KAoWMhj3wx4wQkHgf15YywAz1yxvDlb0meMNYk7yLHuXwo9um
K24tDIddGhROFN3k6TBAB9vTfgLQW54m2VOZ2791T9DG0tbcW8r1UWDEu0L/T4VWeGPqRqVkVoPw
AIKfvnUb9R1wlpN9a+yNtfhYuk1B64fVnBN8PGIu46PLusaZwPjhobL2oD0OPpCO9Ji92bvkAXNo
/cEO6Ue2WdOvXtzY53aFuMT8npbHaIl6ys88SF6In3IwQ7r8Afhsw1Nv9B+Z5MqQlF2TCFmMHQv8
4TqYsgB5F29CM02bpILsg9dncrPtSI5itUHH0ZeSTNolFYP7U4NGUK0ZJc5VW88ep0buniuGabKo
VPi20iZyqttaroLrga0vnAvnv02IazrZLQFvAs4FMngqiOcqiYXXTSyGMoq9UJ3Cy25GNF5+8UbO
oKxoW8hrJh01QO1Rad6ZmmzzcvBqAnRB+VXX8v1gJCvVimXn/r9hUSwa4W536YiFjzIlZFYSEqXY
rDi3GM5/nBOVWRITlb95hN5j+/qISVuUX3BNys8Qa4y/jtJp+ih+y6621hxdOs/P1tSZ6+xnpyyd
qkSpTQP6zER+obW6jaNuM1nAwFk6pEGb2LMb866r9ffr/i4dt+d2hYOi0Fogf2QsaQk59uKzkfZW
/XzdxOKK6hiFUyAvooAI8NI10ozctiKsaAlEAeqXxq0JPLn8dt3KYmycWRECv08lHaLv83dLf9n1
rl+DxC9mTfNYHR4nmCX8NrdPMkgbpzGyJg2axiCBbVzrRr5rfPNnEzq7fsvXOlOLHuGJibx+njn7
r3J2FhKTSZCGV7gxBvVFYsdcXtnHi58elJgYLpunesVuaItZArAnwaG+rQA+5iBpuh+mvyfkxmMO
yFzMQeJNh1La5ddnLMFJCHIWb+weKhY0412br7waFx0BSAPvElQuZDHAYsWmA2W47Jrxv7f4TYTZ
oIx1/xLHZ2aECLOnEn93vsGbDAyduVtGW918kcuVp8fidjkzIyyYU8gozc/36Thuy/qYW7te8vO1
R8D8Y8X8cQa2/N8104W3B3NSAi4IWFEtb8qOcvujsHwHCqQ8UNaEo5cvTDwbwboFkllNHMCVCmPQ
WZNQr/+w+6AZAr63iattin3qg1I8c+3BB7uBtnK2LW/ZM7vzUp/tIIW0oJFpZ7t7trFupQe8505V
79ETDahH3/vt9TNo8dPNmoyYpsIct0h0rMu9yTUQvXmZckwnwwOx5C5rf+VSvdJJXkzKZxqM/2tJ
/HwG2js27mF8vtHr69A2D0b9qoyvCdnlpEKxYUez+7J2u3gN6bKcd52ZFqprWqswS+7hpAOZTtd5
TR6VB9BvxC7ZclADeLnkJSf5AEkmy72+vIsxe2ZZuCMh6YBtQXIKZjzACx9KetR6UOPdlNmRN2vT
Vkt4ZkjK4uySAS0EBmA+dc6CR84S6Iw08LOz/O4EYl40yfZTMN5Zm3qLluNJq93yVn247uNiP8QC
PSF6PUCCgkjz0qxWkSY3JsQs9YdXnP1u9Bjv3pOTs53uVkwtrucfU2IQZcx24miCh/VbH5ib5sb4
zL+q03jLW3cM9dC4y0P5R/yeuKv1gDmt+Hb8nJkWg2hkWtXPXg6+4jpuuSkO1g3Zvj9HHujB1wJn
OWbPzAmRowwgQG3/W9TQcZXt3eClp8G1PO2hcGPPOhan8nMNyDynNddcFDOrmWCLYMISU7e3rXTI
5buWuZIJPFBw/TsuXn9zJRODqCA4EXVd8D7OygzqCV7qYFxbV1zmfA7J7rqRxWTkzIhwlOZmS3sn
w4EjGZGr8Ad0Ka8bWFquGfUDwS95Hp0TIgIUlGVpx9jcE7o1dEy8KS5OFXe8GOy4xGpXuhBLR/W5
OSEiYqphVK+GuT6L3EKPw749SXVYro1HLxb5zg0JYaC2PItTFQvHQ22XVW6zNVzu8wPYt9sDwHXG
j/4gbZlL7vna/l5b0vmbnp1gNaTfUVGHaX1j/ARGoHInPw+cQL9ta8+518NiE++mIArI2mtmzbJ4
dtot1foSq+vYH2WyL6ynsQD4YduvCdAvxf756gph6fTMYJTCkAF4YkPcKtmoEMm5HpqLV4Gj2Jid
m/Ed36fAu7K36ZzDNiSIpQpAmENcvLb6DrIvfXaQE8hCQRkCbAXHTH0Ca2eUrJT7lhb0/BfMR/nZ
p5RBNG6xuYpJy9tifASCwAWWBU1X18nWtKWX1hR4Hhwnc+PHFiumlpyXk82RGqbjrSr9aspQW2ub
rpkQIlNqu0GVZhNjpdyTDAUwMwpB6OqtfLj50BDP4HNXhDjMBwj8Qp4YlykUTouPXgpaNYir35px
AgLZT0avdG75sJIGLtyrCBOQNoIzEimEOJg0cVYg74ZVpW1cRfkcwCVUlq6uPPIIkPE+vO7lwlF2
YU44yoYqLQpgx/Awjdu7hhBfp1k4YFgWj7uVBV24BS5MCYfZhNeizcz5pTWUQUvzfdyZwf/mjRAa
7SBZ2khhYihvJ+V1VB7t6ZH8w5MRjpimBk1tTDSLQyMNAxdUNScEnD0ChGOkO7JGi7NUJju3IY6J
KBKNCK1xL4924WNS2nfi0sVs6TsFjb8aN8Es4jqlfNuk4/31RVx6cV3YFm7TUVW5YzDYlvW3rA5Y
vi/qbZW+TE3QJc+xsaXa49jsWO3r8r1mrhyYC6fVhXUhIkEvr+sN9EZBBK17ifyrdRI3T6D+UMkv
VT2sRMyaNTEoIYRe5POrq3fuFO1LHzLPJqCiLQ9AdK6s6/zLhQMFNU+kbjqG/HWUNS7PYQ2k1IMd
wTNjRLrcSEcZrV1G47smS9Dmjd4rAsApVR7Q7bq19XSmzbv+E+Yj69ovEG6CqrQlR8nhbcaBTLJt
pgDg1iqepTRrnECLC3vmrPAUMTWwg8sEzvapcUikOKx1Y685g5urBWiCfv2LYwCf4IaFLIxYjpLj
KSmIAseMZqdzSBADtLi5bmLZoT8mhLOlSIcmkvj/Ie26dhzXle0XCVAW9apou+12p+kwL0JPz4xy
zvr6uzgX54xMCyb2Pv1qoEtFFovFCmtBhIS+0MmwKvA7LcUxHfwkfb0tavsEAt7+P+rQfVzd2JIc
AVRAQvA1H1A4C06S157IT1RiHgCKrh3UXfbIu1XlTfdMe7F1cFGjwZA59aY0pdIQQ2b30ruJA7KQ
HdpghdCKbZR5XcXPncnNvcqKDvo9fjjCdu+Uh5bXpLIBdIDbb/UhjAOoU5jlmOFDtHNmv6Z3QHzJ
dVvuHHLEEJU97z5Tp6ot4aX4puwjTmi/ef2uhDP+QETHb9xo2OU52zWjLSp3XWCrshsXT5Vec1zd
Vmx4oSpjU+XUpOZY0jX3KgcAB/47APSHXeKYT9JT5wJjbvYDzjW8bVwEqD0yevspFcalcWF161EW
M1xfum61GDcqddoPvVjgTT5lGghPMJUn66Grx6GdSTKwv1On174wWcd5F24eqdWXMDsdRdLULgN9
R2GGbDypJkBKVUxKN87IIxLatqqVLGZjY1KllTRDa/VQHE+oygwPyUO301/wkEot3VLs2Ot/Cs5j
gtnd28eZpyazy6I8gh8ggmjBQNeCjjmULnUaQLonw69oVHlGtVG+BXDg3/1lnEeVFDHRKoibhbcp
0qy+3jfGLg+AcaW+mPoDYDWsuObouBlHEtBCAWEP5QZ26FFYZL0vGwgNALM8I11P9OoR6BJSyUPD
pp9/dYetJNEvWflGTauBOaVCUojCUwwICzCMiAbHDWwLAdIKKLYIJlOY2ysmbZdqYt7ZY4dQGATP
SUu8SGyd25bxp0P3Uhn0XQEnHYSLFMqWTW7PmtHN+jR2wAjQ/dKVvoRzkFrgsLyPQKg1OpKToeFE
3BMAS8yW+h76y4F8iV/RK/Fi3sfQ43b9MegONDC9SufJL1e2i41QX6IScZ+veaUf+Pvc1iXL8KT7
2m4TK3RVpz0qv0D1nlmFn/j6N52Tm75ed7oefz+BOSrTEswYhgRbcp8cTNmVAezBa/C8tlSIwGCT
rFA2chRrL7UEeqdUiyXVsvrZN78xc2zFy7M+/L69tdeH/lIME2qlU11FYg0xmQkn+0McgYV1KmUU
yoBFe1vURpqIygIiKtoRUSVT6KqujkS6pNMSBZAVTomf9T8XVb/r5M8u1Gx9RFePPtqguwI2RPoL
kzaOAT9vaq2zNOpJSAjIyx+m8F+Qg1x+FHNO1TbHzJJYdzZqiG6fti7Y1cx5P8d4r78v9Y6I90r/
cnslqHlcWTDSLIqk4nJD+uFyIcTGnEuQzePtQMTHNNefs4SXDr4OEKDWSgSjlhKlwjTXDYonheI2
CRDIfDF1hCrcz8IhKng8HZsHYiWOsda2N8GG00KcEouYDa5skF5aC/rSby/cprWuxDDWOuqVNPUB
Fk5P0WDXemUiOpRGSZicikcPvKkSCG3hZdBBeEUcGY5DlAwVDENqa0urdQszGpPh3lZo4wGNhj2R
VqhljGZc1XX1ApfRlEOjRvodgXQoyyxF9dByKgD2Lk/sSLdkXpfrlvmhiowjiPZgFMWZyMpYJr0m
Gjaryiu7a5T7bGw4DnLLe61FUB++OupCDWaKOoZaQpzYQnTOAMMVInrh9V1sGcRaDnMXxHWKVa0g
p6B4ge0ZI5bLRMnJ3E74x1Egdmq1aozPr+VSSlsVolIZWTViVY2MWQW76Y5Z/HXbKjYeOZeyGAfR
FKmOAcYOy7frMTYIUJZTt1dd05bP1d1k505mAT3HXfwDOUdP3xL7W+jwXsZbHmStL+NB8qYfe7Gj
ltkXbg5+rKX0RkySadId8jwCbxJ/67itxTEepB6meC4Rz9hox3oR5MUmCdiF6mrkuapN00TmV6dD
YZQS6tI0pRETgELfI8KuvUU5VuqJhJ8Lz1o2V28lhfFUphlnudwPSDDn/kiGHWZ2gch4NwGpoSIP
IS8/uvFugMWs5DGRYFHXlREM0KqcLfIbzev5u+Ig7fWmgWB1APWYLbzOjriT72uv84JT+HzbZDe3
TwHcH/BL0DTIXmmDoglTNENfIUHuJASPjoqhfU4TzKbjWglhTDKc9Uj4s6jAG3BE+S3ueRfMRtMB
1hGwoDT5hcy2zjiUJUUNdQqwjoVwrsuHIvxoQt+YvmL1ZzOcdby6qlMo+Kn48i/WbyWX8S6BLC1p
RE98C+5TqQW3o4GIKH+6LYVaARt4rLVj/AqGnfNhCSClLu7V8pc6H+U+t3TVCivM4bbAktU5Qxub
p22lF7NlE5i2zaKidtEezOQDoDZh+6Hx7uoNKYCjlynBBuU5YMs5A8aFlk6GlCqgdAaKl42llZLz
IMWcW2AjFwIRK1HMRmGOVB4NDGBjIN8ynyUwYwPccvGFk/rQAIdpH9rznfkhceqcG+4EPc4AJDUw
7gfeUcYsq1bolXCkGZjqRDDLg9zDAhAHVSptEAT25T9+V2oX4hglOwxcGyOYPuxKPubCk5TsJIFj
ihJPJcYWJ70a/7+9pwFsFoYIGicfTn2GJinUFmNXGn53qteQO5E8NsOdVjy08bkNnR6OLeKsrkzD
EeZcQF+0wAAvBRhBbB+M1IqagOEN6OuE90Blx86Wn6r9FB+HY7eLnnovF6xglx6Le906RN9aXqva
Rhxz8QHMMQF8RJUBYgJWFXjB5FWRE5kfg3lfRYZ92wVwdWXuvwZMlFmsQRRISTHVhMENDEX/jLxf
6fEr8ZK3UnJiQLSiWn/sgQRY+Z+jdfsTeMoydyMBiIWByRG8nnMHWPdq2IJZyI3D70ry+r9JYm7F
zCjnrtChqwrkhOCuzg5z9tTOz0HMuzjoibhhQezEJ1jIgdfQQFIjHxv1e5dyAuqNnqk/ZIBoxcf8
G2J3RhWM4MqBSvNJILHUgjMQNqbMqxVvKe7myYFySoh+EpXLKbRxTAGEjEOhINeuAyD2MlyKQP1b
ZZOKNodOcRr4t2kCgJafAJxJBuoHCSwwS4emjj7Ou3A4CdFdjeSBdqcr96P2ro+PMZANZaBujaGf
Bk5SDu7SWqN4ly7eWDrGgpePYs3qPiHBXQ++uBjtmUOr2V0h2O30Ct5Mt+s+5d7PkF438hkVjbu5
ORud6E2RbeLBFAKznucBN2wUzdyU+EpGKAAspUu1kZApS2HREAfAA4bAhzJPaWqboltrjXPbSLdW
eC2KcbblqKJzS6ai4mOsO4AfUNDeEQsOCR294nj2TWFgbAE5Dv5MtpEqXMY+yxUIywbQpuSLJwq6
1UnvaL4u+/uk4lWIN25mKui/8hjH1rcz0rwS5KXCq2jUjiK/oJ7uLb37LxZxJYfxahIJlKrVqV7o
3crb3CPyV6n5yhL5lUH2ZMk4TmxjIRXJNMCuiNIE5u4YAxHkiAQgcunRAOGKYbWPl+9zdxKK+gwo
El4xZGMVFbBPoLtY+5O3ZoTlhVEvZmj2tqwF9lx9m4MFmQFv5CFbbkTxF3IYU6wkVLVbkTJ8o2Uk
PWXSSzxwXPKGo7wQwVz7yqKYsVJj3bpABf3yaOsqJ0TbVAIY7kgwwl2B7ury6MqLoodFhMVSo/6t
KxZnqKKnIuHEDJt6rKRQ+1hlOAaJCHosQkoK/6Z0uVXycFp5ejAePxEiU64WSKgxa1S7YDp0JKRJ
b58bjhC2gQNDdEqIA9KDkDS1Om0/EhWel4P9y1krtmZL8now1BKaiL12BuCOA2RK57YeW8llBZH/
f3b9D4jXaj+aJq07zYCMuVhOsX4EdoE9oqrTzYpTxcUx71AMiEY8xkWrWwy3Bp/cFElONBSWNop+
AHSclFcnoFvERAUXH8Wc22IAIYcpYHXz/hspn+v5Pgzvshb02icQFg/94+1F2HQTqzWg+7BagyQQ
hyKRqU3Goz/EgE+M3zLZD1JOpx5vP5kz3A+YUatMeobT5KFv6ru8eLmtCU8Cc22UdWiSSYSEUX0P
Cl/uJI7dbyVeL7aG8RJ6nC1F2mCtMk18IUmCAY1lJFZvzg/TILhmSrwJBMhd+2SGPNAErnDGeUTh
gi7hMcCBEF/yoLEiHPL+nC8PrX6YEhP4xXcFACJvr+mmMSLrRXnxwLTFpmjaBiRxqhANdg6PFRRu
rCbWWGNcrbeyT/1J7H7dlrdljRiEMYB2AyxAtJReWiOZ1BbtuZDXm8PvvClfJuTCeqlwRIW7oPLG
QVvLYhYUqMsy+IfjwZaObe40mCY8Vp/GKXj+Jj81XyUnD7XRa6/RGZ//qsa4ZhKo6EYsIG74Eu/j
V+M5vZ9/gYeuujPAJOY62v5Ve+Sx0G5azUoqiz5fGXIWguMPFLTPpTv+xii3dlL3EeA9QWPv/E+b
x/Z3EqkCSDnGuW0UOh3MBaKHCEQ5T4THVL11/6x1ohu7clmRlmRpl0BOroCLLVPvohGARjMvQcQT
wzjiXooaJe+oGGDWkvGQILvGy9pvjGJdWIVGndpKl5nMxtxTIcIOxQi/eU9eiqPkFHflu/qc6FbM
ccObd9568Rg/TAD1OaR0k9riNfw0LP175wChx439we40sDtUd/LL0FjmY8aJ4njryfhn+M2siRtI
VpSvkbzKSmvV4rfbJshVj3Egw5xKAuawB1s/KejY+C5Z3V180AqnH6FS+b4cADzhaJUl+4T33OY4
FI1xKLi19QiY5wOtiwMLWDqrKMRbemWVofshoq2Ax4+w0e+kA85LBu6RCi5EdHRcWk8w57FZdYBb
UqsYb/tznh3SxM0UR85bJ07Qynoqgl3f+zWG8Ov7JPU5y01f8pfBCv0ANNaJqozCNPuiWYCciGEK
jNWbI1AwhszJK82eMQfeWjMQwpP9DEazJXDzyuVINuhq3hLNnJyShCRGwwCm7fW70EBNMrcNskvH
fZyeBPOcl8emfi8VvzFeTc0aZMDDl64i/pKkTx1vFGBbTOkj8GwsMxRdMBHH44nUwQ5NW7ZRvSBL
IgvvlDrKBAZNWwFetPk+RaLddedwAblltVNAuFmE+wHctA3SF+2xXVIUar6TRXCFTrWn2ZPkXbK4
Vb7X6kMpFG497gvBD5K9XixWl+8X4uuz3wzPKSh0lbMWgsoiCZ28+BnGd2EeW4AcNfPSMZeHLDkX
sgP0uxn4ydVuKs5Jvk9mT+wQrxavObHFYJcYO2KilfhR6ZARKO6y+TGbLUNKHdLsjPqZdF6egsZx
OGr6IQkBUn8Uhm+R8Wai4L8c0+auVDK7TvdG+ZSDY6b9DMYX1E0K89kYdqVOm/ZS5Vzg/IhgOdbj
rxaNzN15XLzBQCdhYKn5u9h+lAY6KwGRiaAo1U8RsVXpW5E8C+UnMOEcMxgtBCwd+vAqMqOmph5a
wTHjL7nUbDX8EGeMLp6FKsYEdgh2zWSXEw/mZyflt6BGu5e3dL+72k7MoxickcYa2m8k/TFijiyq
jwPGXQBsqS1uYU52Onih6rYiUFv7+tiFs6/J50wZLbEkPpqQ0S3k5bELTCXefX8dOoGSXQPrLADr
URZiAZRzLQyAndrTZhxb2hv7xuuc3o2t7AgGZdESH5ST8a1xYWHPYmhxZ4s3xAMFRgIzEygQ6Hzx
pWuoM63sGxnik2PmyPZop3ZxbsA7Y70968fQKQ5fKBy9tS6PjGmDEwpVh5Vk5mDqAKU1Glxqf9qD
AnBC1dbyFtZWjtDVfgI81aly2+O8i/aGUzmJjwl70Qkd3k2w4R8uPoPxjdHQgld0xGfIdm+XEA2q
Tx/OePTK92+FhRvOMY6p9W7+vO2ZrkPYS/WZa26oUjKLBuplU+hE+fdKdtuqsnqFpx/9fsb/XejH
3HSYRhprA7DLdm7l96qt3EVeCj1rZ/A7N7hrd73NSyltFLIudWNuuDzCxEhHsKb5Kxi99oVXq1bj
Iv/ofHan+8zX7JFzjHhaMlEzcDgygJ5ComEeFM0PpntF2N3esK1bdLWSgJ69PCrRXBE9bSAj0cMf
orZbxGIPkgurHT9RcXLMbPrsRsDyplFqBcB6n6XRGuPhEUCHnOeWfNt4ULS7/BTTzGTgEONTEAw+
YjpE8Yp94qT3gfMj9dH8/4RbzUKZxWo9Yg326KGN0wG8uPV8e02uvsNUVBWttuCtBf4aUEovv2MU
ojkT5QBh1Nx4MqntGs61NU4ybw70an8hCNAUaK2guHaAIrsUZAIpu9LVeETiTcYUMNDHBFfhARte
7zAjhTmT8qAs2QSKZrvB5EljLYjPrDLxi13wXO4Vu5isEsUrHiASTzfmhBbVmBthnYy2UD52yUul
AXTbvr1P9F9cOAFGMeZAImMptAAdgIhEFME+WedvsqDoiTuVc3ky+iT7LfQJb4J2yzrAd4BBfB3g
3oR96KUJ2mSGJRtRDvTFFrAK8uvY3MnK+23lrp/Mf7T7K4d56C2qPMTVjAU0Edc5oP0F/9wBkF0Y
fj6SZ4wt3GmndK8BiYBzDq+fZVQyQAbQa4lRFYOFsgqNxQQUSDra2R6nbm+I1hva6jEp0u4TF1Ea
byieK5DZyD6s+7jpIVA/dccYmWHftLVH4/voTX50IPfcdAR1aleWs9KQcazAaS2AFAWBteZNTmkP
lozJa0RqXmHzB1/o59+Q9idNsXrm9kVWDrMIaZMjnYlPefasdnZlm77PFl8/twiMMN/+CWuad7x7
a/Mg4i0AZC40TmKM/tLJzFJZFvKSj2isQkvrsAOTqjVqvOm+bXOlVBaYDpZBxcScd70jRmViWRFs
9b97X7R1VzjWh+pH8GC4DdIh9/lD6HUjxwds244CUxVVGuqxl0ZPgEiuE8hFYelLfURjvRc42Q/5
ZbE1uz73PzjHkh67q81cyWOOpSbIWRcBzs02gKK/A/w5+k/t2G8d0RlFq8frj3Mcr/sP6HFcSWSC
WaMPMj0XoCH5Hs5WjTy1V3jCYCWe7gCWpz3PjuEL+8Svd78n2/heHYRjwsEfomHrldaghAKADcCU
AIx+aURgH2hJqVBnlB1V6Tfpf91e1m0lVwIYF4DOshE4LvDl3aSjyxuQCGpiJyJ5Knq0p/aViX4X
lPKbDNNMKlLQkQVK4095jHZhldiAZbZkPbDMpT6P1bhPCYjAxuaZaOC6qISY98C4DvPpnqw+l3Eg
Q0rSWpTp7abv9e/j52KVuhc9V7snwOvsyFfuLaOTHJTDZEu6M9mz8/yPO2AuP4HFvVMEdWoyDSuW
L/ta/C70jwT0IeStADHT7c3Z3HwkWAjNcuAxx2x+Mmg1ZovgvxbUuoqlup8m0b8tYtt9GBRMAcj3
GJphjHwqDDxPqUdeejTMIqjv7z3tTsmt+aOzwhcNoKINeiS9xrstePM2X8ll3mtJ0KRK3EEuuCf2
arUcUaW2w3J2o+jrtqTtVfyrIeOHh2TWli6EJGK+xfGryuOn27pl0OUCHEc6Zq2ycYnRVlE4hjVM
MtT8FkmP4MGcnsbCl4rsPue1e2xps5bGuMFcr5aozSBtNt/60Cs7Xs8TTwBjELoRa5NEBejkWZV+
djw8Bmq0rEdDvhcQpRTlDogMlx5NkmdF0QeMgg7Gj1Zzys5vYw/TLGZo3973zfh7JYkwL6xyAkeA
kUJSrIgDKA8iZJzT5JSHP8Mg9UJZQXNp1jnFYL6NMUhIxKJ7FQdMM2ikvA+ylmPx1x27cBygllBN
Cbc1olhmZedQrZWhwPekvyVLMp0OTUWtVR7v0aSEhEjHw4vfOmIgowcMkYhROHRkXq60GoPKIKrb
0Q6D3pmNY6XkmK5xwbF0e6GvAh2CfA+ICzHHAy4yvKou5QRVkIRBBtYMTFIYmDRYiNvE42RFg8a5
DTd6y2hqCfODgEMBlBy7hLk0CrGhNECv7PRTHP40s/4gi4h6otRN0t+GhhkO1bQMud+XIq80c3Uy
qJ6UhhIN18CSZ5ENiZQoylhDOF4HXpxoT+mw/OPEw6UI5jaWkykRywVsGb2eegb4VsQsc0o0lt3e
sY0C3aUc5hAqBXbpDytHkh2V6NsIeoRJf2xlJ60PepTYmfguhLyxuit7/LN+FOBSB7n3VZqhqE0k
PNsO9AU9QOORUC2S3jdKvMAJD6GHJ4oxyV7TZxw3iIqI7k7TjOCFkseYZ5xPTnvNlfv/oxUdUNKR
uriaOAX7mTmEGrZMyOw8ee0KrxhaK0CWNf+hkZATEmwr9lca/X31pGnCtEVFF4oF0klHUqFK9iYm
W1ON03135aUZrRjfARgf0chmaDWHOahoRiuufptie5iit0Hg5RN4SjFWX0ZlLWcllBJQEMnQv2j8
6ILx3PLMnlr1xdXDKMVYvVwg4JDjHmg2c2w6NW4BkHZ0j50xvofyeN/PqOiGs7rcZXoCnN/bZ25T
uCoCzx+DlDSDcblzAzCeRCmHcC3uMd7oTNOX0O5NlFvK9jmrfoc8NK6NvCkO+V+JrLNcNAkgjT06
1tNP1dUPsqsSV3uq3NkrnmrATsBD++IdbxrrOqKkq7wSS93oykRDABlqpKJiX0EaEjnCLnDV0/iq
/sqR+5ozMG3ZzW9kOjXOSdy8h+Ba4F7AdS2zzVtgMIlLoNtS9sOTKXVWUOPW4/XAXt/iVL2VFMa1
gIAlVqQWUpLG11pUzwBbZdig0HHExqnC0kW1p05MC17UHF5u29DmQVnJZiKIIjeQmhIgO+zUuxkF
X0xEH/HMQoiu726L2nQAK1HMLuZgRUmqEKIKYfSFfPHlGawYKPiVembBxr/dFsfbO/r7ymimKqj6
rIA4yfyopMdyTi0uWw9v9RjfqWXm3EQzXT0kZOPqMe92oXEgC+egb6piUCBnBfSDV6hEbYcyKKFE
MzNKoYLTVF8Rj7t0+/6mlEMyRVRAz/vlctVAZ8uJjFBE694kAkDdsQLGx/KxCO1Jw5z/sFTvhQTw
u/L59j5t3nYrwYyrjoGvX5T0tosVrzVru1zgSDqwLAMNQwe2VaJrnJbMTUNcSWT8Jtj5ADJP6P0q
VgBrlA0vIR9TMDxKtWDnqsjpp9gM8v6KY8cjokKMooFesEkn2FUffg4zXsa3F5Eng6m3FA3oUHPw
sKGBogEXZRNY4izyUiWb1r5ShPFTQGbR1J5yvfV95cSDqNmBTNzFkBAzlLwb/DobSL0ixpIAlwDe
PqQ8GYNsa2mWZywbBnXKxY/LhyT4CNqjGr50imoF85us7fvkoYr2bfRxezm3XwUr4czBHseuLOIe
wtUMJJF3qnwK9Tct2c2TlWXPqM5LGkCtObfN5n1OSYnw7KdzA4zGC8ZY2zKG0ELIAQsj+SDLdUZZ
ditNtdpWtyojscWcC9Z73fyClV7JZZSd2ohMOg2Wlvi4zDGgdnRguZEZxZdXo81taX4t0KVZklcN
fNf/ZqVXwhm/07eZYiw0hO/SwRLUU1ncG9rXnIDFxzj0hl8HTtjsAuPxttxNW16JZbyOEKLhJxog
VkBdOyGPda9bWlB7kvF6W9Cm714JYpwNiLbGposgKDKi/YwXEBEKT01NjgPg6MMWJpJOS6ZKo2Im
M7DqcXqLlAX8mgCo7LlFHo7B/Dk9q6s1StWwSmsIS+TfUuVOYDkO90GI2xwlrXn0xN6bWmvAGbm9
ltuBIGW2Eilu9xV6Q5kjsWyEiHg7lHHDIbBTNCeoieATpBeVptzJaBMKh2aviomrYqGFxXjOptTK
zNdZ+VXl/Z7zRdtL8feLGJ9YNbmwzM2ABwCwlAx3HM5DZhd1dNDmyjIUX2hVS++QiuIEU3+GE65e
HqulYAK3FiTCWkGwFEuNMW3F73Rw40z6WUdOvcwNtwIsnJQ8dvl8GAgdWxP3WpTvFfEZdNgHUwte
av3HSD4oFavYyzCT6DAYKQpKcuR3pfSrzRo3RPt3XUqiNbRFgiQWotLaeLq9hJu38UoRJiwEKWGq
zRoUyQZQhu3D5KtGBU9FK800c3Zr28H+3SzGwTZBNZgBfTDVMsB3nttg8sXqUerOKt4UgmHJxstt
3bYP/1+BjGcNGzHT1RHWUaloKUvNXSuCtnqa3Ntitq+r1RqyTrRQS2UADC2FDyaY7yDIewP7QLTH
Zo/RvbzvnWGxRmn0OYKplV1aoQaGY/SHgWfC0DAreHlJV2abdbKIALiKj20A3jX1oMPi8Xzpkx8p
cjFTYg/FcUJfeg+o+5HjXDcepJBPyal0VLNE0Ldcyhf0QWkV+jIMa+C2tUjKeKl4p8ayE9TEybXZ
NsoHEOCi+8ZeWiBpKk4WncW58G4vxLURX34Hc53IQtf0UY3viLql8pARQGcguiwdtWjOAcjtrUI2
Zo7Ma+OCTMymIsGE0X/AQV7qPi4y+LE0BeGYeZ+pu7B+SXljWPSzr7aXMjJo6GgBIymzvMPSSgT8
9MgNAX9wHtAloZVuT1TAM0Qy+h+PbQRKlttLuaWWJMnIpMuAdUMp+FItgZatRhVqTfO9DpLsfPbC
6ddtGdfhMm6QlQzmXE66Gcoh5boEDj0RYDYJb0SSpwWzcvFcZ8FENyeP7AGJ5fm+zt5vK0E/kt2c
tRKMzfXIDJiCABFGcRYMDLIErh4eu5bTac8TwwQwI/ZDosfMnuqTMv0sx7cgfyQKJw+/vSMmeJ1l
RcXlzkjJZ30M5ww70suj1YVe+i8mcrDl/xVgMKWbIMaIgphCQDU/N42fG69R8CwPAcd6r68YWJas
g9kU5U+0aTCHMjRiXTXpagVDqJSWQlQ43qUKtJ960hdvoSakwH6rupclSAD82GZpwHlFbAIoSaak
ot8N7fQaW+NdEl0m8wJ48sYr72s/2IfftdDCVHm+d7NXzS5s/f5u+ak8G874TtCxm4BkcuJRBFzX
yqA9hoNpuYzeD4RGTqsgUamVRQ8pPLaKvt3D5MTf9Y/eq3YYUT6mpVW45ovAm+jctKKVTCYaI8Kg
RrUJRGNcR/rwIsv27SO3eapX/5/Z3aYTEimh8NCRcmyqnW5+M3nDRzwRVMXVsmEQYhRQZAPMG7kX
tH1IgDXJ6+nePNIUAw0VQ5rwYQ7bQOJF1BPIyOsGPJyfeF5OJaYDiHd7ubbkgDndQP+liBwq+04Q
036ClQMYoh/0zCdLOjxnAYnQ4EN6+ceURmXJOX5b9zBStQoSZQBjwgvhcvXwok+VrgG6vJkBS7H/
HepgCith9QZqsOr0dlu/LXP7064EWBpNB6fPpTSU9upR6eFT1Kn0c6Lj1cODUt1UCE1YFG8Thsdy
MRqLmCi5jhtYkien0N0Zo8oNmiqUL7V7vq3Nn21nLxTMSCLxAJwpNAgxJ1ZsqyTLWnR8R3tz173L
J8WZSmt6H+9TMF5Y8hfZj94CFJhvxUk/zw/z+QNNxDtzZ6BTCuhb7u3v2Vrd9ecwh7keF3GJKnwO
3cQpQHvm/HpbwgYPNdo/Vxoz5zkuc0UGJBTwYDztPjiVvvjQOcbOuM8P/YfgDIfqpFsZJspA1XYs
3C7Y3f6ArQOyls+Yaye3NWo4kK+WeKNmRxLfB6XglHho/XNBEuVvBYATmiFExlKLRB3FktKGykBK
AdpwLqILGhR3/wJ/ADgNEIC2BOSRDcaEgG2Tz+1iIIscfSfDYJEgs2b98bYyW2diLYQxDD0yhBpj
7DQ555P4YRmfs+EVLxGrBxHHbVFbNrgWxRhIGQZStqgQRYKjbmZu0eecndkMGFYrxphAIKM1Xxgg
AdPeebyb4jNiRan61oI1O3kveXMIWxE97QOGR0GYdTXo1k1tUyYaiLqz8qXALLIgK1YT/YyqL9X4
Hhf7f7F8K2mscoGZjcgJoT4/78A+KlScTP7m4hHEjAR9NyL4LC8dcAqG4DEc4O614a0Lj4p4n1bI
t5gfBmgxZrsev27rs305/w2t6O+ry7kYxDknNLRKBtWtkfiGy3Rzhfea5ImhbmMlpjFyMx8riMm0
vWqGFty11fLeWVumvb6cmVO01EoohDmQqIrxbagOovnt9lpt+bb1/2eOzpJKVT5QYiyp3VXD71GJ
LXP2h5xX+tjyBuAUw7WFPAAQ4hg5syQlwJiFDYjoyR4BHijvBqBxjy0eRBx3vbUva1GMOQtRkalB
jX2pFKQ3l9RRorea8EC+eVLo76vdFwa9C5MOUoh4yCVMvKdvOkipbu/OthAFkDpoqAUoDXNyll42
9c6kqsg/AwAhqLLdRTxirU0TAGXdf4QwL9QmRGcVCN8BBAoAkkWJMfaJxhJMG0U8VOlNSYahIBmF
EqnONqbJFbLdiYRI0wA5gRqck2kXiC44R2+v2kaVFE86vOvQZQicTASal3szpXMsx6hXoNVQxcSB
8ZqohqUqC6bwdIA+I8s055qP0qWnt8L7beFbB3Ytm7E+MndKOQaoAsvFYvda87CYEucVvuVPFXhT
vB6RY0cv7aV6YbREBeyF9uiEcDl9MThqG8pOAm5ATP9oxr5rgtSRSfNWqGPPKZRu2SReizAYil50
1c2IydvAWGLcFgZwVEkIeMeKHAPScR7IW7aiUP4QMKBJAFVnlOwzAeMyE0JqHUOdFEJtKJ0utCuz
9m5v2KY+fwWx3aL1XI5RRWN3RWwxaic1QfcMwrJRRJKDQvLclrZtmytxTOyFFH055yUiCT2erDQW
rSwRd2TCJZ8ZtZXEBVjSIseYzn218OKkrbACiUhNM5GIBHA4cy6UQgqkCZQMdoA8rGo+VVXkKRhU
jlLZoS2/gO28re2W118/9BiBADsCLl9Bvb42gr69i0I71OJiJ9fyQzKgelpzTt9Glw59KxDRMFCO
pi+ky7ORZOg/bEfMqcIDvQs46elcOPqkHmI9oPh8O7XvEkuOAZOX/UJPiCOWPa/fcXOPDZD/gBoB
8F4ouFx+RBZIS63+YSBO+0MAWrNcJ1bS9F4vzwBOCK1hfkii3JGin7fXe8uW14IZV45ifI0UD7I5
E50ai3eFUFvdtL8tZOtkAnMe+KtI/17PN4kVYAx0HSGDYPhL4ANqkeg/tIW3k9Q22HcuugoUfDAB
xxc7q5n2o6r2lFxZCh90UESVs2jHabYbpHYPqptdrM3PevWRSg1ISgtbqqWDXPBYjDZ1BZMM5lIJ
MHXZhKcgyLKAjllKX5LZaClNSuBWNy5AGm6v6dbJNP7KYfOeUyG2BB02CFmL5EmJ0RYuVd+XQHQG
ObSq+ucc89r1ti4RoPmLIhA94I5Mxr+qS54N0lQBtSRWEgeXY75rSrwDkyl4UJTyNIFdwJZLIbDB
PcAbZtjyC+jiBpgH6kJoqGb8wgw+gaSZwbOhaD+S8WHIfy0Y1mu9iTfUsLWuRFEAkWlQBkr2RR1L
kxCmMp7uOnmrME2ZfLTxV1p99OJX8HR7CzfKe2iExzAIhRhXEIoxSiVj0c9wc1hRpJT7wZtR0xo9
KTpLmkf+j7MvW64bR7b9lY56Rx+OIHnj9HnYk7bkkmTLs18YHgkQJAGQAAjg6++itvu0raqwb9zo
iHZpc8KYyFy5MjNFukcGNe5t9jvT9G8h3B+/+0Tj8ELkJHELRF5x+uL3L8h5mU/1hwfypp6PfDnO
b34jZf529pCpDgsWAY5w6P0s3mgc4I3ZouTrAUnwyz8LxOClH5P+NfO/YSP/3farf/jSE3k2lKtE
2hV8CXrersl2Kvm4in3R/kah+hsWE6buh+882Qydr3Jfb9+ZDJiy6dkhyHC6yV8YIPIH/Vy3+/LV
r1fLb3r2eIT8YD60a/99DDkQEdPez/KtFMmu+V0+9b9LUQRg9z+FkZ7oG3GppCukB3h1RffpOX11
kvsi39X36YfuZdwjiPG5gnG5i+9/3cG/O4p+/G728yIxQ0uMrFesyuVT566RT7BrTr/+xF9jGOG8
+PEbT3acS4ZcCoJvuBNi8LI3+qY9+Ov6ejkg0v5Vuh6mPaJ7duWh+zjsn4E0v///MWt/bMGTvYeq
OCQnA0Y3ZtlzEZOTGuOegtAR6+dOz9ePHf6vz/7/dF/l88vpt/zPf+Pvz1Ihb1kHytHPf/7Pvfo6
/eP58PHz1+W/twf/98Yn9119lXcfx7/e9NMzePn3jyNlxsef/jhOhpvwwn6dw8PXxQ7m8f1o5nbn
/+vFf3x9fMuroL7+64/PEn9M+OWP7z9ff/nXH+mFH/RfP779++Wt+f/642hnqb7+zSNfPy7mX39Q
+s98C61CqTRAC7D3sHXXr9sVkhX/BDqegDO35YVGWhwswUmCxvWvP6r0n2lVbtTF7yYUdsUCRQ+X
8uKfOC2QvxoPwPkCv8sf/27bTxP0nwn7B+DE55JPZkF3qp/3QYnzAHuv2Ewl+DoKcHZ/3gdD18pM
Dml1MKms5vTOz4nq1P1g9SzDIS2tTdITfCw92XRWxD4FUKXamEAW5akDw9ZWmWjy66qbG/eQDJNG
vMmywtn7kIR6jG9MsfbxjQyo9PgN5Tt5fFNKMat89/152cvKPaTLPNG74NZhFTA7EBDxkXOXaiTK
oTOu854NeMuwJOHZMowJLswuwYvLec7Cs0CiFh+rNkPZgmdmyVP/DGa0RCJsP/mZ3rXL6PDJyx/V
SPsuHFMRt2b0RYt3WsXDwq+syiNejWe3blhJRf+t1T4Nz0ACV7h7FQQfGlMbwzkH3c99C3EdWxDe
gw3yOjWxXBDC13J0I+tDwMtMFkZkiORJblqxN5Rm7mF67BRk/oDPREsxKqB/Nd5doXO0OKeSDOJj
4KPsv9mlRg/iQgQajYqopXtobano3QC2MXhXg+YSc6SJVf23fuy2QctqiduWjGHQcW4sDSavtC2b
jkVHPR7q+5J5CX7L1rfGlmP/jSiL/y9phx5Ea+hy6nU+Y4aLYcDLmtZhBnq4xMTHkoHJ9a1oeoE1
gkgc3DtN1YAXKmJZhLRW7Ta2Kxk1XpDxUWUJiGyx4nE39fnWbKD/Htd0hioGX2Ju8rY+Jm2PAb+s
EltU3bYWLp3s287Y5tghz6jKrqcuIcN9lxg0PlCRNK+ksYOCAcXROkQUIwvZUNAJ/83SflvHDUWD
4VzcJqQUjjhMT7soNGBJGm8PSVs2SJdeCexlSEtk40JgFmqlJGjp5X2pHh1orLbpOJOHEWXW6N33
G6Y13/qOA3xAlTVBSLIgZe5llRaMrthWaWckbrnMaO8TJfxOwe2H5CuznzBx7HGBm7Fn6HQONLj/
ViF7EqomDEpH8UYjnUl3Ow5taN1JKRTG+ffEzJ21fX7T53og8sBAu8UeAI+yxzzILGzTMT3uviIb
eA6/fds1ffoGUZ+J/TJagn6gZCYWyqqTbcQvXbtMepK0BAORu6gpSoU+Dh9J7aSygx4KQP7T4+6t
6g7XVUVmJncL6XiJfGilUwHrMi6MQXag5x1aotJi1epkFOuT3yVieaJpItwAyb1gCJVbKGRWoejp
z7KsXyP0Ftake6bWtnyHkVrbU70Ik937WPoKJj4a419jJbuQguYlanqTZ6vCFVIIiKx0bubs3up2
xvXLTyiz4JDb9teqwc8q6qWlxbZXNwhwy1Pxc0vlpEQ7agSsXdqolSbzMeU5GMs7zZDQFuY/qgSd
pbXbqP364z/rdo9xGRvq2CQZTiXYjk9E/uSjinEa0/2EHIb0JoKnjt4uriB8l05Z51+Hsi3Eb5TY
pwcNvgsiCRBB8MyaLer95y47ztq2zCUyj2FlgpH1fUZqrREMtfNLCPjx1x19wvTFF5GSARVEE+CB
sAYARf78TSFoPUytBL7DWY4igXTlOrtKuxQbrgFO2D6D5WnscnSuqKa3ueO1CciFpIcw/gnjbBye
d8rUkKQpb4rreemxRpDFaGvqvBIKbmQ2Fqpmv2t4hob9B1zYGo5gtKpA8GaNGGmw5n5ueOQU+EKC
5IaNE6R8J+RIUduBdWhxreYlu68sstmAdjH2Spxq2SI++NCVsCWva7mq6VWJnIoScGTs6/Ldr0f1
iVqLxtGt7mKDNQTwc0tM/HPjnGvKlfaTRKIJPWB1jgKJOlDCGGBayg+dABn4voA7xT3APuJDsVuR
oZa85OVYF9cpshEU55FWWGYRZ5176KoeJ17DVLLcEUvRUaV8WO50Fbd10uQSuxQF3VoEUSxTuZor
HpnHlQrZZdrf6Ozb2v9p4CkcgDDIK+xOUCWaJ3uDO5Z2qFo47Xnvg3i7dGnPXySQ77+jeD0xx7dR
RO6UGsEpKUAkwEdPpnggZhxRCgkniqsxCsOQ9jpFaTxOCDLXAHnSn7raYJR85Zv1dVArxYW6WFbx
thGC8Rfa97P/8OvJ/YtsoMgCAGwSe3RLG/F0x/Blw7TKYdjnJp3S14CzifnGkPStvVbcdeq2il1O
f0MOfFJ7DWOxiSOkXUD5tY1W8FQcljKuXTWTfg9Npx7uMtIk8bzKAE3Er3kvXqqExvJKFCN+z1nf
Lc+7ZJIJ4pnDTPPjUIW6Pfa8LsK3yGsEd2pBUczi4Hy2HYOAkDh52bI6DHei5PX6TkLf/F1w92aF
/7R2AKrAB49II6jmgFW3Tf2DzSzEgO9Hj6r3QQ3x1eyZnBH9NhIVz40rnKb72nVLcrf22Vq+d9Xa
IYRLm7TKj7+exb8sLloDEkS9GdBfcRoiWdDPTdlipNuRx2E/jyiMgsTJxYw1tnpqyUsKJxc2ZcNb
iAagQjh5gs0ZfZfJBOuJZGNVXAdVCHb4dauerq2tUTTfFjyg2b8KNSRRqa2s9LD3Nacs7lqXRRw8
acv6FTno5oCVPWf5DFny6w/DaHsyNUj5uWXmzYAKFwX9y3hYAUpJpVcEPmlZdOU9qFg6EWeZUyHJ
XlgJFv9OOeeNPpN1XJvmkM1T397MOXIfItM7T5Uodq6coYSO1eLUgAHsTY/CBKK0JKA6S2bj83To
oU3sqXJ5+iotJm1RZ7JuWPJi5dWav+KEZdEBjgoyXKmGifK9yGKjxsMIM7G+KpOg6Hmd1Ji9rsq2
7lFedEwSJPauMj9+skMRwJnSWVcgXI5PYWp3eSkqbpDQeExRxgfQvhjA80pY38tr5osCQqMT1Cd/
trpd0giyclLqo018Z+oDeEIEQVk1J3Uz3kiJwo7zVW16VHjcNWu+zrc1KH7tqaJ6QlR60tOWv5oj
StV+zZRsyuYwJswWzbE3UlTPZtyQ0AMFru+eQUsT+tuWrzItz52FNn6I3s/ZZyoYbT5VfhDxVtSz
LpCtuetU/DwXYYs1wnFW9+e8nXuyq/tqEnEnZGrNh7xwvHunWjPl96RZHWoPcEijFTT50bVtts8W
4dovkxiDqXcwXU15BTenYcMhbRdM2g7hqUtypQzSCPOrPl8YfVXbeUSKueiXpP4ifVYjxGAw21m7
m2dLqrcLUYxcj2Gcy2etHZLo9xHpeKdPDcrYFe+tE7pHgp2MtYhlLBlJyhnhLguMnh1FSuhEHkiI
1L/SXVliBZKJFvlwhcNSgfUesjXjJeAhU7ZwVCxFPY57kCHz3+U1yp/E+oBGheLjsF5AMQSkDr3z
iUzAALEueA0ruLXQKRQpYLd61lNxu3BU2L3qAQFDWGpEcrenHiQJnOao7UA12GyVQnEpFTMv3grR
jeqBtL1qznEdargGg0lE/gLhiDOIGYkhc8VOqWpt5w/zPOXxnK1TLV8LCfv8M8ipo9lIzapbjqXp
/bSgEnEewnWboqD8XQM9xr8WiCZcalSegXn9zPUIqL2qqjjgxcQS5qtd20B3czsbc1ita4YAUtBP
gkf8GB2HdfJXvUyguZWZcf4hD5iw+dQDKpmWq3EAW2rYy2QAqLArkXaT3vkirFC+s207SuTANGn6
HFJBIs295FYhHiqwbCqeWdoG+y1G2QPXswWqcd3CqQU1egmdz6+94V1AmuZBVqG90QuD4mP7EfYz
CxUK9YxTajc7RPd0uZpKQQq/Gyff8W6vi7RtgAWmg3I3pcd0YfMnnKt677DF2zcq7xHDstO95DkK
tKsFclp1dkWNvca1jdrlLU2hF41ltekQLqm2EUTi4xKaYuuJ8R9Gl2KEh5hL/2yxsMvsHqrehFnv
jS3cg6lnjFnLmdumbhhY+c7SHub6FWczNGAVau0/NI8mFfEjw7Ao04dhPMiyMQhWK7rW18NZ5chV
cCNZ7qGEzlk3QMC3aYfafD4uCwT8kLJJnJq2cxjtSi8Cb6KjAdKTAfjSn0BphBP0lHde4KzikI0m
hxSIjBS7iapVDa8gF+fqNTcFdt6ucRniWs+DR1YtkC3rrinfDYHp/lsk03YCQiAv/kMfao8/LFKY
+w+V1rPmXwHCDPxFpiaJ5EtMoQngnMP8WRD5j+XGod+7+f6in3ZR4pAyvVgI0slnCyhVnvMWWTNY
LIqzI+BWnCjqXvMXIw1QaDvuKAo4Nz3QVGSeayoj3mpGO3AzkYcRKzeStqJwwjZYIqSY43LXugYG
awvor9Q7NSytukbgN6bNCYYZR06cXH+iZYUmxEYHjJ+uKHRVsdR+uSsHrOrDxGKqP12MucxHzl9c
NGs9Iwr4nHHIiLMfJzJ8YYn05GWXRJhEHSAc7PlxDdC4XWYTzCuoIrgizJLSq7pZJ4FgKF+1MDdK
xRPsmGpSGOsSeVmAn0yjh+0Ke2zTZc3jCo0zhOkrmhpV3wQO2YAM+BFJU/e0HFR+kzMLybI+bpFx
6Jx4W+eLhBihybIpCWluIJrIgIos1x1sEfcg50FMrxjjo3nmKzgmux1ONh0mQHkGFgYIBpsZfTGN
zBTQ/Gnp0COcUbCfFqRK8h/mSaJDFicZGH4qZFiMY7lCOxIKJ9gVlMitDWMowBY6wELM0ZQ8FhhU
lUksFILpLs4BqK/+1C4SMF2e8Jm8HGS/4EGCarQQm1OR45VIt4vrXheYXCkZvsunEguscxm6y7ec
DHdBDjE92DAAnmBrVmL5DQGtnW2f8nEfcjn3t3EGjnUzW0SHwF5qo/5UVNRBnKDmANHyWOmJjV/G
JZvGFykyxQx677K0D9eXRVaEnKjsKvYio1fZmhTyDklLTCoQNDlm6jBSu0znCoqOuJWPp4PASWQ/
5AnA4BewMbE1UCQOEm31cXDveaZz8XIoS5OjOLmaHXmYgpiaZCdWnmXINW7LDhsfFkWCqOxs2rbm
QoFx/QmQUaYPSDs2pm94rYNucdjymSEhANH1c5ieCxdAY0OfviwSp8VVHlZfXYGYCYQMIanpKE6L
LAU2bovBPEOD3JTarOMY5DiDxHy2E9JqHOeuDetdZTOm3xZaIL+rRIbr4pqzHglTdkgzKC2c9xkc
UfMumwVCM3bdlPj5XTcPDcTod1zEoLrEi35JsbwdmMPkZZM33hcHPfpVd8exqFWOfAZLoPRGLSu2
aE48WV/PgTUtwGja0XcgS47skHXLbD8KMIvG54xq2s27Ar7m7D6DeKNQb/hm2cN2sOJtoBIfLFm+
DZ3dgvVu88lBbLQROCFcxoOy9W1f9cL2COyXtj1plIBMpx0hGmb3zvTZti9N2UE9hgC1rDkxKB1K
HFNGRPW8nLHfamTZ3KymHv+NYRhJxTCYagU5BoUm4SC/OIp+8hP96HZ4qo5DDUEcIDRa/A+hh08R
hLKCBlEjyeKuaQgA2+8IMssB2F4Q9F/r/38xPJott1dNa6j/IKblT0xt4NNqkB2KoUfisfu8X1qM
iXw8nJM0bhAF5Ry78NeffQrygXyCStjIvIWKgzCln8KR3dxHAg0Sh9PKOpgZpl63mS2XFNPkfIm9
XHRdizOap8HioPz15zd97kdzFHGsQAkgn0CgB17wtDCd6H1Dmtz43cUbc/EZAElqgX3/+ktPxxcl
lWHPQbtEKR04rZ5am9zD91VBIUdNkTZFP0ZGtn0P1GTrrx4zJ98bqlT2Gw5eWjxGwv3QSboVVQXS
BbQMmauQ/O7J1MrVpSn36luWD1As9sAXYwl7Xy8KihvzuQ3kZOdpiRGEMhJzdkuiCQhtLmuBYpeH
IU9Gs9wuUxrl+7zPSf12bulSMsRDOpcNz5Z8RYr/A/LdGRCP66JVubup1hIem8KHzDV7p5ui0mDe
d4N/QZMa/y9g90GnIgbq0nKMfu4L1ATmcincoa1ycjvE0lXtqZnaDd4VdakROgf+myyaE/iuaayR
IS7JY/e68rHKwBMWXJccVUyaGW6qxBallTCbkHwCKEfXjjBpbrfo4Lk8zEXu0fmh7QG3InmDsLDw
mhb5KdYTEogrqB4ijfNiD1WTizbsYbpxWx4TOkBHvGeUYTCRO4qN4WPlgklf1ri+rMfL1pzhYmFs
TyIgreoDEcDT3kbrGS+OyVhD8j6rHQWt5QaIb982YH14ZuYdHF7WfetBD0bAYle2aSGfxcRP0uwk
C6WJZ/hOF/rSZHxFl0IH2XavpMhQMiJ2KcChQ1jGphn3qm70Wu0ikCyKwCIcgTE9kpKPDdkXcS1R
6c5nhRcciVUDw9cQPVCu4YTF2DYvbNJVUiOP4aRRYzdiILFETVFz3Eh1Wuv+pLpyMOLc2zkW8z4T
Jc74JiQzRU6Gvs8ncszAX1teNSi+2aWHbtIz2MiVBEBW7/jYCqRMax0rpv7geTbo/rCqbFDAFJck
gTHbFbYIiGgJKU7i/QzD2DzXsWfslZ/yRr5DCdQCVdgLR8kKpcaVE0uOjM7tOO0GW5kJtS2awiEC
DkdESdWOKCUGcwrIIxH0sW7DtviYtRUgAGD8AZKfEKRkofsm4AAr8GPACYWqjcPW7bwgHosp74Q2
D6mDNQunXsspdnJKh6VabkrdJzgsxxoTikq+YmzSTxBZq38HoKPXcLZ19WKLIwy0Kd476JVleAG0
zBt/lmFlsT3M7ZIl0FXTqZQJPSNJVNd8ABrgBrar7YiD7IyVuQzplXdrEP1esimQcBWASeT6zOzS
98iqL3Nj+SkfLUsiMBeAB/0DDjiD58SqTSaOQHnCinJPukLJ5BYqHb2x8PGhmlezkJF2ey/yarrT
yLiVik9Qzz2W22WSAwSquZ67HrWLd4zDDvmAUWbmywpPMZfgM+OYdHvfFFg3exul3dxcs+cY7mWB
fGK7BflCsEGrSJL1WvYNGT61doKfmjIlcaFYbLvioIU7iozHYkv7le1dF+ANuJ5hVOJNFDlf9Sfk
siCrer8Wc6ryh5KzCm8XXTFA/JS1V2qcd5BqK9YrDgLp4xXCaLVL7tjU1qBd60pRPFENI8i0h6Zz
2/MRyi32RSWrGo1w2F6eHWDxYIGDE76JormOI77AjdkatkABg0wTmzmUIsUO3uQpm3BDmsbthZe2
epx/m0fX0tXCdi6R3O+d0S16MXjEW8hdxBTh7ta7Gv+UpegwFFGTTc3NrXSvE0m65nk6QrUX5xIu
3fjGzQHsAT6xbYMiKajwL2QZXXtrkg7EwCNsXbuY575C8QWAVVmzOSoZJfAvAFNlCT47wyzyLy7j
Lz1DuP65GRrogztumzECbo40zg7u/u3tCSogb20t8KsEiDAScw35U2x/PE5JTxBAhF6gymXylsyk
O5tp4hjBVba5uK3gUS9RI2FNUO76isPxi4Yj7LLQn+ap3gRRIE6O8eCR+SpHqUMotlh6pJ8yfKKK
E268aI4XfQgVbTaxJfIaMDhxCSapqimfzaFbum2HT7XZZmRWQOfMoW9BaHgDi0Lg0mVsucvRLzdk
m78dmPU2FQKyq8AcPLr5AfErSEFbu+2Szqvt2VCUEYvk+/2m8Ny/WGaUDHkBMA4UAH3pTMUoljXc
OQRLCWqjRl9Ei5JzeHQEnJTg3BtyLPL5IlyXpm4NkoLq7UUXwaz7YdsMRs3bUzlrt/G4dF5YxOiw
3feBS+sAj34pym15eCiU4vbSw0ARkI8kPh7m05uB8G2sL7uoQiFovBsM+e17ZN4OFXPZnGBllVt3
H/skx8RjlDmUKXFbEzLjlMfRt51SFNnQMHwzL/vxdtCtLuod6sCs5CtDEvrV/WmRcREdTPIaeecP
l+MRlUkfPfhLnRiI+s72pTvTvKOG3dJi6vTrtB9TNe6gSrgxHLCM2fAA/MxHsdeqgKvsVIZFAxeC
MrVYuZNNttgMhbEtzv7rMlnM8DYX9QKt4LIqRgdS7KmpoAHf9J5qaPDtkMBYs1XbGHdaJrX5Ag0l
OHyvklFD1VmBBq+vAQQ0jCDYCSyA9xnxNdRiNQRYq6Fx9fxljOnUfXGtwkZNwVwX/TXqSKFi2X4x
WMQfkoSR+W3XdCPWzQUGUyKFKQPpDLPbrLoxAglFwoaf1RH8Ib/rqEsmlPQAQoavQVbUKnkQpBsG
tXceGNk5k72FuZNpvTney8JtO9sNZhMaQiJD+9EPcXPQfwcnl4C2gjy7KMCazsNwB6k0Og6Ve9I5
fvvuyPclHs0sYKuD7NTs54/FXE5EXqWo6A6WSkO3D4063XwCyYSkO2dlUDEAuIwBPULFGRr70Lit
VUvR5+pdGUDbfyloZvETjn/46VbUTtrWPnRy9EEJx4CYgDFSbxZX3hL02WvvMB8iC+AWHAdoW/J4
EZdrY7HLSQGSzrsCKcKz/ibiNNu6uqZd8943tsrPFCGX04u2BjIjjjWbwFjQ0QUgfxfYBxbJRitq
ywr4xX6IhuOfVCJ2t9sPWLNA12Bq4naAH1vrdDVk/Bv8zEly39XRSP4nnPEVpJepxXYiqVQk8Hsk
JG7wotOTy+5TxjN8vsgopjuwccCY5UtGVf9xKHxB0p1rRrgn0oxvXIvmcfBtlYKX4UOXs89m0kMH
TGMkyfgMMcfbqzsg5RjJKJYNn2pZ7ByYi8jOrPbSp2udH/IO9KEFEcE+tPU+lkMY+L5fNGA3G/JN
DtZ1DylQE9MUX0TSTQr6sQ0RiuNc9slWvnCGXvU6BPio5n0FPk9eH5tQ9fz5xVCSPHHtiZtm6CjS
x0ilGaoixhm1riQ2LhbCoxnvlxUL5IIOyJLgmwtgSfEB2rpN4k7TpYOohqKL8Z4sZr66ycZpW6jz
WAS+Phu1HBhYl7kpZdhnlJkJiBECXasb3sd2Zg9tmW1ncozENvzKjJY2p0GsuQLIPo2Wl9d6yVzQ
cq9I2nXDmbA8yd3JcTgmqiOYWAMdQAIIATySj5Kk+faPg5XfDaABFW2dD0cOWQzKwD7XTaNQ1xi8
KcbX5aTx99p8hrNI5EiKa1ytZP15QPhWrIDI0shD+61wldk2TY9a016gxKGuJjhaTnZJUaNkvrWi
UQP7FPOa2PzTxqqiIGCRMI+bgVj4OXrIn9WnkAkomTlQliok1krSwi/Aey24lQAnoMr00BFRUoM3
WYc6eWvK1pHh+WKkKarmZc7F7i4am1TrF9RJN3113SETaeNS+NpqpdKP02IK6vmu4lMHtX5X48Bl
FXYoV6LP9tMyV+nXFGpy21yDyISSTvcp8CO0shS2wj8ulv2MBTN7KFPXCVJjBWj7iHTrITPZFm4J
VN+MTJ05nP70WSoCfGwHmG+mNcd0HFG3ZNwLMZs033snisJd81jnfLiuN+O52I9QMytyD0oxUhne
wM8kFgbPI+oDsOM6b/zvk2QlXndFgoMjem8ymCpZuQchI0/6+06DidqpneYqtvRrErNKoswxiHOw
frkG1llcaw/fHGzyrmjCeeFEB7pHYYWufatcKWj6BhkjSfO2K0zW51cg/nUGTXEUxuAt/HiVA5eG
okO3NrGh/jDIDMbne0GZT1AyoxoQwHhVip4QbGOCRTriXJeuAcJSWU2L4XZtnEz7e6igE55gxsoC
KsxYo0LLTQQkjkGd7NQJ5KIDDQscaT0BjfvUFRVDUequHuQWMNVSoLDHesHBAkCt9DmmRNPUm+ZB
ixEL4cr0wDfDuc+TijW30uqmq29s0tg+niTYdbH/sye98/xZX0ugL6fG4mipT8oKaLGIM60dsX+C
KmVLhjyWmfGsPTaRRDzBVuRebe5tXIYkoAZN7zjChSu3NV5kGH6oC6C3zeII543b0MFYbhu5DAQA
MvD0lurTSFxX6VOxsAR6aVvGTc+VK13CeCgAxGIh9SA/Nm+LWMqq2+dR5G2113UZ4Lv0SltoIJrw
lbyE70VgHv2YZILv3LROpNktbkp5giK4zQhgdyejM2jJJHoGsbSoNBkRQ5AgD2J1FTB/pQPzzNXW
5hDDi+NN/XlFcFUEx6JoEVKhb8YW0HA3wrh2rWlQOg5lNLL5aDkKoFXnHunX53k3hKz1Dx4oqsh2
wlHQVNt5zOoPpa0FkkOvGnDb+GZmKWqRKG7huUKL6Zwubscm3tr1fs3BjOD5filnE5c348afe4/8
gcr3H7WDXw4qaj2urHyhbZOhtGzTVwIbFFyITRRVsPABccjES/y4NFKTfNchYy7NXqosHx0/Um8Q
InIwRI1kvB6xVCr7DIC+UQjISzp4BxPUYJ19B9BoYGnKdg7ZadgEn6VuXHMeg0uz8VhnPCKADama
0n66oqNoBn1kdYkcujeFbfk8HToNyTSdFreOCUAKKpMkO6wDLC8H5DidTHUqF2TDDQgAinUowb9T
hZ1PylkxpLsIt3hIj7DNUNz7gFhimZCDVdUUApjI2uDxFmhPwR66eVlQdmXJIvyLdyvkYJ4gJpUt
bXZNu2lEW0ybbDan46XCNSOoGBEXK8AJ3VXlsiIltFCxtnQXmIXedwBbzuTVDhwWaH77JgXU8EFl
QuNhzddtCSvbb1oCHyqFFysOJJTAEIaVdAQVxuDGvlo9fkNEfQttPoGh0aPgybz9tshsuz1Diif8
03Stm14X4yhXvZ9lVqcQT6wdk2cCR5tJ9kNfWsTlx4jDfDh1rY54SoMNi/cuFrL9w+bbQmscg1DF
jJVCogHZkMHnsSvmpZvqHetU2pf73JptCNIOSk52PdZqwvAUhm7XIpFwrGm44nAHKNHJSM5Q1Sn9
gJT8DTrd5Ov2aX8ZxqlG/XB5TooVnb50HUHVFMMBXohZUGx3wJQjcLbsUNDqMDPSTOxAQdYlfC/n
ESrLHiYkh9cB7mzk8dpbtllH/7Y/S4n9zWqcPNMBOnK6DZWFD5PsGEMBLkTkPLbtf3urGW78PtxG
ttu8Q0RsyATXPqIhnakG/Kh90UP6aLWWuIYS8mDInKbMwl3VAKrAi8Hkhr02QwCQl/DXV8OdB+CF
NwxpjqNS5vDQxn1BW9EblLcG9aPcE6fmbXxrEFPMlV8izeH4yVPRYObAn8DT3/fAJAY4rk7IbigG
jDONNXLPhUJnyash5F0Xz1AVNuPKZLOdmz0YyDId93Ey2+QOl2WlJbQ4vuuqxcOBVLlha973GSEp
YiM10sYwLI1e6W0IQPfdAOnR/1/qznQ3biRL21fEAvfl5+SqfbMkL38Iy5bJ4M7gEiSvfp7IVKOt
rK9lFPABMwN0d1VXyUomGTxx4t2OTR75GsQ/NZx17U2C4WmiFNPSIupRbZyu4YQM7/OIDicFxPNs
nslqdjyRl9fiCGFmeVPH5nkS0JVmIA0e4tYra/KlI1fghjN4LtkItf91GhLHpEPy2wSowAJV5lvl
KrANc232MfaS+6xnk5l2oWpTVe8wydKDzE5RjreunFKydhgqHo3pRs5I6aaV21Q2B3oj4RxwPR2w
hyHklRyvamUrNpM3PCOoc1Wtk66pk7t4EpLsJ5ma3XhtqiGH2amXaDaYvJ0o2VfrERRrvFBIMJZ0
1UM1UpFVpdS0g8kcnW+2RaWvViDefsDZGBXZ8qkrC7cakQUhjkH/Xi9e/yxsMxnOxwManoZdy3m6
TC19FjemXpY/5iYtgqvYKDsFomYOcmbesykSz9+YHVr281k4GoZoVacxo7AdGr6sXVv6TWd5AXIA
KyjOWEeIphiVhisoPgX/jJtC1PuqLIvJ/QF+mCbDbbZQJxQoY2x5zK80/Dm4XZwm7D+3Tp36SCDa
pmqn2yWjP152Rqks+eBmg1+2277z1Sy0LGTGYZse0ag+heK3vnS1J7GBNPbIGZW5ALa50NLYpAmP
1WbJXI2t1guauHpFQx/15+0YaZysCgNtwUgPN0q6HBfDNUYPRAM72seCAeGJbCfvdUxcx3gaGsMm
14m4hTFOtstcgSNej17U+jg5XTlOahvXZZLLbdCZfvdFCag3uhKDHvxzI9LE6YAmSJE0drmLJOo+
GCNapJVvWwCu51lJxMrXeIbHvB8gQHrUTWTlEGn59mUhCtqUOU12Ickmk+kAY7ZtcCiZ4xZHkQZK
zJIJTDyqsQyGcMck+Jo3duw91aT3VVVPc7qLKybffKu7QdnfOHh4fXQvc/Sk9xFjInjaSVlzb9+K
Toq+jfe0yxu9EFJoCX67rpXcSZn2Gr8a6sgCXkxKTYeMo6WFSwrLe+FswEvqpocxQesDxGfbdTLt
2y7WRdkQcMbXZqYOyFvlOBqtUrbGDN9AtdKwaHDWCmbfeAp64Q8J6nFe/WuVRirPriRfLKpY86SL
cuCBLfFtRiGVDlrAI9rXNxOLNCZwjUWfzBXgKShyacXrrgrN5rmAT1EcrvMhtsezZmlnzjL2QVxw
RNigeFlFW+Rl7TKQOFvbE5K+ye58+YYTDnlDX0TYV7I494DSOHsv46nuY7Gauzwsp02RDbrWYS7R
tyYDpQM6s+hjeB+9eUCAvV3csk0K2OVmmM2tNVuuxncp54bB0cqc2nKdlp3+40HXap6Jbl/Dj4h2
NA5aMS6JRzYdb6bjyqYPbjvX6jvjJhwMjTm2SUv+wCYzTCpVVPn6VUBwqNG+oXb0ziPtIOGXDIhj
l26f8QdKf5tOyHXTbRdUfiW2RmDGy72R2TYOeuwb5U0Uew1h/nk2Z5wJUNH0jBLoOqXmb24/WPNd
jpmN8dQNbrLlm2qQ66GhmUSbBuf+OOVMlAwQjtgcgg8ob5LnNM7ruHPJwl2lfeO3OoplSvN8A8Og
v+zxZW2TjPio86FqFT/P3lJN92/QPAOydH33ZuCcT70DD/04GIBxL+kRCC4FgZ/1Kk7ThRvDeSkk
W8OSJSfndWoqYkXXYmaKsP+pstK4yS+PqPs8VCHw5OI6c7z8xM1X6E2knOZm+YSUWITVF0/Rcga8
z+0wvwZGjp12G3qYT2jR+xx/xa0vSi3xQraPtg5MtdbPxmHYkI39afJDx8BQyTDzYDVZdex528Zr
6xbbj8sYoGwT27NF35YZc9JRJOn3z40emuOWJqIWyVPvIDhotw7Sl9heoUQjWG3jeF3A8q8zGfCZ
Zt/SVDwUkyyn5quVZoNeHce1mR8gqTdUmVEyGnGqGL+lmY0DxvwGZh/KpV27dCVNO/L2Hx+ecLoD
/3J46YrjXa4tJF81hE/c8zkxobD6L8dKw1Bxi4dnw7gtgKuDw1a1cpj6OGdE5h0Qdb9z6mE/l5YI
otvlrTyIUlMKTT8z5QC73+hzfSbST41Ih7a3MCrY4cBer/GM8fq7iiCKbM28KARiV31VjDLdpbRJ
TrUZsrh04gtcOP7YbMxmKXNzjW65kPPKSKahLzYOAsHyqy1n4Npd0jZTW13XToAA+XvvtrVRb+kM
BswqnevSqV2Xrhgqn7a39EX/rUPZB0uoCEUfPcITpN5+8aO5PQlxUx6U/W7oE5zrZCr0E/8vKZBu
Ai8UZVh+Lbq2BbtUUF4DGFvtevE9Jx3PAeFYJnJZ1JJazrT2CkTDX2MGvtgvsmiJ47wNez9t9dY2
L/1z7jgquJuQIkt/TVelOYYjul9Hrd4wwJWgEFCgIUGlj9WVpjkSLm2i9CKK2RSG8yPKbQyLLjdj
wqmLghYEejd4I4FB0mk+zvR8m/EzkL+7QK+WZhW7myZy505uuqXTHaCfKUATsPfECX7SxxL8tlk4
ATnBJhe47uLzOiqdJF4tEhtIcg/pbvj5DaeqxggZWI5rZdqZdpe20xbG2WZoAbSRyHNg6sHLqksj
SQumN9tp44JdSltkxdfCpbxNWz8eenteD7HHQPlVfdAIma4BcREZbsr/Fp6+Q1D6OTMPQgYLQ2Ba
PivzccprKb5NpQQdFsnYynSFDdUROjoGSCHbVXGh28qkmTq32SykZfErYJQ6e3ohWauiCIOmgERO
laerbym8A6ieVEP8PIWdVct1NoG005oeWS4cCvpsp4BipnvXlbp4FdLkOqciRvwwWXPQPI7Sd7v5
KnGJRpfX0zBb+b3hBwy5W08FUUJQZ5bRVRHCLBmbN61rVp15NYxVZuF9a6PFs/e5QZ0mVsgvCnAq
s7dtoD6gb+yW25bdbChZnk1cFWdYi3Jp7LKZkX0cKpH1MCssaxDKLpiQJmV9Nowum8ZPUe12S7LC
y1JaX9igx/ABLAXqZhXV0VQjO54l2MaaWPIGadqcIbX4KZoCjmNlEEnZ5dtFBIX1xXKSnl9EJhId
gC7u+teiBHP6clf5kNfBflRcKv5XMSxNszJxMDNFcBlQp/brSDZD+rUPYSzJu4JLSIsznF84ltf1
PJqTu40PvF45UgqIJs1yzbrmdRMAGfLBYa/Y/qRVvdYR/BnpQGzVi7mdlipJ1cWoqkNBL0q99cix
1M/U0v46KqjNmRd1QSN4WH446X9WVp7Uz2LpiWNHnTdOxZPXRmYy3x3Jq7fXKVGDJt8MCbdt7mkT
2QVWdc65vr+Ye1RNrJLY0GD7NFUCAUISFeAB27phCGe/DQZs7+E+DFVVql3QDLzLKxiEZAkurA7M
bQZB87h2WmYlluAMbTGd/2NXupmQnwoznUN1tpSZ2RvlCp5AX+1Uj05Tbem5CSu/GMXEk42tQZnx
2sRhEL/4TTwn6c4zM8vrV0bRzPHLhLKkebTSxG0eQ3rq2uLhFfq75SmWOQ7FsQ3B3YDfcfuPXCFD
lIfIAJ1JpMcUVLN2SubmHDnPMZWa1EUXPUAJvtHoRzqgk63e2N9unVeN+sjxttuHatH9wlsDxAuo
adu3PaoCe+PR4I7U1+NloWZsTahtzjwo/aZ7iV+Kz0Rs4fdi08jG7wiD1wwyyMtRvfDGAHsJSmey
26E0hpiVRY6XvTOysoHH0GoC9zzrq8Ae2Dro6dutKeIp6vZRZRrGH5RZro7t+Lcuy2cmOJ0kjKMV
4LZxyIt9b0AKughh8kIqUETLGcBMGRT7Aq1MqIknVbnogPulzz13F9SQs+YW0HhEb6zcAC4OZERr
eIGPZ0irmAqKkfdfuhaoXdhB7E36Lwe/qpdylC/YkCzNgoXCgyA28kkXsMQbFYTo0XZ4pAPn0oDU
46iHzcAV5YG7q0lzgnHShmF0E0O7ZfSzcl9jYDL/Anss4khE8/qZ9oGioZcTeQYmR/Fa2NAAMxL2
syZzHMvcFBKrgViVTOwQAhDcZpjDHwR376V93F10k5x2iGD3ERYSEn9yd3M36FsgyW3bKbvemYsA
7cBYP3YcvD7W9v2/PsolW0p7R5D3+SdhOiXqHlRuTOhy2qDm3JVP/aq08+L544957507fqPfP+bk
G/37YyCOEj9AoeTqmga3mUchmFgTmeYGkqb3ywtJuoCBcs+Np2QlSBay/jDt1tLBLO9WL2c2UrIR
cDraC3rq5LMGqBD4CkVbzHvzNJetXkN0fhxj1FRpAjgOgxbe1YpZalArUIHHtVKPteRnlwxwUf6L
0FRDo1VBH9+y96pLDM0Ay7a2aUa0JwhqT+yGbiDH1AlwKHhxqWMNUqCibhs65BgUZIvmpFrg7CY6
4uOPPby6v98cncZlh8zPIILEcg6xJb/bHNGLLz6jdhhQgtKWQtZFOLV+NXlHc1IooDvEUEkK7b5I
0PMN265+5V2qK0qZA8H98QXppfHuehgdYZMYSBixZ1sIQt+/DG7jDVrdG28bRPdYzcC0iOgYG6/M
vxeg1fPl4piVTqM4RIHkARTpw8eX8LcFE+KoCnhHPP7LsJHTF7LFWOCjs9GyXlcz2EMZTN43fPBL
1W7aXsHnh1Sottwdy0fQLB7GgeOJBNWFuuu6SWeXdBwhYOuPtPrHF/ledM1D0+Zafaf4WBa1d1KS
Sf9Acmf04dp08KFlAAUHy33JSq3xurUZ6+cPdep0ifKRrkXADAuF58PfvH80mM1k2nZhtDZCBmQv
j2QwVOVZ0Vpd3Vwmpq90tW4z6PaPv+rJGuW9Bb1yIrJ7sOKSUX2aaoM2YhbT1JsbGdX8duAvpBul
SMT0dMxaOO4BSVMN+i2dTJYryGmGHyd1nMb+w6t6EkSgr4fmCFg8DHSij3tqqwaXyVOXUIENvKFW
2B+1MhojBE8ZjFzvckcBTwjGTPSHqbRqYk6GnBlWNOu42Hb8USMS6Ou6TE37CRAtvx6wJPDyebPi
N2RphxXn41tp62Xx79eLSw9QkPseSRV4Z02Sut4/w7iRRg9kwK3svIEgjXnQ5y9zmNFLCbi88rNa
FjTo6yJKtB+o8bDUuNhWp4NYJLPRGQWNV+C7q6ZAy3YCN0WphJlHq2CC2tXlVBzEO1aNQo793sYS
f5EstDBoeQ+b8sdf6m/Pw+KBuC4Dn+joA9M7NZzP1RLItBDDGt/SUaCD3OZ6kC3+opxCjiom1UYK
tRqwyOJk69JSwkwbRShgGt0MfYqCpsqvj1EZdnJQT+Jw0xRUaEOZybXLpJg/VZpDQOjvjwOSj1eJ
mSi2S70DM3r/OOwF7Afxw7QuzVwTHF1uoGpqXY5CT+EEnfSC4SUkMoLUdM4E/sC3X8k64Yg9BMiE
XruM6IEXeBvPRU6ct3N9KUrljTcmNOR0VRAJlOMomocEgBGU1cbC3NICxHh34CnM+7cnVtoxGyBx
yVo7bNe2m07bMOqQYyM4qRbra96gcf/lGVbpMWKvLVqj2syV0OUxRciaX4NnhumPznJSR2wdaD7/
yxzgCfv8h4f9vhelLOPmRvtmU/hsyDads/X7hoWuucQX1qg13loTjOStJcyBHnm5jg0nGo+s9hAB
5EX2Ai1LNxg54F1in8gx48fyUi7ZH7rkk22DK6NHA6egK7TZy/3TbF/LqRyXIriszYMLMK05XHEW
sHLMslWIwY42MnZmwThCGeAWxUDoWtldq2BKnlAYTEO3KZI8qS6sOLHaYZ0iH6CmfnwDdYv3bslR
AQI2e4dQCA+rx8n944gVA3sw+id08QF+AWroiQLEgtk5uEzr0Wq+RzDFKZ69Srntn2IDTsIM9F0C
aOT52Vg8gpDpK++fH+SjzRMQCdPn6p7iaQexzg1YuqroxaeZCkZQzsF46GsdFqfS2ImplxnD1Phx
aTRI1Eq71GXp4zvzt0tj6gcRfywssnTJGzotjpK8GCfNhbtZqowdBqwXaRxesoICEhHda986qDK4
ltkzY/PL7CFrKnepKrQyD/9zlyMgj4vs5x+u67Rok1xCxgIlzqFPtLy/VYm+rrFXDdMF/pIFFtr0
DTytyFi0YEauc5c4guXSqye3uAFZCbvkmsQIzbCFR3rbAnOEKfj4st63A3SMJKoQfkyrjgIq4u/e
P0je9lAUZO/AyqK9+FpELtk6BA4fxJzCYg1c1D528D91yocc+t9WsI0NS1cAL/AdWpG/tYgqRAVc
wHqCRpmIyhdr0rQVRoMCeUsLYNJBGfaqtzKcs2Xco4GoYFm7VY5dOmMY5wgBu0JOaZFV4HA2Zzpq
6XSaE8HbAyBdDN00vFZqRMu4VKzkfV4SNYAwSlKF+dJd/cXGwej9qGqt2uyRQY9X/WyOs7NyJYEI
8AgR7PsW5IXS+M/uO9NaoAfZ62g/TN6lky2csJKITx1/Hr3y/TizSN+6r7d3BAU51ffjTz2tbjYg
j03l1UGsuML+dtehrNVSgy4RqCQmqn6bDPRfHatA75FJqysVu5PuwDqYKeTXwtLNkZHAxS23MsfU
a61CWZn8YGqU7HAY2lOwgo8v9CQZgeMDBdhz/Ygjte4XT9ONc7+frC4aMYwdqcaMSdTdV3xrxB6j
s5m1nsi2uyhiyllcYKOfo66vfjGALeu0QzpgTYUinOISvN+Hw1mLtvXFj8aKtb59MWXDL/LZA0KS
TXuOIeGlMePr0Eoaz2Zs4FwEXrtszAlVwS1YtdbUk0SgO626trR3AE7XLi/xcWJgJCDACIK1ZGr8
8NoQNBHmG4/9t4r/UN9OKj87JrfE9D074Njwd59mywC4FNgeCSmaJfdzqjJDbMYW91K5wbmlH+qA
bWz40c0CCP4P+877AwuPxXNI8LVZnojvWUsn+w5+lh6aQCVMlMakF+L/OhxYBtH1+iB1wG8+Xgmn
BQr/IOWBNG9PnxxoD98XKEAc8gvmHO67SDS+Vru5bk5r0epFetQw2/bEQffjz3X0V/m9QDGqW/dy
JHS4XoTz9+RsRmbLELP9wn8kjlVeVgh5kecd6S83p8e6R/hJPTGWhWozWKZi7RgFY0tNIBnmbYm9
hLKmBKGe0eJCmfiFt0kby2FusWWkNbIQWU1pUK3rske8tJ0UTfn2eBwlT2KJ7wJU7hOI2VyiAgrn
KTEfEG9XqdoodDkApGh5+/YTOcAkjBHfzpM3b+ypTaSL5cMIre5OmSOlZFf3c2YXfwhb1lXq/T06
ZGWZHPVJyw7dk4fTeoVDKxYyoXXOIgKzDLqVL0cRzMdP43TVU7g4O0awph56IMc8WXdxO7qzGdPO
HJ32i42k6AHpPY/92CymhqNrF2cZivvHn33aUTCxnXVPzbQgxgOX2Xrvl+CgnLkNSKaDR831C++M
mhKABOLpH3cWziJY8K0q4uWPD+vhSKrFnsnPOJXULNLHV/W3Ww/eSCSYTwOmDdunEEs5VD2ZBIhK
CWJJYpQZdgrRtPUxWKFn/PizTs/upOGGdL10CZ7ujVGRvr8Dfd9kjaeHBDBFgcJK1mhb3zZdh4+n
GmlBr/0DK2w7HVKOJPB1ka6ihT23B28p/4QFntYEqoENgB3iQNCz806rUB0myNIsh1SeANbiJuQt
Vo9tFurWIQ9NrRB3sAzbNBeiLMzmykE4w4ZB4A0LZgZsAvoPSFLBBkCZHY1N00DMZXvUe1r6oOzE
Q2OYH77aP72VgMMhWB2NYOA55Py+v5WNkKK31MzUYpv1toeLVmIi2k6LkaI0avOtueT6G8QJh+V9
Z4St9wv6qSmdTTTpxN1/fEH0pWyyGktgYuQpZolIFR/WRDSENCLqXGmhPz5v5aQlFovvL+yg5Mu1
BmB6TsMt4T+TiuvjeMFAgFVJlAm3/eOLeo8fBhj4aFBAxsB6yW6DuXh/k5hxwoAVk/FFM0Arr06q
hTAvg8s5GM6GhBVdieeJ9ZWkJW8ePlOtgf34Iv62yjSIyUmQl15vPKctCLaNsCL1sVwf5XOBL/mk
cgKGbf+l3By0JfTTxx97KCe/F1WgqBBwBoMAn88iOGnJuzqYAmW5hPRMRANJTAPJhG/NRBycfHZS
ouAuUHTD0jsH4cWQwtVVGyfLWC6V8NC/pCRIoz4iDZOvuA19w8T07Srtd2pGcxleoyRFD4GTWOtB
BrIV69s3q5zwWYfH1ThkCHuKlUkADX+RGVa9AJsXvvnp+vimf/zF3/MNPHQdu0h1N5mFwM095afI
UfJEFlnNukh12Apnfb3fv6nQjAJv6WukKIhi5ddF3+GHTwD5sGkeLJCHa/lHsenX4oesu/pXfxqa
/j+Zh05Z1+nqiair3wPOWbv/OQ/9v4qX75X4fvLzxzB02/rLJCTCMtEFarhcDwM4hqFb0V+6+9En
EZIkHMunUr1lobv2X/SgHOBs3lSTSUu0iV09HLLQo7+Y0cFREh4CWCzkX/2DLPS/tZuQafReeosD
Xmcffl8H2qEVbdXHwI9ZOt4z7KRo0RRnxrYumulPmApbCL/u9zeP/F1eO2JG4dS4/sMA5t/SIlsi
t91E95q9rN0vVGTxYgZtir4a0ydOVBe7jworIRG42eoF3ICgoyKxx5s5m33nrKyKGFsPqpPbCea7
2CZpN0SbiBTwewIGfGuT9r4gbteJysvO7UvyWqtGnY+DWRFFEHlkFkxIT0EKk5os6TlGWjz6SI7W
zKtkkG9gZyW7rywbdGqZc89Ztr6LVDlyLS3D6JNcBOMaayShFgwbFl9k3CTniRiMauV5QxStMUkq
Yh5F03B+kZUdoXmM7W+RY5CXMc9B+gxe7Vtr0yqignB26h1/kvhsVPi9w/whPzCCdZg34w1hPPXn
jhPWJV617CGpAplh7pndcV3gmRhWeE0HpACjaxsrA3b7bhwDO9lacLfjKwaR1t/21tJ/S0gtvE3R
Gjm7eZLel7AbjHk1ysJmgkdhc3Yz4GyeTcUkqjOD2Hjs4QSv3wcopjn0zMQersPGaL9ymos/i2gq
6g2dTBGsPBoRhKzm0s7M6lLqG5hVZyEFssLP9jxODgRiX76UJea/Xe3OvVgNbdcl684MdapAEln3
imGKzpnbe523CbBy3GfK8fE5qKFkGM0gQgP+2R3NvY7yHJiLwUmSVduYHJPn6DEkwY+8ujL0sB5X
DdJs3wj8bykGfRuAw3a/I7s2iIxH6pxs/RwsaFfJub2bVT++ZFIN7mqIsE/pzLuJWd9uN7Yrl7PZ
k2sidl7nyxTuxrZd0j2ycTSLNaLLp75RFc+8crNm5bv+eDvGOlivG0vZMvO39jb0jgGCmdqa9k7v
ylfRmDVZ9HavOOaqgJm12mq3tpEY/0zwZUF9FLP5WCV2JzZmKuWynZuxM88sU3bb1CrG4YurYGlX
BJzb2cphWIS9LfJAfUvSaWqJGvCdDtxbosLBFye0GGi2vVXsqgjLz9y5xTl2NGTOLBPjJcz8ACMZ
8qFer7qYsXVEGvNk0zjrN3k440acCOZjcE5qtJ8Q1FEcHCR41Y4Tllts7Zy0i3UcVAnsZ6uml1BF
LobuNu9BbT2CpbbEFLS4zg3R2SuzmdGMDVbOQE70HeoXvjQ84SoseJu5jEfPIVbqzBdpF2zZuZmI
Uhso59fKnIk5Ccqit3Z2pIbHrpdkCVC6ZL2Fv9cxBMhwVjlm7psSs1+6TaEafy7OSMwV89UGH8Yt
quetJDX0ewNvJfilSR3gXFLFNzX3ZDPaA/n9m1iIINm6NGSvyvHK/jpr5oBEXgKo6z0SQOFdRMaS
PKaFahSZKLhodp5o+x9FuiBOH8bSdK4Jrstb3LtjqNCPpQNaS2IriLzyC//b4hvwX06Gg7lHNfYc
kJDy2IC2PSRko2I1lMV4Rz6jZ22XNrTbjUd2R3k8cPz/2X5//D7BRM82+dTL19f++nvzf2Cjppn7
YKOufmLderdR8/PHjdr6i0EeALWRnsCMIE2fUt826r/o29kmiTRip3ZCPUXqt42aIxt7O4gfQb82
v+5to2YPJ+ve1L+InQ7p/D/aqCO9E/++dcLuBnrNo0SgbYcIe79T2ygcKCI5Ioy4NolwyYI7ZqdP
wMpLvV5M5IMd28V53Afh0xgU/Vk8tMZT3DZXNO7JPiqMLWGVKBRr7A/zeBvQrq5cBOLPk2RDEZAg
24QFtwNmr9BFjj9KU35bkmLckEVwH7NC9wEAzXYaopSzVZ2fFz5KfRPFIwJVV36TlvjWTuHXRi1A
yrVzOU/xE9yTs6v6Od3Hrby0wtLQEuinhmbzZlHZK4wdwbELPufEJXBKlZ/beRy3oKBYx+263yOu
Y2wJh6ZtZnThqsfv+sM1zAcupbwe82qtaiW3kZo4EBPbsZIEG94mS4ivxJqJ6OPFW+eRYO9VPkFU
TH7Y5Kq/7KVl7KCaq+2C9XjXK5lsm9r5WQMKbYQKs1XulfshTMfHrGgenKT5GefGZ3eMbe608H6R
qnYRTiJ9jHPpnlGEzyKSXs+MPGrXTdksF8sYVsdz+T96ax/rkv+cvojvXtn/2Fe/+6n/jcOI/kPz
zcr/6K3+9Cpf3nffhz/w1n87f2llBN4cTuGIeP49jMgK/wqJ9KeT5t8do8v/9Vb7f9Gp2gCw/Iv3
7TdvNTnCNOAWn8GkduDSf9B+WzDwJ+81o8QBl0LgXiBfmnq+6e9ErRDkEDNHqF37WKovRJob25HA
gQsjSOrvDhHQn22pAMszSFx0+N+ciNCJ1O7lbdjF8ZVQwn3hLV9wBIvwvEjn9HOaLcvOGxb3qs8y
EplToOYvjITp9k0RV+klIufqDhdxcaWIZ/qlYITvjYJkBbog48ZjQT8YJIbeWFlGTptQwx0kYH9N
99U8d4uR0IKl2VZ5AxlSU2Bs815PtIvwDmV9i/qcsKJzptTQQyshme2Lq+YeB7f7CbvMsneMPHup
g3AA6hXq3HGW6mxqyv5ezWq5nOCXzqY+ta/YbJdt3S3lzvPT/Art+DW85F3CgTuZgofCipEc29an
mKJO6plPq9lPhL5lTvw9ClOxMmtrS+wzbb6g5Vn0uGZVcu2J2IpiIPMluJAEpGPd73eZhXre8dML
nCy3fvKk5vrB8Ap5liaeuhsIlt+VkUqiFdNi1OdKjvNVVYUJVz/0r6Fq3L0oivLMWmxnVTD4Z2WS
YPJiZan5yR3K9tyY3cd6qdRXJAoO52rX2BNuslGpc5PZrrfXISP3MdrV64XUlCdVmfM2IFvqLEAd
8pgIWibpk3u8sqmRF2lLy97n3fDcOxMJeQoOZ5u4bXQbDemPoS235O2g7UWpSiRe6SBF0mmlpCj8
GNIx3Zet0987ThOtqiIx9oRWjwB07q1nYB6g6N4FXf/FGA18aK2zVvSQa3Tb51VJtIPbbpSXDjft
MD0njY9FdDIJWx9eAkc80KqILcMPr83Ybi5CNOZoYhYG2pIZvSXJ6rIfp8vWIEmv9NZFI19SG0w5
GZJ8W5XjE5LLFF4sGdIroyWCfNXrXG6IMjlsbDrpTZCH52EbDM8oF/JLi+7tkuAv0a0Szlwd3kX8
RKWzM4k83ySZ3DC6d6van3YblrrHx93DpJfzgJl0yLdwiTqo7afa2EtfbcJ+4fYysOWCwFBGaI0I
Xmk2OTWG2QYObh9mDvmgiRH+sJTh7moC6+xVlwYEdlvWwHHCpcFL9n5YRes5mPfCnIkZmotxTSgh
x0lja7oMxdOhur2N6X3h3NHW01lri/YCi+mrlNY5LezAFOf+0vKyaTXhMtLu5ek6HYn/kl6yG20/
2Y4quySrmHD5weOFc9Jxi0D30mmEdTEWZLdMhrnzsLOue+QW56JxnBvkZzcdgOv9ZBT9Cjn2D+z+
T8GogKZC776yTbEu+oZgc81qdZa7bIPA+E7nm1915Dk/SDMbmB9ENnDg4vhhs6WboKNdBf6MwM6t
JfoIV35fMKZfyjR096SBBJjSGTYAxHDbE3u+arL0q40rZz8WlnrWxO9uqNvh02B7131ocK9SY8Mp
7iLoiBWrnF9ZKc6lm4prP5nc57xabKZM3fZd1G7CGYm+DF2iuJT6URHft0pa03n2prLdDDIUl0zy
2DlinlZAa1+ilnDtSuZQjpJte5EbxOX1vprLs8DibdqEtQiuBOHjz6QG0wPVkq4+u/cqb7gTnbtK
I/caY/e5mPvnOqAPEEnGmuwbpmyIn9UcfEc/e+ONRXMTkGBClhYzsss6PkN1lV14Te+y1H15zpiz
8bk1yvKaecmY2gPAA3tpyTVgPMAPZ4zklUhK1CaoBH7JrM43lVMoIBk/uQR/6PbEdVDuCFaEm2Vg
w7qxXOOib6xihxMEd0ha8D61iH9cJgHs5RyaK2hMD+c5HD5H+HSDjS/Yl/OsON0m/paohRek34SI
KyYKNC5J8gnsyOXsyOUS+D59ICbQ/iawReWbIO2tm5Gkm9suFqS55vexjZl4WxSR2CXucq2FIHEU
ViQNW3760zdyHxdmlH1JPDHfBPgeXnHjeq8Tj+0iX6J7nHZEZYWcID3y5r7PTc6kOy++1OPBAsQ+
NpkSybl2kG7H1rPOZZgUn8pA/OyZI7Jx69bZGL1VPdf9Mj40dlk8EyiyrGx/OU+lmZNIZlf3BqId
/IsZyWKrbPG/GJM3wqHgtm8gt4PqKS7desPcPvzxlIEbAph/qNQkO0n05bo1goKTcYExHd27/b1J
Ue+tB8PuyHIm25yvGqcmQ1cSZ0d8e4A8rGrbhwqA31jroIlw382Gex4SkPzVGZvqivYjD4mfqIJH
1zRCbyWAdL6SYk9g3+JVd70xjOdRlNdXxL4YG3AlI9FT5WwiOZJRXuEtSBSnW2k/NUwIusPPQRlA
2j++DGZIcx/jxziz8rZ5RtbsPbpW3TfrvCFgatUVlR+dkZVgfG8HMTyMTDH4ZADHP9hN2n2iFQlX
tqr8deEP3aqD/yLJnvDMzKRoASZNt2D6y/XYdsNFmjOEziPe/Kl2ree6FSyxoawvo2ZyLsQip+/c
D8JTF7+tX+cFOKElbONXwg/Nm0J0zhNEQzJi17WpkGMCymZJ5y6v9jXiDiYQV+TjE9Xahh7RgpHJ
tKU4+pQx6L7LcFfJ+IFIZ3bimhiJXmUoRosnfy7iXwKLxY747zM0fvvC+xmG5EKYwb4Hu8vF8mLa
uzEO8g2p6i7tPhmJt6Ko46swZ+jsmKlz1xq/k4gzlcBIJGEypah50e3iJU7J6K5MoOSZ6BV36zAl
yCEe6u/tiEifU0Wjl++11w77KOAdVYL9K+rHPciB9+Rag9rQRjjXJokh96TgJbsqQIVkOwvu8qD7
b+rOozd2LNvSf6XQ42aB3gzehC58KEJemhByl97z0P36/iKrs15WAlXonL0GbiJ1jaQQgzxnn73X
+tZ1ZNLwBImb2g36ZvuQWZoagPhyLgkM1o+0E4aH9dHBJKISa7LSEiqzzN4lNwNoqlH9xUPThYMz
mT+m1X+itFifMCtOXJyy2zSgdL+NxUgCaq+eHbQjkKmjSOtbBX3UWjwYoDHClBOb383mZqpXsbES
5dPK5GdHG8RNFluda4eDT5yhoYbaN7/hkNvKS7tReS4NqTrGdr0hboxV0qlmd1V1+TnlPb7JLNX4
wCZU/YzZQpWyTlgHoDptZBIkyaYssvibcIQPS7K7O7VUgqyZjSO29ereaKzcxRCcXBRG2G9tN47o
Bsb6icm/djeJod+aBayk3pwV9BuzvmmLIfsaKycK8P8OtDU17WmKi5pSoGrtX5wisQyrRgscHmga
T1qMqgQPuEKGDU29Jd7LJOX4VbkxJgvQgW5uy8hMOYwm5KTVXbJfa7Xbzj3hK06fxZCsRlEG6Vo2
AbYjyVfiSASMWo1dpaZXsS7WCx5w5zytLcA0KGgYskalfgJz2dfoFACpuUaykGyRJSkmZZ2uNDZr
/kwFm0mvKt9qEn4zJXpwimNqry2kn9nkqRjWdiMyaDMuKrRol5El/ivXe8aKZXKwUnxsXZxqh6KJ
W7ft0mWbJ0u567pG7FZhqS+tDWxkpBDGwKPWDtYiEtlk2IAcu23iFAL0IMWCZ9cBzVwY0TEWPf2I
Vc5iJ1DTSNl3pFv2NM907UYmsXKeUl2iOMPU2bu/3ecpWMR34LESduthE6dV/UqKO9zHlQZx6XPj
xz4mQiZQNpZw7NeJ4qt9FR2YgkboLzhry5w8Ei3A5A+eWZ1obbqt5UiPTgdIb4dGKGaktgC+yRgA
bhtc/DTh+pmYjmYVL1PXVh4KG/IFdBO2CGw0ceu5oivmG6Uj5Lms0BQfomnEhZPtZ7z9eZAkdRtE
jWY9LgTgzd7gxDnEJ63cSHZkhTHBc77MzPwGX5E03vkSwm1ja8iC07aB+5Mvj8Vk9Z6pZeUd638c
ZjGFHJ1MuIlEeN5FUgvjN8brjDuPB1oiZ/SXKvXrR14bMcAScwrnun0c+xr//+R0E2AYCg1mEYOr
ZgrWuajVzlKyNdbFPJbATl0t78qz3olun1VN8ahyDGBh4lDHBgJ6TeMFTEWsv3N1mEgnueknY2F6
wICmsGks4xj14g3FFhQEe5ByzwG/tzVgz+4EYCwBSsus7tDGq9ubL9vVmphpR5dRqmgSuFw25307
mOumkErZt7taYmJqxx4gkzUUwEIPETtfQPKjtquypN2iMJeCJGtvRE5LlK+gzoxd1tirL+zeYQdR
Fsi9JfgRe2VDRWLGwYtsOOXFnMY19zmw3sut81ly/9IkJ0dvnBZ3GMo4kAYyuEyVc3IJn8HCOCTf
zI/6cpfYsUbywCS5Jimmh9H0m/4BR8T91Ol7u8+MYDCVCweGd+F8a3O8U7N+M4rJ2YHPocZVUmJu
p/uaEx+BK5Ozd3AooeDX0x33B+G3aCxfeaFvwJ4MjzyOF2lCT4+Lfvgwc/2H9M7DiKMU3i9G1nIN
Ecyd5hsbPYtoj/dW8kszeCIkuTE9XagcGJzRCKysfJntxjrOunjGJKEGuWhiwsqjU1dYwuN4X5w7
TYeMFBf2dl1mO/I5FxsnOTEtt+F3VW7MT8NSMzmwMxSLMlGqMjknVIe32OCqcSWq3p65yVEXFQEe
SnVoAUgADiDSpjIeOkCWoRSBpWgVst3ImntlIcy3U5q/k0SrxV4tNTY/NFa9Z7laYKiotbHhrSeF
V+2NLeHAj9PICZGlLaW8cAbOChzoXZUK6b6OIml2FQJOsZqrVrGJHcwWQYveyovlOiLgysw2fGIb
rM78wFD9a7HjwQcEAC2lyoSfjU10aS28sXlrPeMdd5hmEzq1I8ZXfGajInuGMhiFy6MTaM0cxg7j
nFGdpbMFMuYe6Qqnoi6yTy0HI1sMJ5wqxZ1B1+agtakZtoswQ3PQA4NMCXeyWlJxNE5HWr+cIoT9
8CcoMNvh7LTOVyZskowWJlRl0QezpB40ojn93GwdH2j+kzCkh07Cla62RssW1L8NgzltOVRyvxq8
HdAp6ZaO5rht9RhnRsaGNMXnSFH0/Wgs650yF++rLo+epY3WFtGr5HJ4kT1Y41TOKSGDXbybOS9b
DV9DtdMN9nuiRZau8WiuqEEWl5uUMWoDcA+og2JTgPDdx175SIdOsLCq75nR2kE1gSBdtc6H2hZ5
WKGrgHdPoyIGe2iP5RDYdptDvF2vROc+tEq7axuWJMlYHIYfBouwrjShEutH9ls3kkDKqp+SOo0b
pm5L2M9d+jnHdIloc+3hZr1b/XggwyxoFaXYTB2bcZ0rD+wV/Z0oRLMvrZo2RaVyxpr0A8lo686K
qq1K9K9n6LjUuuHSVk6wAOYn7G7ZinyU3WjCKaIoLDhxVe0S+n1eOxjjRpEL49qZeropomgJnalZ
IJj1L5NjiLs+r2S3Su1XR2dVqepsk0dMmrI8OuXU49smKjoPHanqomB7msos1LrsWJfdd2PbViDX
BidVfq7NAkZ9X/Xtq6ZU3bXsrcchMkrXIDsnZIUZNpVuj+eCfgHYV2mLPqffcUTvcsj7YJT1Drgt
3NywzswBJz2dclGqV6dLYRNiQvnk+PZpWjYkpalUdw3aSRc3v5+3UQR9yPB0ymigbaT3xXFSedoo
zyhvDMNLZtrYEtszrX15p5h8UCdyelDL+C5vAIw6MQirrqT5l2JSyFAxnAh/jnxDy56wIpzlPpa3
dsdsNW9p8Thjx5HeXEBRjWXylcp5hdQwG4yPWEsdL0+qh0adPwZ0nBigHbCoVck1itfcTeGAEH5D
F6MbOoCXc+c2VQTlUJHuVbPdx9C2vAhau1dr8TYu6OjhEkr9rKF6JfttawLYxP8ivylsPHd6aZ9k
CmtnXPxsUFovl/MDo9wX0SnZVjLlNDSNLj0yquC2EcHEinJWI9OQb/dJtdVm7nL08s6GvL0rhQdM
LoFIesQXwpRi9nnS9/OisYzUHDAFD6hLCfgroSj7sZfkS0trkrnyhclnbHcuS9TK0msvdyistq3N
w0k9lW5aUUl+4gz3xth5DFp6YpON4R4dK7y24lVTs3a3qmVJ8AhRvJ1ylKXmalbmptMk85dNcKGe
RmQHrW/dRDmRjhww1lLXvJWGBSC9tNtIpv46gNt9J1MOU9oaeZpaHJsx+bLYFF2hcd0Qg0CEKLnw
I1N79LXeqozjtZ6zgzr0od4UmE1Ig/SGWaNnkIKFnbG8W1X1qOdlspl1Qtfi3mbjWKZwXbQPUkrB
ag5HJXq30EW52pz+FEQTetLtDmQUJdlDEyhdQ40OxWM4GMK0/I7IvQNRQVcosofJYeQTAREN1rLc
RMO6BgmcTlqiWcyRswowpaIre0RrtVPIm2UZ4txXFBmwihkDApF3zqI9MZr6hRRDOd7Ub0RQG1oo
ETlxFKKWjnb/LrcjGO1bkECm+UbXfpM1RQ45LHJPcBYM1DUr/WRqAP3pU/XJPove38i9SdO6bV7N
b3BwGxQpcwVR6afT1UAx5zNNaNfKiy/cE69qhlFtMJ0Y9GGibTNiGE4p0RFHpVWNxxVSyxkwNneL
/iKJ7KNWR41U1ZMoV7Ftm/iLZBtEAq08H6elnxGazUVI/5uypXcdazwCQz1Mgs1khra55F17S0M4
w0Y9JWIJGDevXD0m7M6krqFqmPJbyqzBnlUjYBreb7Wl9Gbpp6+Dnvu/nS8oZYNJ6TZq/mtZn4X8
NtaqD02Yg1VRERCf/yxGFdpNQQE5VNkFwFXhC8K+XCKwRlpYycvNi7eLoR9yPx4tVvNHWdJXt9Ju
wWxCNf2y0uS9pXbrlXamBkiL4XzCVJwWvlTtKUejI9Y9N5WqByuLzoNkTpsRAu2psOLGa/r5aYqo
0I3kkMQxa7+QJN+eJTitSvSq6uVWrFkf1KuUHPQ8K05c/pmARYOJqc4LJYPjsSPmyudSiVchvRrO
GKrLHFBWma4MTBWCVkQyi650D8RJYvC21X2srLucJ3FDSfJlSmlAIspB7lRPiPGbOO4znmGCAIf+
G1vKRq1bAjcL+SDV8QYPKVdszQLyyGhwmAHBb7mbKbWvg57ZEwJse1FaaOFqyRsxR8qBzAUR1Eqj
vywUSm5rTyN3YAmhPumRTq3yekKgaMN26JuQ41RBod30VxVh1y5lYoC8pajo3gI19hCd//RG4S10
V5R5/iK2OYZfos9vOQ87B5DMW6eHJTYQZnAT1u5Ajmea78iIDgZ2XCPmAGu9NfmAp4fPFKbYx1Oy
nFYmRWEzKsFYEsmVWp680FGhLa5S/3K/i4uw0CM52QN5b6vfVXH5jgDlkEUSva/pniDT1teiiV25
658qqqZ0oW7uunb0SHu09vPI2AK4OO3+1PqaYXh7JqXEArxzA+fTOHQmOxVNsO6gL1UApWRB2EgD
AYMc0MtWP7Q0ZjV2vRRmj2ytJo7Htqp1D0L+BO5xVRfhitGqlVv7rznNa9cdcnlc6ZtMLCoj3TlU
xJAJpeRXDVDVI8mVhVeh8gvWXunvhlE2gyKBLbfobJNIbWPy84bOp1h7tISkbaG9tFtJUhDrNAp1
j67Ykz8n0+CiPHNOfTsKABSZw3NdQdJhqhEVXqtk1hNme8ObbpKzmnJqN5IojpC4NRMCICxRndCz
sTCxB8UBjG57gxNQDpQ2X3y+nXMB9ah9SkQDU93ZPez/umzCW1wwHOha/tBrcZRK049Q4+0cogBf
VGNQ/dFhmR/nVoSj3mY7dXYiUjb5FijOHgb25R/e3DYYAbghpiP5GUZRRnBI0cvfCbVNg3yhSH7q
NkFmLOiI2UI03sqF/DJ6XT6CyZQ/unQ1Nyby+1eUuvNzTu/ZK2qtDoe8KfbEx8F1Sj2DdmiqIUnT
lRMtIWOTdRSagoXwLnLSJ4DY0XHOneqa9Kr5Ocr9jW/HOcE3HKnxb+nPzwP219zNs3E9V22Zn4ph
yENl7lsvU4AfLiAsXoW1OvtJKqOQ7hSoCbtAvAPz7YSjqfPLtfqI2+6ip8wPEpleUm+00i7pM+vM
DSFCxWGewBsm1w+Ufc1BpKXxptZLCfrZiKfn2cmyvSh1hT5TpN8tDZlo9CIneQ9KRj8gWFwf5ox6
xCwUoHklUgq2WjW+swrqYRgQOAAK24bg1NkvE3D57xG4sl9Gdh3WkbkEUyev4Yjr3oWEz7Y4rX4Z
l8q9jt92p6pN/wpAZzkiEa8PdbpG3x1sl4weUIXrij4iPheJEKbvyaKRraeW5jdr/zRI2HG8XorX
b5HWpSulSrShVaod6vk5w5/9Yc0DqaCDOWzVUhbXPtZj3yYVzM+qtNhAXMw8s3e6Qx/1M1sYxUXe
T7eHp13IZsTr3Y/URdR4rRpdUvzwWxnWwkGB3e0ts1FRIVjFF5hXc79WjF5pMYDxhEc+MJ/M8/uO
E37wv3UeZEDrdG/XbLTccnSqQ7QiNOzmNQ5g7tp+Ab6MJUbv/mF0/ktijf8onvoXNca/1Wz8D9RC
4xj7T3KMU119fNV/FEP/9gn/kGNYiKKwHuBpprLCl6r9Uw7N38g4kBwDdT4uoN+EGr/rMbS/W7RI
+SwQAOivbEQSv6us+CtVt26idjyMYEyUv6LHwDn+JzkGsk5MIyqBidg4b7Kvf5VjWAmHTxAMo9uq
tMO92BeHK/k83hrSjfTH7WmxfMTEbvzAyHMPLMfnwLyBrQuvMgM0uLiH53hUYdt6G20zBCMInVeO
LHsRJqWfhdPrsjX2YzDsp3hrmHtZ+LPt9ufnPujdcssoMrDDtTsubFGNFpQmj8+zvGxLT4Pvmrrc
yIQdw8IFJO+OvDAkXeHo20gdwggl7jvQO+8qeBVX4QHv94tNsoMuukl9TuOH5KpNnrkcxSFlW3Gf
hZsc8bNdix1g5j2kwVDdN0ea4ZvGN94OEIf4IpIvv+jbbo/i8zMNo0BsnyePiFdXc2/fgXmPdZdb
rnaMGLYGqeXK9+ObehKecK/wXwPlzqSB4z7vr8/Pjns63H6zeN2x2PXBu+7RknG7Y3cElLjPC17V
gYGL+xo+Psbu5+w3R2ghQXlPu87Nn1uc1Pj5ess9yCROu7wdKdoXAlefE3h0PpJkvtx76j5yrdxs
N/gEebuzb31BuXNhoNruZ/em+fk9NDK3OjJhOVODeOmTolb3dOGISB8GV8STb1XQGq/t17qRd812
OOiZnzP90kLahxzS46NxTS/YRDf9VrjKHbNHeLpBUgbqHZAN0e/5Zdp3k3XpXtew8Im8PMY77oNn
FjzX8M33Yt8yzKMLUvi9zyZXTZfWL4rLDaHVe/m1+dTpciAT+GnuSKzVf4ywvYqN2BT+8GU2Pn2A
Q5XytmnG7h25PpN2pfUpsfyRjvrPeDJciRRZN+s3ueu8VE3rAq5+0vhpuHCnEehI0L3TESr8PNkx
xkl2lyrZvXXzLvklGCTj79LdLIyD4SDvCKI5dm/L+9S7M8IHHCu4I0mpY3g2xv4Q+8q0aREHHHs5
GMeXldK7ODtXMjH8ZmO/NKfkqJ60h+44bcSTaV2kT+eTWtWX7dQbUdZ4Gh/I+/xMN/COgozu/2ma
Ahkj4BEYtGyEFJJgo/m4Q9k9u2azmY5gsyjVDU9JAp02Gmc/5aT1OyS/Kemxvwh3YeSkgN0zwuZR
fCSEKx0HOji8+t207IWAY7zV/GifXLJddjSo+H5FV76k/7lytS6X457X33ryQ+tLLAFILgfQuK8S
XNRHilJN8xAX9r/Md/NUHpKNsyNQgxBiKdD2RCZzg8FFY95hfPV8tu0rGz8JrMQrvagO42sNixzF
+uRLwp1fuetaBsEvygUhsPHmo9KPHuSvLHQHlxCijdjqp1HzRt8kzPOLHwwFT5iEIrwsW9Vx0eEc
ZN6XG/ufxSE+a3fREwhs//YEy9rT8pLkfi+7/SevC9lA5RHnxLpheeNrdM0ujOW+TQBrP9KnoLKl
AwhrRQvbeWtsqviljT11eVQ1X9kupyrUvXAJFrIV3GG3+ndNaBw+iTg48dhQxX/nZ3MvUeh/0IF2
85+o4pJQM9hvBf15t9uqb5f45Hxo9FfpZF7Ue+2SOk9athvVt3XZDZ5y1U7qm31susGNaxeSwRet
qPVk3wWrZ23s18iVTuURO4bbfKqXnXa/IWD8TLv8bF9GTwuWB21/bnfZtg6VFuXWvZXvKED1Z73j
B+rOTe8m29xnWQ4+PhJO356zk92HZFtf9lmgeS8BjRL3vPiBcVWT4IsJkY9z4Vs98pEr+/pr9fGm
sZjXcOjcJRwC4U9h8iF8CE/8ieLNwRxAv/TWYDqe1VDxzjhon/vE1+/WPT8CbRmv3NVH4dMvvat3
Mv8EUqtL88gzfYt2Pv/G2aCxKc7GfvJ5Qfx6OSpe4Rb1lpa5o+30ysMf+pbv9Gg//DIMlw+LX2/W
5rdXcR6eF8XrD8WGeNRnApJYF2lAMz0/tkcGwsCLQQC4xJSq+96vCobv7uotIZ1qwf+GoNzx4dFB
sMMyw1Y17CUsBXe44QvUuBuxhMLnc0zXYMgeSoVPjuvM7Smf9K9YpllnhFoQX4zNm3RS+Bkc3U+A
PLnJhrvStzZKUPsf2scTY879g7f9Je0qpuUH82CHT+dqddG3RVhkPgwv38FP3Fsn5ZxP3nJJuUQi
BDXma5vbf0MgXa3Gk97ZY3n56FvoBT9WH3np9c6mP/Ki7FfwP+fpSPfWdJGDJSenfV8iT/oedYQ8
Pg3qVL+LgqvjGxPbV7FZ0rsx3uoN+5zxVvCSUaWhpesJzZG22rgloYSgDr3em9BZf6ua/lIB+f+g
9v3/SceLH+zfi/PB/2Ki+9tH9f237U+3/sT1mFYff6wjkdD/LtbHBaeAZ7CtG2zz5oT7p1jfoCC0
KQgtDbs8Cnw+5/cy0vi7CuVAhQzye634zzJS/Tu+d1TCSEpwwim2/VfKSArGP5WRisWzwBfETWDo
MHwomP+o6p0FEWzlqGeePnY9jrWZcFs3Kgv7pMgrExKnapjuEJNB58yILdDH3SpMDzb9TIdlvulY
MpnIVV/vxfQRD5PyhNJwhEu+MHhDJtB1GUTcCa/KMBpKHMw2bUamZEVr7xpwHDxC48xhd8bNteJ5
i/rubBA9zAywX+RfuM8mQAijGc2BGGG73oafxbNkMGt3DZMINpBrmQU9h+hrmnGDbBCapjo3bHP6
Aic6P3aOcBRXKWzjYZoSDFuRkcNorte53EVEtBPRYFik10BhULZKOqoZsVaOjCrUnroTkxx75Qnt
O6KTJ1Rwo12YQWyJ7pDqhfNAnKZyIm2t8OGZ8WU1eATnSUTZOSUlhCxj+uYliVVjWbqmQPkAnkkN
ePX5axTH3YGOMl2X1sSJ46X5ZERgvJeUKUaLc84FzNred9I0/OqTqowODFHm2m9zyZF98O9OiqKQ
6IeAprejbVe9p+fI1IXV+sY0oosiF4hvzA54oNU46fukyxbJIQPodNBIBGkjOjAcsNZFfJKy3nyX
OITCVSNf+wuUhPUlIUZYvLHKW/Am+On86DaziaOMzBXNLpPWG4soebIkzUBVaQGR80c5z8+gyodz
r/YyIUI2KGPPSiLusgRoMgoqRVGPZt5E72oHxw1BWao+q50k73I63+QsLQiaCUGg08fFR+S0MoUx
mTnr6dNYZLi7eC6ap8wq488qMekEA4KjYG7Lcn0h5lqhmxM3zHysRf/tW8syzk341KOryLJxWce0
VPy6sQiHqLA+M07VOzU6mKagUl9rIKEENZvKIVuAZbtNl6akX2RZolCrJcPDuOq8tNZiT9KoyXeg
4ets1yyt+CyycjoTep1/prM8nGc46Egrx1g5rlOhqq4wyKQcHAggRIH1OBBJAq9gkbc0+HwlTcvX
iQFpFUjgonPPNqsNDdL1soCw7Hwtn6z3PoYk6a0zqa+eXkE9IhKkTx4kDqQr3I/F/kqJ+3qx8eyg
NEcc/cFLWq7gDaJxC1rbLkj0uWldRTrlhyZiSnbSppGkA02KZOrGAhKlP8em8my0FuO6HIjrIxmq
9JMlbe3YMREy9ftOBV/ntcSLscHmVtae8baAXF9Aw3zLBWpQTjvSeslpbb2kc6F+OSQegWHS2ptS
quSyLfm1J8TmtTSU6ZXw1vxeQ2i+bPASVvRV5qSZNvUIx8FVlci+j0YwOG5kKQz7CYuJSTtTFrMM
tcKGrJtVMgWqahfT1UllR0Vlj6DcAhfVaaJ5wTy4fmHY4/wn5LTLeZ1yY7mthkcOdkxLcSjr+n7o
m0L17bbSv8mL1N+UAWeg36cdlknVnizD60YcOGlb1wjOif8pgjrOnWvfayqDzmbSGsbwFXmDxKVq
7cZhqOwWqR7dyyxhvCuRGsO2ijIRAImPkL0vC1Kkbh7a5cjTavBcW838s0pTcV0nqMquIUuD6TN0
Mo9WLTiiT2oLsztb8+mLXQJwn1G3zUIhozYHyVmZy/MI4BxUzaxIAtAv8wspJdUtYyJlpDQQqLcS
vzGn9TG7xbt79Erxk0pzhqE3W+WhPMPXrr5sBOVcxmkS18hJ6MN3Rm3cq1Yr//TkdFNNrCtQLiIq
2AvWYaUIR7u+Gn5KvyzfM85NaHQ1ERmMSVonqGzlVVFdG4ATALbGYXYzxiayR2tGJJQaHUIYJiHq
M1xI2O0JphZ9izjDfkCI3DkuSPlb4QYP+cyNVTqe2Q1Zc0XIaWa+1fMmeQRtKr8QLiD+aJkbZw9r
sxbFvltWSXqi8uGfJ2xXjmeRYKAgf7IG+xA7Rtz4U6M4EL7Yst+dyWIArYBhE+jPLYLcJCGpZ7gL
632N6EjxHSmhvada5vwpqqp4MQV96G1dRxYTDAWhU5X24mvAN3I38u61B6OyYg5GDuG7ohqDTuJx
gqtJpIkfiSR5/0M9cvmH2+5vlSgvdQrk+L/+123X/qMHD0wSwF1sfjJdKg1wyb/u6v/dTCRss7+U
t8Yhu7blS9YQByoNer+4NRiXW6vxr9eC/7ZF+C+NxP/Ycvwf2ExUZVps/74ovK/LP6MVfvuM/2vu
cij2bmRfKjrHUPBS/V4GqjJwBRW/lQ3ExoLD9ge4gn3jLpiK5XDDU+pZVIj/3U002eNk24LZp+EZ
+0vdRCq9P90wlH5gxEwKJtWSQT38qZto11I+MLVDUg+TsD1Ya4qWFC2Yom0JbTfXy6h0+U2ESMRC
SUdvrIszIV4ZOxoyumgaMHigcvkmlKctd0MROdl2UEbF8ciGLMvAidOIfnecJREIduaoQW33hvMx
kxBMvGIBH/POWrVEOZLLukrbISvhi9DdooJ7zItISCeSo3Xmzwhh6/po5HrceVVqKdsxA6GP0BMU
m7Vjm+pR1tXLobZFdcWU36+7FE7vSw2zBc1T2WBNWeKpvLOivrV9EVtzu7htpdTlpzGst+UaK8oU
HVFcd5PsJ5oyy08ytVx0bm15aTZJSVZAAPezV8ETRgmtAotIZN+Rk+pNR3FhhmoxjvO2ooKHjsNM
LAqAKjbUMUIb8MLMpJu7mUSeI2r8ymSfl2xmkKU5xVIYx1bdQFPvJ7CPg+OcSm0uHxqE4GPYgZQ/
YqziHE+Nlwjc7Hb6PgzrcL9QBrFYpz2CYmmsGFh2GS2ScpI6PdSzPMV8UtjKwmA4Hjlbm7IyFidd
rafXJiMJ1NVSTOdBEXep4jKKZgGMhdB/8JAszwyMb2J2EMkd/hK+bWxeiQuqj6sJhMYF/B5HXpsq
8XdVMqreSJF0D27JQDePrvcjKpgFOnVcMsS19WMy6OvLzethta1HZFPc7HXDYPgPz6A7THKqM6pX
1+hpqFDANY1dnGjCi6tFpEtojvKj3ZryS5Fn5WesrYvvUF14Y6kVX7JRUfu1JbAKwnwz587KDWV2
QQXnoAMgxx/kbM7eCwItCAsmmH3GArviweqmGY01vgbqWWW1HkWy0LOEoTPzFlcyl7uzZtXvCEZ/
KEcURtgIR9wEjs74kLAXaJQxd+5plSD1uKTMI4ROxhYTQmPIQgrbWEW8R/IBajT4iQuO+SahNaMP
UutVSj5sO0MgzCnUcrifh5omm5La9YsYWk7/eZqvTzqFPtFnKc5+D2fADRACXutcp5IquzJurDXE
BNw9Vm2afpN+agwe2dDjywQVqPWHRlseRW+i9EsAYikunKRB2i7pQIe4j7r423GS5Knjhwe1EM1q
vYlmgjT8eVqaX0y9CptZXZddSa/VaHM1vXRtbyevgGQayhi7hzfHhR6Lt2kcc1QdWc1boUq1ciDD
tUfmGEvpd1Srw3IckpyxtJNq5pUo2vgJtJxONqiZEZ5sJPaHMRaOg3a/t5/TAdUZMLc0uZftWBrJ
OW+zuyK2IhqH5G5+lokUQ6UU/B2tXmvmimMVO8YEJjymVKH3nbCQ/OpWr+5y5PWTZ4x6/yIpZKGh
6hDLdqx1ncAapFonGGFG7RGxlM2+XAokz3qbjzS0S1O+s6UmcsIM/jRl5jI1Yq+2OgA/xuP9dzNJ
00+NjK3YVUPu0EZqGNS6qyIvjB4G1rfPlcRw6GyGWr3HvAaUJKbQ1iOVjBQRZS51igdYMP+y41Kf
w05pkNEi37GehpnsPhiXFeVIRoIB0sJRyZ8UkzxsfygF+lpHGxUPBrL91VVLdQEWQWZpYbQxM3VD
ZyJdiuTW2FRaiW8e6b27OEXzaA0j9i8CzuQCeaya/FKtmbAw8Kj1qxnHQ7+HAXszFWlzdKziGr4I
9DeM6g3ndDLglki2w8HME7w3cGfoW2XTErmmOdtPmiox7YjhqvchUuzynGj56ISJMRKoPGMmdWNI
r5e2sbSFxaeIrhHya8Dc+B0uLXHIr6Y61Al+PceJMayu4+wtsh5Fuz6h1vYM3rbBHzVnSYNWJSvS
19uo+CjlSYO+ObHu+S0PNyRfElqL0JomKGKm3JAyqcVtfzWpXanSo5qD1ZwYbFU6qdSWqzSFtG/0
uuFAhCn/y4pi+6lWsc+uHEbR7iBRpE8X5+99Nup4gGoTRw8XnNduThhnCMyO84feUWz8J+r/Ye9M
liNXtuX6L5rjGQI9BppkAtk3bItkTWBkkYVAF+jbr38L58pkT9ckmWmu6W0OeZiJQGzf7sst3H2L
L7homVk1P499Zqf70dZYIKWEuVgz60VKzrSh+he3lyLAa5ZewQpH+uoXnxquOhsG0Dd5CU6j3F6w
wDV4egVXa6t8LWvVsKwHgrIC2DDrdTAB5L5qM/0pXpQH97swGwT01KK9c3SNMnAA3jwtfkucZYpS
VJ+5GeK3nA6guzuT4SYLYODCa7yWYY+m5uVutSOCA830NCMqMS7feRyPp8RNERn7uWXhL6a5Q4Zd
iEdzX8AfxDvXfa/VZH4I2tfNrd2h55DuY1TDT+Vbb30+iydayCdOiTbh6+oOlXsYhcJHUhFErQOd
ckhnJzUHGWVc9Rxcs6b+yYK1EVSrjTgzPVU4DwQaeQktfW21F1hLFfs+Zc0PgPuXYtuAGmN1Aqvm
V29J45HuVE/b8VbTaWM0E/HKq6vMTvbQG7z3GjwzyT9xFiaYqNqof2IuLW/kalfGDX3miH09/0P6
+N4Xb03QVI6l3fzCBw0x0lYM+51A4xy4heP9Hf4J8Ei4EdrGRMhAstKYC/hnRHmor8mgmMToQ8VE
SivzWBk8X3IRp2LKUFa8SuJxjzw7eSbwLiO+8nwiocUlogmMfxJR0eqAj1sfY6ycOTSh1ujZ12JP
6a2eDEZNModWx/uCTzGoUtU9CkXz+ole0WGf5q0HboIeRLaF3uzwQqZxqdww9TVYOGIkKmHSTRto
wq4veT/36/S9dDSU4XvisgF5+82mjXfgDUU8rsx8QWzeNRZ7ozpt6XftSGETp3crLdI2CUvnqeIn
YaNNS3aXuJ2WQ6lISjDKEVMLuEzZL06ylCYuR/7+W1DQOIB8MxlCt+oT6wLpL55CWNI0JdmN5lG1
TRyJUNsyGF90OirBHSPyPpms4t/olqI+Zbbburzn8469LA4iEvllQ5runzQkVuQE80uWWgQJ8TA9
Son1/LTUheYeC6t3hkuzeOujNIsqqHglpBcxWwSB+mSwQSyBdmKXROf40zjP5hMc4+z36BYuWZcS
jqTd97iqq8LL6TSuSr6twIQzLhy6atWuIJLJNXfs4s6+cmP1rJ3pEKq5LKBd5zuw6XEJtTQ33C+X
HmpeNovQvP558bkfkaCbSOFdADIP8hcX5jTfR3qkxgsFf6Z/smjLLp/apmrHHdmhURzr0YvanUR+
i/7YaCC000y9572Ys/Lri21Gs/VElaVpbDvUX+P+X+ah/81Q+u8ACfxNxvrB2MxAAozqv4FhotTQ
nArnaICJCCcUKmXgl27x5//+U8Q6qvzX2Zcf49mC3gjGL/oMVtDNf1W0aXVTLSGaLMAauCZrknx6
Fm7H2cmVM4V6IAyMA1WJr2c2uSLqzVgHkZs0L/9/Eu7m4/d//2+rnPB/HoQ3P/ln07f/yzqE/8O/
5mDT+I/1G6AzCRtre5PHl+Bf7CLD/A/heiwiQLquY/DKn/8f6xAbyokLeHddl3CkMKX+zznYFuv0
DAcLkelfmPD/l3UIDV3/hp6kHghoET+F3QtoJe/f9yHDRCEFvXM2kR2oYSG6n4/RrsaU3dOFF7eV
BwrV3dteL4Km17yjncf3YawTcyOjJT+j47LPtNTvWl9QrP2FPHHJVTydNaglzClGZXB4W/Ao+lZ/
VDEX0AKt9tnVIAflI9dCLvGnmtg55zBjQKsjRk9o8yt6UMOPGbcnTzV7p1im1wgQwUYu+saMnDbg
f+XgkE6coIvSiaxLuuwA2VW8Jru1hNEVuGhcu3jEUjYehqL6qKz2ES1fBgMJSaqD27sCK2tnoxU0
kdQvgrR/UKNEr3dEGeput/Pqqto7ZoWcN4/tuYDisK24oe1KPiGwBvF4phfue5TKC0tXvcT55G+L
HCYKJ94DynS9txhxd0o05UnRkn40ZQ95qTWzg+MTx+Y7whVKr3VepDno3ahNDgZTzlbpsj9PWW+S
eHWl3HmW6vclHACuKuaibX1CMduBqqRfwotq1ijj8pLXpXPGAh/RKYiigUQzHQeTa4E3LBfLTvq/
Xe8dOj9ZnlQ8nCynI89UCOB0nrikNXaNqTQuJnm+U1pEjDX88yUOXRfDVOb91GuGH17JwH2HC+MG
lZQOo8z69rOkOXduW+78psH4V0XVIVr8T1tb7qqlfJSjnVS34v6kLVl9l4pZg6A/7gEbQgioLBMi
YvMwASi+am4JrtA/EFEgdJGbOQX0NfbB1by5nSLXPyRLf0Sg4DWo9QNSSDIGVZZRmw0dkxVPck4a
8duXNWlWGPEl7kvSaqtETpQVe7n2Msdp98BOp/kt9HzZJnGdH+RYR+e4tjEyseIZOT6Hvd45n6mw
AgsFYRbaJc5FYOV1kGW4QSc+R7tqL8jiGEmdC2zBU6yKN0ezNnzZ+CyY2awF/4J4JS2fbixbMqxL
TMc1UafYOgxkdu+FQhISTKKHyKTkXaed6K6mpIey1ze4BkDosMxmhvnVTTmLft8t9VOejPU5wTz/
OrAvyhfQhjxa+6zDdMBf/9ywh1yhjdt6qVng98Z+aEb+gpXYerXlHdj4evcWKMIfbPyKvZuRbuG7
EBLWKVOz9BHqoaznblsaGpEQHWQABloLX0NTu1jc2W8W+hTQU4EOn+HdtmhRPVktz0SLb/uaRgy7
sGpHVqrS+R6zmTsjPgwcT2ViktvOUZUrzxgC3U51JnCWjGDLilerFBjKuHu+d1WcPhQV3iisgfNp
zCoMB5ReEuPop31GNBrBrCcqttgdAQg7uTDzcldAUcdOrlGsSu773YjadtumHRJbf6IjmK1TOUd7
q9aYYmoP88TQ5/apx5UNcoMEbj6Oe0nd3ybX424rh7Q7mQBEnNo9D0OtH9wEErMxN9O1aXp4MTNq
5c6loCPo0Qxp6l60x8RogYAO2LQ8aaitHKcobBKHYMv8sbSMoHDp9qA2omM8uGGmEMZgkD+BpISz
ErnatvBtFUx24e54iXPAplN8SVotDTMv8k+ocOxYnVjYt5L2wSdDclzI1I4eykreuI9qfCiQQRNH
u3Gh/FsNM1/IGDcX+U+7ccwrw+UGVqVz1d3RZiEh15872BdC0xjvtYJvLjtpe2MNfX8fCofNCYmf
g5wStR3q4pZ2oMN9v61v0rPzV+EOHsM2ebYp6nD1UaJ7atjrhHVjVnvTbFkHclfa67xvKiIpFgDK
outZTVl4aWTObTk1feAOIB0xONMXg1FqyHd51H62LJKNkZJXKe6FX3zMc3+Uy/KCQhXGDWmDSg9T
iBjCHxgVXF5h85b6GwK987aYpIfO0m56pyVvZ23myOXXTi4RGkpvGWi63gOhrpNN8I/bME9l+cj+
Bv2IRObGZmIOKgFFsx/w8nX9R5FoZAfeRks+22ya83QGb9t0f8qZRWrurQYc/gUnHwSBW7JRmbaW
BgmPw2k7w3bQ0+qYii+KA64zxbewA7pl4jlL5KMrTf3us2W7sMEBNpmXBD1NxvBgngiQUBScH9E8
/Zcq9r4pGCoCVv+vUTWNe5vcMb8sMNyNGo1pP9v1cB4EHv90GPEh6PIv3zDv4NtpZgR2XSU3sLbY
ISfEvKizwPDwBMHQo704SLMmuoM0Ra5o+c3biTIaNpjnWXVX6CuMXwKl9pB3WXI16jknwugB5JPz
KAN3rL0nBp74k55qQdEv5JNNnbrd3moKGuYj0DDXyRTZibm/vtKEKN671AQrNptf0qWnOW5T56vJ
ALC31GzuTfz2j8qcwG+3nWGTAgQoTHsvGe8KqsChVnn9QkbQv82uXt3bNuW0kISveAxZJWdVQeZw
WP8znBM/ZUPCK/GdYwNtg+Q+A9FDltrvZGnmY+GQOOA8IMZgGx9l31oM0VB3Z4nsTBl6/wiQYQlb
MCcZs96fZZnQFj0DRAe6YXEhFYzdgKN/V5reM+WsEndU9xWpGLiFQjAqoO8Qn17EMfaqmqJZvwk1
xym+hkEieifa7xILw4aPCAyEwPZ/rEGXwU20vSdZ9O4tZ2eyndvFOZB9vkWe/CgioztOJAmVTZHh
1DU8EFAqGvAJGJ4z/WVMJ/2IPJcf+lmpnbKn8q0oCAdBa/b50GV91caBcEROwICV2ehdJvaFoVbx
Sqtc6q0TYLxsimUcVqpbLjEGlz2N6xAfnOqe+gr9JYv1LcfE6EAwinn20HVSu2oOQJ5ZFPo2wEZ2
mSbWbHf+TBCgPpSfNCQUPRqhOnacgdey+2+lT17VbOND79MFgt38MesoFG3aItv3NvIb167laBCQ
2vdiLH4VwhiQWXh7DQgRYTI0UdAige39Jg8SHZdv1lzbmNVxzcWSajX7qlEFwuYW/4ZuBq5hP9dl
8buWw3MOTyPR3V3XDQ95i2tHOtFDDMkO02iHQcOCZSVEoYdSn1+WJbPf/iESsxQB4Fmmfzwai4LC
7tWpVXJ4KFvv7swlpIDM9jIKzruvlLT8bSEbO25HTD6hXXkK3nv80DVD9uZqlv1qFiWO7Ip8rSdo
tDcqvcOjGpcvOX/Fix8bHeWLeo1NEDhOP7Dw4GA0su2agwPKoQXdEE3fGX2T5xrNx1wsgSUWeEEa
FX9iE3/sKnPZPnGibLzBBaRWYRUvCasnzqH0+JLaVfXkTsvRyub3Mo6PKLaS24AV0o63TZR1MlLv
nTLLt9Gu9o2t33AIcLmb4r3uDIB+dTym3kzIP+7J4cpyAMrCrO7Y4bzUqI91/zj2C/e2oj3RMXUS
MzJbNEbBOCTDfln6J69ywswGmDVqYa3+6L0bkCc9ZwpnAL9M85tul999GR1lTu/LQDfd4BV/6SPa
RSuJUfG0qtG7mRUZ/KXVrmqA8ux12ACNkOKZcFHlM8VBvC4E3YCLAJFjPJHnLH6GMXdwEbvTqe57
+1JlPTFW2j3OLY01t5a9ACe8BboOnWxIcy5NscslyZXtVYth80vdubux/gEaRNtOhWFAZMEiUHLW
8Ssl+QGS6hsIday7a+3Y4lOFQcLtlIlyXyw11kd7fsjJVLPeObpVEiqdVnK05jjI0jm/sro3DwPR
y4dKJelBuVX2MMHwwxJ/00ZAPLEvPsQ4lL8727pRkpdsqOY09lEhMVUnatznNMg/FcWof45zk+8W
NkZhqvc/JhjpECtTBDUvXk2jPRTryB3vc+aTRoX7sYV8Zd6LwrqZXv84rdJSWaXi003yascFSv6k
8Jk3HDcUFi7tDUof5xcqxAbDua5S9eoDFRhx6jtK7oWS5Mb4pShB3ZCkGrduVk03mI/fjhIV6Oim
w2HKm9TUE9ZS2VCEje38SMEicB5Kf4usvRtr073OZe6tBBlShbYRwbVS5U/Ut26wzLNBk0L82ho4
1yLQD0nffqXp3J2KPjdDUc3NnnLDq9Gl8aefIj4iJbfpgq+/ITuH6BLmuG0+sV+0Z3tokt3gLSEc
xTFcqTzbAXjWfWrdHeoXJjtee8VhBrzU2uXVcddo5tw8OiRuiUXUj6Utn3HPvAMAvmLjYEcXJ1+2
hKcWg70cNf+gpXhVe34LTe+TU8Mb+IoEXh05jpKzNHFTeHS8sabRnQ3SFwgYbm5+DUfOGgTHX+qZ
b1Ez6chNJd5uSJIfjSWCfxawpgZxwyes3XdhCRFeVvavogBewBh0sEbzkGONU33jHxreP9iFeahB
hpOS98qzNcavUNa10+TNj0aefDkWUAmdnq+9M1SfQylAbNk/np19duPYbqsJGk+SGYAOba7RdKnu
TOCawMcAmoikmC4YS7AuZ/kD4OB7RGXZxujMg9A+BwzohTbs7BGcUwKpciq0BxvL2ic7IYxNRpof
PQtZtYBSxV/Oxty8DNkhGW3zhehphE+q8XaO2Z0bIquYAOtuW1fQRLCE/umT5mi6dXFGSUtv1gKb
03ezHidV751Ho3n24ZWFdtT6m9Ktfntj5B+8wXMOOLpyRp2V8ZEKzlZ/eTC14tUWyg0Hq8IO6Q4B
/z4nsCGo7kTmG21oDqgbmMIShrrzwso+tLjjK3ojrRrfDjhAH/gEBCe94LJcWK+ofPmru6ZTRW5o
R3o+2jcrd9VFo46N7SArlc5l39D1MzQTvEhRaA1SYOrPmVBzYbdbVUDgSqqYnbBIYObRJrvpbDVc
Sl7zP+yz0wOLADhUejKvJKLX2lXVAbhA8RWVonnJWGWE9ZKonwYI0WlAsN6xYswCalcAGpiFDPyo
LwLTMCPOHDPblY7K3us89cERFf0nRl5sPon9kxo97kYymchBbr3DiLRGRJBNZOHhKZV6eWitot8j
85LspvPmBGmh3EW5mcEOWJavTFbavtacaWvP1QjmLteqJz6aIWhzv6IVImFVNjvTQJC71ja6Gtxn
q0/xiTmWfBzT0nzqTFTOoNGmAuLKxCjVT4pPZmbBZEGONIe6emAa9y6l0ikR9jsX+pmct/j08m1G
ABYo4SRI17dcQEoWCpqs4lAtzbwjcZ4cvUTTXwZPJFdwb1GAgp5dUwAXcyHoi2LTdErZpUl+ZDG8
1wMfQzf5ZK31Uj/Ouv2c5PUe3wkb8oFSTi92CMlPI0ermqzx3CvKOxvwc/YwTlbYuWnKn3DuGJvZ
kX9ZIG32XGEUlgpdHlwgGU+9XN5NvbjGI7hLPa+80Cwzvpl4PmDFdeK7jhqyaOygx5sD3WWleeDd
A4jf5s9TPn1VmUZmC7PzM3WqZJpnrDqBH0cfAnATeaEIDcFgtl5n+npfUYMYFqqc0QhbJJgpGt3b
bJVmYGTxh5F4EddtdzACBpyrjxcL2IdmkoMvU+Mj6vP2EDvdwAlV8Xezkg+rWJN0kf4VAbmBqJjX
Z+6bZBJYpXx2Vf4so/lDG5uLH0Us9O2hCOoBaGTszCdNmeBDW5cMTj8AjZB1vJzmwnMP5K/1Ny/T
sFJak8AN2mjWxGogBxo8eiM4xjROAtECOJtmlItu0D3QJH3+ZvZCHhTWWf5iYjk3fLnPER63O4XB
01OSSvON4q17U1cW5MYq4mCuF8zeXqsjScYqCTUbWMOmiozLqC8D38Jlvtl4NJjplHwsy7o46QtM
NivWzJ30YbdzPSMRXI7dDypNFFAOupwsTbJC7lnwptp4dlJT2+u1Ie5z4d48jIy18nZQ+IiJTVP0
UqnyLx21Hj477gnbdMyWTeNLcjWLkYb9HGsbREVMFsTxj41g8P1Hnd44LLS3BhV2MCmiKpx9wSA5
gYcby2SfKTvBsth548X0/V3UOBEeXpKXJv/OOgTOJMutbc3iisegmp4hOsQXGlKMXa9FMTyUlTvB
HPIBqifMO3Oh/082Z4y6XKMs+wF3zi2Tbv5S2S3zUpUgn1Sjd3TsnIsnztJr5NTm2bAiXp9Tq5+6
bp6uCWaqO31Pic8QagAK7IgMGTAxM4JEvbZ0bMtKd2ez7QhEMXxCFv+OZpQ5mXDDBRVU6PWHyCFR
Vj6ZNZd2XPZwAl2C8LOzTwfsMXlGyMe05G/YG5DcXiACBNECSaEM8PdbRO7SRTyybzxOdbvsyozU
qIIHtTeFV3LTq3HndsjS3b121FVfqvvocxOedcosakp1VjovNFyDc6vqQ+gLv/hKMztK+7HASrmJ
fP2dwezkj1zCXZtAKRflkuD0XzSMoPW1Z1W4MffWOv6m7jNIsOvvlMSIRbGFsRk5wt+E7p+6wXrS
bXbFysr+SsnND81d/SokpmBLV3WAP2DAHjx9Cci1RFazJxXFODfzaHxzGiO7dQZ+3S1LVHczAJx2
hPyokFNACz9pHnHJ4lRq6Rnazd71c/9vbZQ7tJGtli3GVu8dY7PI9kwpbsNYT4mO0wknsHW3OJlN
g6fbvnhyDS6mPU0E/fw8L6IL53h+txqb/lFd/RVNuwMYE+2TipKWfDboYR29/YgcfUhSVZ+nSgFp
r+QJynN/ndtiPJi95EzpY3XOfPfDdcbo20DlHKPlVaBtv8ROTuAWiIc4j0X7xWiORT1FJ2gBMeNY
SMSutudtuZJfyYwk1kMT+fzXWORlFZiareYLZMisQbxNqz+MweQPTbdL7nrCUpJdsDBbekf0ctcO
DdiKHEc2QlzGpnZtkZHFF0RFQoVlgTd505c928gZD7DDD1/cVZAeYlryhgQijGnDL8GrR4X5UufV
t9P51q1MYy07AYrDYh1R/PohBrNdcQ6i/DP5je8FtdEkX12qppOxkmkHTUgW0z2FRBXFUr9mG5iM
tUy/O+yKBAb8Nx3fNYAOTriTp5lPkEcB48D+5shAa8M2ftEZTZ6VS/DQmkx9n2mZzrPa+TeWs8Xz
qDJ5XohrdBvNh2aqyUgPhmjosdxbbG9Ulgro0rP74AvGPI/qwbNOf+2+clLnSCNXYMsU0JGWWIA5
tbPtWr8rCQsl8qhvIKpOAtvdz+53Z/EoTQBZOn3+6RPIez2S8t1tLSKIGAH5+JUL8AbQlTMr3Omz
wdpn0UAWNpxnvqy87VzFcq+3428IYo94ONMjBrkyjOcxfvIh1NhsuLAxcAxpCpZuFKVcRio80hFb
MoMbGKfrmO4Xuw0zV52azMpPKxcIZ56AI54OAXEpmjIo1t5jM8P3UKBwp13kBTZhF1E7aG7yEdel
/2cY2ukTHDFhmoX3H553e9jMC4x2Z2W8G2O3eOQoov6x6OcH/N4cG+Z6WcmcG/i0ESjpyFM8lvnI
Xc7Ym8kij22cvjLfvPIlpbsTfipdjx/SiELXi196bzk2yn+kWNX8i+hV85HZguwvAL2rVFke9hp+
HTJEzQstrO7R1PXveJyRjAYPuXs0SXFaq5sjwjU4udUtnewfa+FtXGu9ecdCD3yd+PZY6QjQ0aJz
KZj5RvfUQv1GdYcXMamZ73aGa4XbyKY1cPg7vWRlkwn70DdlUDot/gxrWf1hGNy07hi1Ebsin6GZ
494krQnDqJpwXRSLix1zXACJ1aXnPHTFCP4rKnqMlHH8gQqO+3SCk2jhJnz3tRJna6xHf+mtBVvS
Ftq73sxAzAxe5/OGVIF6yuo+f2ftpoKFCy0jsrq2U/J3qYjE5NofUZV2CKE5+SAE8htpvt9Xpfr2
+HbzWocAqm2AvxxzI2F7kqmyPkQlczRQWB9GZfmy+qZQu7n6lIn3zesvD5MqAlm2hLkXqWtq2vMZ
9R3Okd4CNnIy47p+gp0L8toGJAmMP3/Sdfw9/WrAHDVkyTGPyFhqeQkrruRGEi33Iq0UNqmWQPsA
J3eJh2PrwHQuseANlvtK1/kJwtUm17JDbOLezGWGupd7+a4uml+0svdhxh+bK3Na70wfpNxcaw+u
RSMcD4RV3I2pGBi1k4NdYH2KLXxuxGfG3+2ou8/C7PRfY5o6m7ir3cBgQHhSReZzGSG8j3SehuCD
5YVVo3yqZzK/ghXVo26Y/aXtSjeA6nMgheLvcFARs010DbVngZ7aclEMijoixFP42tHrIBd1XgoD
zUlwQprpPG1xJs+7wi1wRPfkpPXRyc6xU2OS1Yw/vC2NfZ2OvN8blpkENpA//DLad3XybHqaczYL
chgOcfcKk+tmhDF+9fP2V7ys6ptRgTWufwzRHUW+8K4vkuoVzP6101sTdj33F7sLjEoLyqghqmt8
9lDiicDgME1jcTNAZv6BBmkTQzPzbdzneaBcZsGOXrIjX0Z185zEPtOrB9WR4K5VxE8Rv/gJIxTw
sHWHRSGtEQCqaRkvlXX2KbfiJZ1uEWneupqsPZw13l9mdy0nzTrVTj0eKkiF2tSpF8bCdmuNxovW
kQuv7PJBUREfegnrgdhvbZzDGJTo2jjGkjYOqyH+YpoR2m7Rh4xISvKKiZiRtOkPibKENAjVhY/Y
BKkV0JS+b9B8M0f7xrVKax3/NDababdJ09q/GqqBt+wZhsWOuJ6uVs0e15nHX13f/0BoBY6hmNHb
nJGgLN+9eMJVB1MmNHKzfZDLtJ1gPeNzDbt2ZUkLKEtIxtuyNl5qSa1Il57r2vExLtL/9xgvqXPj
pV+Gi9GY21SHA5eNl7pdabGC8zRqWiJDBTRZr48C2Dpyk3XsIxqKAAdc4sduyJnN+kd/cLJT0paX
ZKhvce0k18S1dbaiRaY2Ff0Yu3EsWAS71uvAsuQQj1p6j0DoBm6TIt1qWYMqqkzv1E1oyj7j0ZTM
HwUri5gn9Mhf6O6NFrZH8OgMJeAMjMLf+Ovqz2JJcxjbyNoLmfbfM/DaQzvF3VPmLxV3ViJ1YVpO
KKZG1IW2Kt1lM4p02iSL+9tGEDyLFp5u0Tm7VlkgZa0zwjb4xITbh1c21rNXypTt9VQdrK50ICIq
dfbwR98wYnbckEhvLpqebotZiQ08PpPI+RIfqkKsLE8cmjPvK2kToMSQBCyypFcQcIfVfdkisw5+
6nyM61GXRTmMPbdnYeGwbyyUURwtInkhnVvxOXKbk1iUtlcSgTLzPtqqA/4wEUwkZxpS4NiHdcIp
m82aeR2XnPNfHmLZfLeGy19kRTLVcEPyJ9ch2jScEdjo6JlfzJpHfC20F9A6oupd8AElS8LtM7/S
n0guRLznFXqyVz9rNipKMvP91KBT2Ki/oJNR3mHGGKirtbHvyDw6g7h1k0eZ4jDAZ/DHNx7X06h3
z8QeoE9X2LFbwBcelu55CIoBLivPkaL2uDK6/TTSne6aLIOJsOGonncZtcccJdxEK05p4iZYB4xj
RQdYoq3Ed7E1eFJSj+VgrPP9bHkoBTR+gWC68JvLrt4vY8JYOVD/bB4ZB5AXtJOk0Jz9M/QA6u+A
lu0FF83jQkcATPe+4zsD8/EVwBeVgFpHQiIv9S1C6QOled4+y/LpBjAMwHfVH1Kb7RCyEn9DXX9d
Rm0vy0k94HyHEtF7HFeWJ+8GbSpBBasM3mY6B0bX6wcnQovKkBWvYjR+u26CMaQU2ZFnw8rWlo36
wcTMsO2SNDp2dc/NnyzCVm/br8mxqcbRy/tCjBYShzPy3rZeO4/FSZXI/J23BSYBVRKVTsGByib7
oO224KEkvUgp9hK4rf7j4Zm9J25lbJOp7RkekzmgASBGsnadt6UgxTDm7PXQ0utZ3zsl3QGpywhu
fpiMKGWp9j6gD4P5QnkIEOZYgT9z2avPxjbjWAztUhwitw4shwJC4SXfzC1hU5fUtc3+gXack6jc
OvSyaQnipCcO3mIaRKqMso2JLvbuz+JoJqRuhjFIS9K3i1cBDoLqhpuQrNx6LqY/c43LHMrqODiS
oxbqzqKbV3dUaFBciFrCsrhQ7L1RG1AbtGS4Oo61sykyohjtyRWaeAT9yBtg8J6y3IOsCcUhn1Bl
Septsb/jwre5sjaJ/8Anod0rBoUPU7QM2l3UePveUjhurDYxbkQI+S0QsCr4SS6Or+qvyVjHCpE6
1cMA7G2rzbNF7hn2sS1R/ic/KdcF8CubcICkLPENwWstNec+lLkXX3wtf/ZHulb7iMiM7XjMSj2R
6DQC3rIAOeSleY6Z8EsKV/TUeXCm5O4m9dOiJb8qbdhPbbz3GuchsdwnajrMzYLoRzkrZZ6x8J9j
g1qemMQ93Ux+wYZNLmdl1Wv/M5/XZrKl/tcVXkqWGpbbmygBCelCmv7WNr30lSBVn+6JFcTpjkV0
7xMFR/WG/n/TWfQhUruPJRC1aG53BZZeCHa89XydD5Hml6UMuYL6Kcw5HRHarUtJ1tfw5d4jpiEC
MqaLA0Gf6oRStvKIcV1/nZIphViTO7Yf8MN5nO2SuLBNew2mMQfeS7eUj5lXwFxlQt8p31w1LJ1z
iUKk+AeXNXY92B1zswRllxtHhtI8GGqrCN1V2BR4DLblzIVIs4ab3br5ttXF3S0BTePCwSau6UHp
Q4aunPWINbttaxnx0ZVxc5W4HUM3gf07tekb3jgZ5E73hn2MkcDslyOBjvhxznk1e2wdUleFmLt+
wAAGwBuTjYXJOTTbGpF/Mc2NQ+4o9JxU2xptpe8LYb/MpXygm/sGjeEx5Qu3lVFzqvLypk8GCShK
J9A/d60ryqMFV2JrjsQ9dJPtAGRDdlwlOJt5gnjnghNvMoNDwUFi6NnksUBvnrCZsc5cwgm5HUJt
vLPi5e5lMZz7dTW8BqRLYT4JbQ6RRV28NvlLprAr6Hb5XGoR0Fvd9UNXA25gmHDFN4zsDe9wBDNK
GzT4Nh2QFen3GrTpSQaynL8K4sgw9GcShHYfb02JspZ29WVwua+qesnCmBwIyAEK0LhPOme313ve
Pkq7wKYH8WL880gNoD2t2tiVKo23PfB1NTO9dTpKszdNoRvpIBrkgLEPTAG3s5gd+EA+uOwhQuSC
hDt1YVWQL6axm5PpxL2kPlfVWsWVld2Fv4gL3DEvPugCM0ATV95FJdz4yAC8/yd1Z7IcN5Zm6Vdp
63UjDLgXo1lVLdwBH0jnPIobGEVSmOfhAnj6/sDMypIUUVLFrtsyM8wyJNLd4Rj+4Zzv1LZUh9TU
Qb2EHcT6SCETXFowXbXlXiZd8zGyTNiUdURc0JQk19qIpdDi/kxYrh50XvhWlAM1XRz5JbKtgzZ6
aleMa+VqUpUxoAlPnq5eWLx2BzSdPD4BMfiaHD2/LPXooBab2fyiouuBeaxPprrlZwP7lrAy9UvE
dFhWRD3dd1QtZ7zWQyITy1/iWbvKZrficVo24fWimW1gpdwfWtHqO9sZs3sqfew4jI4JhJLedQum
+aapiJGacZ7wrYbm16jV1bmli+WChB04HfaQJwHifOto2jWlkTfk+9QY0PEDA7iRuSXOse2ri3o1
0m4m9C2k4c7Ably7gVIezTPg8ax/V4WFM0qloXtvjeKaMnJx/bIfs4qCsWdJqkfsRp7nGFN9kCFs
y/18znVoospiXcEO1Nd49/5IwgQWkLYEiSri5qUO3Vnb5oiCvwnSm7ipIeXaxACYDZoAEyVvHE/G
eSe7ivqo7i7aPh6TXT+vqo+ckxRKEmTv60xUy00tSsYygF8oxirSo2OCjmM4TqVno6aVAtID9Rax
HestGu1q2wS1rJ0d13Pr46J/q62531tLPG7aArM6kGyqNjNOO2B8wP4W91qU+S526FeSgWiqwTY6
H+Grfm627McCMylHecxMZXh0k+hBNOZ7vpdN5+j772tiU65iRTk0j9lJmV5NtpUYdmk+vOIYuTI1
OpzUZEtckOyLXaTQgPSypib5j1oP9w/zB36zzRCxrxbjwuiTY4TfgIQG41qm02qrI/O4dK5Kl9G7
Mz7H1LShNwTSm3ZdP57rfDtJ2rxWXvSUwm/Q47jzmQScQmDY04A/RjDXozYM6hQA8MYYtWw38HTs
NqiuorMmGogPIFWQJmfWzpcuauCkx+aeKsgNIMvI8yiFPBui4F13RuOL6OZdXekEsy/K2RkxziN7
BTh47ADPximybpuYBSh0udB47Zx0QNdQh+PjAhfhQuFFfYXbTX80957ttxILTyt1gOIUtzGSkTY8
EULdP1OA3UgXLDpFS+QeNOwZ+4zOZUPUYcqTbUg/7CLJAgbct5XEScJA4yoW+kdlCTbR2lFPx5Oe
VjtO0sumHrcYtVDxmScSF+7C0vrqsuuipiCqkFEbuXSxG2q7CS/Wgy3YDZOVuFxmadJtRZO1SHUL
sicKK6jHiYc2InuoJ4M75e5r3josBmQvW7yDpXxtob98wX0KTSxKSLVuBekro5YfpSqtAAPidF2V
xtWgWoKhPCaQJ1sxet7Q3Edf4mU9S/PKfoRis2yyqcyPTEygzyWSephnoqP6qyLWxUNB7hj6xQSx
TzPE5w55dSwXDKiMhIp9Ycx6q7MLOnNyLg8aBO29GPBNbfKk8h4Kcr/8DC7tmajd9ABgFcBNIZfn
OCGCGpJI/oGCorowizm9T5DLspbQQHWJhuNRG6+jJd5qj+rXTcr0SoTlF0IZzAvalflJFyI8IKFu
b2bEP3tcziz36RGOQ900V7pem9eo68U5YI301HFwr7grs7toc/zHGd9k1pbqSOJj9rVvPRTBKDO8
CUSGOTDlk3M7nEqxxJewXYogKlryS6I0aFvDO1S9pz+lk/M1jcf+fFTMm+0cVffEAb9M1ywKazJv
ij7K1CFrcvlCvhawSLAad1yvW7akJZ2lrR9RR5+yQn0jae244Cs6n/UxRFVChNWB9Il2DCxz+lAl
CrCEBCqGTDP83aH1rWF+15yxDzp8SjceGS0sb/B6DYuR3zgj8HYW1sYurHKPiXUz23dpxS9WiA62
uV51vnCyJ6Sa1ktvZhn5N13qd707vMN75szAjET+WMXlxZCfIVW3GPU+cYS4rBWFqyHTr1WksUhQ
pntmx91Hl4MMODCAKnbYoZ07OjARGHY0EiLB0YFW/JKOrBiVlnDZwErw62J+qEDUIHZMgJpY1lFo
bnXJPMg8l3Q+SAu49ud0+eJgKlyXx17HpAU6u4EpE/ewPR86Zb/EsKpPxbrmcAmXeShy2JJLhGlg
GflSywzpCeFN3L+T8aOyJXgkUcCbqhgCL3jFd0z2kGINM8oRGfYJoYjaslOdjuq+gBtNnJ3F+GWS
XRmgFiugs40WC3XQKMpZnC/0HmyMe/toyOG8bwQ6qzo0h4OtkzRoZI25d8g4OiY0skw/jPA4F5CV
BmMYd42XnuONci9FBdfEjetiCzJo35UuBjidsQ7A4Wxjp7F7HS69gczE0fZcEbj2vCW8FzklR+l6
/ZlLSPyBciE/LIubbhVE271OwfWKBhAlpGDW6zBVp+4zwNaglwqsNuYpGBlPY0i2qCRFDgUuU0bu
2zpOvMqmMLJb/a5geb+NNAKYOtvubvOOHCIpK1gO00XlkLix1MOWZWR6YhnqbY1MySBFLVFvmIc0
W+m09sFNsGnWyCK24wSPO1ePdUIfDKQMmVwzHCFLTIdeIxRjWixjV3XzPTSN+XGKtSsU2AykHe+B
NKhyk1YkA4DMIV7FirbEI+2tpvGOdllelrl5R1Rzh56pA56bFR2oqwFE2mhBkpHRvixDPRib6lbw
mL5RXdbtC80EukUW44Fsi0rfuEihfIJ41IMo6xvUBkQMMUFENbtuYGemsXo6Y5KW2SUrhEA1uXnf
fJ4cZWndSlQbMGJII6piKjUhmECRGsx+vHddbbvMnfL1Vt9qOu1r0tq+NxDoZBh6T0bWmByotbnt
2Iv7iBOLcIa6YZxXac2hUYm79eysRGuYrDFEGmlZbWpBZuCcdCPsBShue4y4TivLN/QzziEBhhQV
JL+NFam5WqJfDoOGY51wWY6LmPfkPdo7D8LPtrKoaJCF0Jb3A/cbJLiTxJAXgQbiLKXHtWF7YkOs
r5Vo5FXnorSX0bwyiLBsPiIbV4d2rKcTpReG8El7W8Z4nQ0ZkgjD+qruGmqdOS2YK621VlRMe2+R
6mR36Xz5aV77W3DDX6JqfoDa/Lfom/8HgTaGLT8PBR8Arbf/2r/+r4+yT/r58rX4+Pf/ffGa9z9A
DT///j9sfIb5B05OTHwmfEJhABv6Txsff2K40sRARycpVu7hv2x80v4DaDVIIm7qnq5L77/g2NL6
w9XxBdJ/WOJTXvH3bHw/w7GFTosgiSqnFLJ0PIM/ekB15KtalKEWsNByJyQZCRxtA+UkyIWbkpIq
mV97Ka+N/HWJr93hYaj2PRNQe45vdMYXrK6xHp+KPgu67m6lvVfdodUfpSkOMkMaXZDt3VTbNgWI
txxc42YR/da2npf6ggTi7frSqr7He9CDQx7PtfoNPgF4KWM+RGyWbvR877T3VcHcE+f2VB77qNnQ
usAZ4BIN/ao6sNHeI8JYU6HyuD2r+FcURP6qsyrwD+Pt1nEyJS2ZNKnfItbXu2u2eSQIf5jVtY1O
KGnau7GEJFB/W4iJCL3nmVm5UTRfCX64YkV81PDSmRlddAR/RF5kerFLNKgAxbObfXUoR5OKvB34
xBrDNraW2K62lfKCltm4nr2Juj5V1h0Z2vt4fJ1k9Wi5DARCtSM2ottIVSF3fvTGcscEZVdUMdv7
OHBkhKWSBOlq5CAi+TB4pEf43bCmZU59UOxhjOnbpArGSNA8bubkxWyOYzzhZv8yROfIpzaWg8Yt
oy1sLwuwxsQ8BWHYbxUtM8jl1cEhDrn+YSxv7nKvea+GTaHeInMtBpzyX61FkFSYXBMxzMo3ZlPN
DTAK2ixj9c2kxnlGrnCcgbMMtQo0+CCD1V+EY7fNjX1YxYT/bSHt+Aght2Q/7cdouGLvA5QVzVA3
7TJpMFaQ+3nEHWkPQVtjYJ/qSwmRvRO+IaoAjA9pjR31i2AY2gRx80rI+VZjEaQSc0sezhifJZSh
6YJhCxLLOCfnNYimpboj4XZK38nc2jaMNUpH+SbGBxcST/uiY9gXFWlf3MRz1oYaBFkVScZ+nN8Y
CQCRMVKlf+BXyag72t1eq3R/8sq9qZyTzc7SiZDFhJAzsBYsLvNNi+duECVqU4r8LLIfx/FLvdRY
OC7yjjRbzBElV8L6ipH1Qku/ZdyyLcov2Ur0pc3S5TFN3pxJBXU7w+yYWJCl7BUlXfHij+zwFjTZ
M5HOlqntukbuzGQ5lIySCbPn3TNqMiY/6SdqqbeC3URZkFbFntzPy2jbxzPoZwpmNfkmSuTcubaR
0Gj6aTQAJ01XxH19dyf8Cyv7iuv6wWT+eYNhdiGEhJeFYfjHG4x0XGaSPaoskX9D6ed0xUMGbpyx
7A5E9iKuI0Z1HpY+Fr6nNYBkdsi6H/FsLBOkFbCGOSE7jCZHaeyA4LEdvsYZsLMhlaIMZN3ytZxu
WS4y2ug/YsyICT9DCJjhlRtzJuG52qmUzouFsRjPq/h2aXbVapQT5D67xsZUgGnkCyWpwOjgEoer
VQE8ja09xluUCht09cQa2eZ7zDYlLbVzuztvisrPu2Mav6LU6WZWphnagft8na8wZnYZyNj2VRcT
7gV/Zdr/+qAaPH5+eVCxeX/v3B+cucjQTpDrkj/ofXZNoqwfr5FNrF6K8mXGq1nqz7bDQdmTBBjM
TfGb71X+1YPDlML+DHYweUr9+BbKUdNcKjnGurixpc18KN4yKoq66zz2sWItckMduMQO9W5Ad2qJ
W9M+ltpz4xzxNGYVk5ONLh715MRVr83HyTqPXJKTCE9MNrp9YA/AzfQ3ZIX1wHyPPOBs9HTB6t9Z
37n7M/IAbqGTGF5OUJ33lY2VP+gAQp3TTIL8r7+in7mC/3ghaTsgHIA4eD9/Q+ziAUkUA1OErcCn
BNo0oklilnpg+vKb13L+9LEMigTdpo7QbdMyhPnjlwGViOjJEANLQ8pZad86IZH2nTpERXUYbSKV
wA6XRAeRufesalJTLbk3rGNWBVahbzIFqweJeEkOBeunB5eak4y1XZSCQM+LJz3SCCli/fnZCuIX
W40w7OOVfIy5eFXSv2ttGXD/33p5c0xGgifWuzlToTq6VN2bQeZij0VlMfzOVReT3Z5NV6Z+07gM
udiERfNNy2LWYebq2d9mS4Lt8bYRFybCaMz9rJNp7fSFGUFYv8AvO1bko+El2ZgGtxLFdLrNDyJ6
XCWfQ9xg8WNyGWtEBwbp8g0nQJSBYWU1At6Es4IN0MRQ/RLBk2BIFhVQ1AwaZR6ILgPUPrzX82OC
O8TqD055U9G4SgcTCp5yw8HxTkfsfBmjdqegpVqP62PYabO9BYzfRPLZzMxZloOH4Xg075jMb5OE
5Z5+oSYSAeZ3Qz9l7iqbhFaOoTxNUAO9zy6K3iKwU+tsHsDEeN9c493hEEjs7mQjqfJ1wD4cO1eO
cUvg8NgfVp18fzvy5LDZADbaU4Rkmyn9+gQoqqd+8PzGJUAT3emg1dtOnBSujjRjkYapEC12jn6I
XK/9IknCjOutzdVqUrT17lkWTX5XTdw9ZyC4agswqDExCEJjWI2nzSKP/VLcI9PH8gxbJmcabrJs
zB0T933CPCPdptUBOeUWmtPG49G2DAOn1JtYNfe5cb5AiadL8ZJD3O4jFudpaOyd+Y3UYFaWI0k+
jV8J7vc8+4aV7HRCd+1XJqEQ1Ga8HDzjwGvNYzqynmkfM2c5UzZCxX0p910MWAdNdGg/0oYHyHEP
DpKuAYkOcIr1kUrLCAaKxQmFjFa2Bx23bU5SsmdfWtDXBgIjsiDMcfCl/Z5Tb6dnu0I8uwZDXYsf
GyJyI819ZGETts5Hl+Jxjs+s1DvivUYebmNeZISJMgDI7absbrEx3+XyYbTGCwkY0HRslrj7MHpw
8UQSXw0qUGJlDFKX6A62WUV4m/FJXO2aISs78ZtmeFOTpPpCiIkTw2QSO1MShAnDkJ1yuzPWINQw
qS+Kb4OyqUfswGVPW7KTyGt1NMiHEPW3ihV6f8t4CwGgr7i2Qqb2qEU2WQYhIHpORgAG0I1z6PdV
JY5ghSj/lPuxEEbGsI+5P9sbHpHGY+NeDRaSy+UgqbgK1JewZnlQa/dWgs3xHm7TEV/4hqnv3ZrZ
uAK5DFwDrbgKSYl2sHoO3RsD9H1nPqvB3MZe7M9KncVhdLeWlArN9+CVrKJJw4vHXVy/ld0TI46D
oNacsyvT1nf98EVP4gcAc/7S4ddpooD6TrIECi86L4jcxxEc3NLGwBq+iZpSk3mVTnodTbmL0pqi
e6YgZbRNtBq9RcHKBM8HCIE843qZOFfm24Vy1B2eHHERcZvtxqfQwLUKRxclN9CoBYuOYC054Xd5
BrLQrWnoXPPjwIruuCbdhVq/k+LaOIDX8E0zEPFjo8UIsbjHVtmjp0akxTnOe6jsFB+DkV8xOgvs
Zt5JnFoAuzf46AMARGAHTJ/xmK/h8Z1yOJVhd9UY7jayJyZRzJbso2ypW2xGGjaXMXkwGE8wZxz5
tjaTehzSB6P8VlIraYDdLLTfBCcdw5naKX3sHMyLleGnd/n0btH2NPB6pwJv3XwLsGzfz8tZXGCf
Ajqlx+2N1t022XIMBTUvnhObdDF7lcQo30C5HTG5ESVyPglerbzj0YDOapP3+T0rr7jlLM2PI1Gi
2quhgN3zVnp4HYZ2namcoS1xTSAg7ZZ3usKarQ4SxptivewaXLY6oG/OVtIa5qkOBC/XWGgvBgb9
VLWRUW4HnkMY72Dx50EEEUM4T9Z8VxCh7XakT2bVWeq+GyiDuOUhKT2nISfCHgmMhQp063xFNYx4
EAPwNrNAgApcHA+ZfhgAqY/tPhsxVH9R7C+y/tQkBGM45dEyrzQLvS7zxJtW85PxEOn7Ojwz+5Oc
7lhpNeEBNB6f4OS0NeNLWJ8gSzpydjpyOafnkN6L2gcrs9/hus/Eeb3Kdey9al6WkgEer1Pkl0Wb
vhBOuBmt5gV72DYcym362DBedvFtUN3vuum+daA/zDQSnLSePjFEI9cE1/UwXWUwRxUSV6eOUDI7
lxr9d6+a3YKSs8UK6iaobFDJTPDsVRrky86kh2WZrE/37Mcr+3LMvozOiyGgOLTkmBvfCmI05mUH
tdqf2TiDvSVNbxfH4WbRaUxi4S8vE5S+bNmBWESJi2zsyGIfexApfLAWWgKQCx+HE2wMbuAZdyLm
w97NwheWLqSDGI4/YS4UnKrT0G0WWteabffoTwYPGcaUbtvvGmJuHPKLYuMMhruP37jAJDgaD8D0
bgSa2wlrVWRn+6wddxN4/trTnhpu9aoadzPtVVzfTR2Zsc3GYXKchzXrqruOpzIwNxSyMea/Z5p7
HK3MSZqHcPrQtPmyk8VRI90JQeJm7rJvOnb2hmBehNRkVDOV4Iv5okn8KZ4XlKt/NSfTVC8vCHjf
hIy8w2zwrZB2/l6xAyrgGk3IJDHX7CpO69pmwcngb/38hA4HGO1xlyNP17FhNdF+KNni4JOcSZdy
l+xswcvu9QqkfoheTAuA1mklwHZPbDGzAdr3dXyALSd7ivxp4uhKPqEVYuVYygsh6sCOY4ysC7Ih
QqdGnuc4UiuELqV+iIv0rNdJgiZDm/VUMOdUchWh9zx8wYKi06P63c4sF2C94PfLCdW10Px8a8BP
dAJkDrEVlnM9eWe13W5cSSg04kdbbgtzIXQYqSMjn0xY+6I1Nut+nRn2SdLxa2H6MerWdhzdDfTN
fUv0ldnlOxbEl/FapcjuKk2mB1nrfmIejLnYzd3o1zlnj15fmBGi8BApQVix33+cMCcOXRrYmPAW
Qq/QBNjpdJkz+3ez4qJmDZdRfhRtMK1d61S+EtJ8ORC5LqAesqTo/WykkBjeO26Zo52f4SE7RnYE
c0nRrrbbqbkmpSLoYNul9nL0KERj9ivYAR27eJdgCkZu+1CVGbq8dNO0EzinMr7HKrfYBvN0KIxt
Jqg+OUbwMtgyogYCzXEu9cWftAmxdoJg+Uvh3g3I3tCqc6N95mxm3IxJfm8WxE/3+GA0BuwRkprw
pYMhiRL2YM60yrgTVfXYkhZcSr7v6mFhkYM6vu52+mLtzHzhHrZr61dyuPfleFEs2nMEtH4wMbSm
z5H7XMAo0Uh5V/MFfHukkF1+pan2UqF5XdASJkLtGcJZq72B0glq0e1nA/S3Js+MAPnvv/0wPf6P
f/ufjZx/+Fv/H4XvSIYpv8DLDXlEsOoPk+n1J/4xmBbuH7YOPI6V0ScOjnic/+TLiT+k5RimRx9p
gJPW/4svZ5p/AGAXxko+1wETruk9MCP7+N//twlfToIq9AwdQLvtGN7fGUxbn5349506MT/sWqRc
G1u6WmedP7y93iZlBMXf+D+mSkKyYViBMNNKr0a58mc0tCUkNlT6nrU+/t2aWAik8JDfP5AfQmXK
5EBcSaIjH7NBXxNUXFvZZUtsOlnreHxLkgULJrOp6Jdnw9QgFlltBTjI4FHH2IZ/7TDFsESFVmFq
YcXkIXJAiUKFnXEERTf8lPjHseHeDNo6WjVWziba72oGHyFyMCZMWPHLGnw5aAmITo3n8NSHCy+L
H4ubRlvXjn50rNyZN1mI+j/Df5FFNZ7zrIFaosqnsSh2jNKuhCyuYqt/1paQus29gPl8yhBje0UH
9yLbrcYoC1aZgPQZiiKI6+kQloB1OurMlPFmlsoxyKcVCeMiLMIPLntuurr8aonH1qsswgNjcZEi
uAWtAtO+DVzHPqC+fG165zLUFPOs9LxuPExAE8t+u9owdw0Wg58cHAXJoiaih4gxorj0iRToDkrA
+o8A7zBFaOzqikS9mR9hBhEin6zB2jqDfAZzRN1dHNvGLKddgX1IQobq3eUwJSxD89h6Ec3kfclZ
Hu+SPsUDU3F/tJj4Mzq2NTd6QjkbPRtNBa8ilrn2ocSMfctAcX0xtiigWIjhoZnYy+CegDiNNCZO
6ETrukCf6Y169pCAO7tMXY3bVhJJ8zSzdt73gFbP84zaV2Swv1Q20i0JO05ue7uPHxIevTz2aFTs
DQs2VHI20UW71lD0GGWBIoRcD5ncRl7N2AKEVXKOFRLJHWtc5ud9caPbZKwhm9d3akauobfTnRob
wOGOHioKB49EGHsMD5lRRthptJApmjDLb3OsCCScRna2kZ5Qk2JdcXHpH3uHtUvT5Uhgyi5+m/uS
hk6zeIywcc+uIgwMQRTWb5FJiBM0d1IUW1yQJGY7uy4ssBp7RjG7Z85UTeC/pgqsDpy4hP19r0aK
yyqs3nvERc/kWNdPuMuH8qBaIhA2hpIemrRUgYypOr5gzzbad+Q27eO0ePkT9rwcU+FoWdcTQlGK
NlZhL2hhu6d2Lqyvc8lLb2BqzOz/066ErpqiSm+ynmcGNlsLzkM6Wwx6S+9NsurmHIsFOkyvGA2q
JIe8GQKou69dtAwuK4tIJUEatiwOsHJ7yS5ni88eq/bUycz6VAXTpGcfnelAnEDS155AzYX6Fmgk
H33U55kOqoZ3c6pys/jATaDeHNnq8aVRJFX7NUszg1mY6sp9A+wOsIej1cM+dqH77ZwWPe0BdyNc
hXJGhu7zP9LKp26Wz5w8fEbuTnTCDZLkzTyxlNskrJcRqKixqE55MaTJEcuq3R2r3sncC6MsLDYU
S2bc5EML1CuEIIxNgAsAr7rTKbpMRP8k12kkupwAmyd0ClPPU98IW5gEMXqZEH4QwgK/+AyUmD7D
JcCIEDSBm4oKG5kqvK3BGNG8lrliihZ3Eg9wCe6qo9f0pL0pJxXFl5HBZe1zqBqGHJDMD6nktDsz
jRp5gFnpqxhNJHpQm94q67LdAVZK5rjt3pTaRDihQpdCETdIe1d0EciWGNlnHdBiEfrDlkddJWS2
GBSe7KYoEVEHBJ7Z6vLgfkZtGApjxvmE9uLNWCAg8V5qNnjmJ4wXT1JHeEZuYO5JbR1RHiZmgL2N
17n9sR7CHuhxXqbxrpqo4b0KLtQhHmfM5+0n8bdpcuo3AJx4TRmoNkwgvdJiEOhaGnbjT1qw9kkO
LqKhzMlDG8idGjp3uJ4Qo1zO1cwIYq5b0mNy/CXVwVYKRMRkoJbftU2PuN81wloEYpTMuyTX7arQ
0XMBMShiPmdJ26pPU98nH5j/2g63T1fPV44NEfnkjIJQVLT86REg3qRvocXj7CYXwjUDtKy2tcPu
h4IhbTPVHxWar1eYVuMpbBQjQsHk+6yIcpuNiy5Tc8MPjgbCxg4myjIhNazrCoVMyKMT94jeJzQo
LfqeIylqQ74ash18SfY0w0DTMvOlLVMzCtJo1Nmz6HOLxaCkwCdMwT4fphpDs9JgNKvOylNfD2O4
mzzUaWA0Y8gY14yAOjeRIAtggzMC4orFvbVjykvHwCCGmAm/mZx+2klXCYcUqdZd+SVyxB/vye5l
HujzNl4dKrUzEnBxWzcNM4d5d2qYQWjiBN9gWYwx+MkYJZsd2libnKpxAJ7lS/VedM34dZBoI3GO
DzZnbBdapwRN10fXRJDHRttDj45CNGRqw0SyM8Rd4/HLjSJGXaqnsX6XWXLAWpYTWT7kniX9Vubz
CZWxejJx3IHLZh23GB1tcZcq8dVCWknYcKhW+KgyEky/EWmeI1Y83Lphme+LqkiSvWta2s0sigWA
UFRFXyznMbIyxLWFObwXUzvnKLbM6YHHk0QHFQEn2Lh25L0RM5GYyFn6+WqeNQYM8aAELC2jDVl0
Osw2tHzAg8EBtu9g48s3WfXQRISyepJOdVW/uayx2iBsWoZzRYhBYKP0kEw//Az6MQZssoBILJBw
4tp3EAkoBsMevvy3qnblNytU8h1AI5JkrZnki1DSSoMeFQJW3dkGEWhma0OY6Ab9PlN74xuSb4Sf
sh5R2SFIA/rfLJWNDdDr8be5VoN0mHmNc1t1JhtMb8m6N9CoA6mgauDr6xt7xBhY6XxJ0hY8jXSP
QoX8A3AvLiaU3snzW9k2DaT7PMdPWTVeBcPWWULOJsdriSeZU4wxolj1Wl05NYz6F8M8G2sJqAQv
XGRvGzdTO8Yl5BrzgNYmliBVcxPjKIFRMqTxC9es9750i8KkvdghHPvZZWKbRsCKuR+qEca5iKfb
XDfLmz6RkLA8q+KCXCB9BVitEJtNuhsSfMLj8gxDG7UHC3MD41BRT+CfqhRSvFNAcQOY2i1msOgI
G+m6FvEVFz+KSv7Zw7lxWI/mxdrhE9HOovzvN13/rYjnh47ql6KgHxq27j8+G7h/imx++D9Y1xDc
3Awf7Xz70Q15/9nc/fNv/k//8J+ynfu5RrbzVg1lv/62CCPz9xBu55fxVQFPSkJNf/6Bf3VVwtBp
WHRWaLrDPOpfXZXxh+OYAHf5Y89alUD/kvtYJJ+yETY9l6tH8DPs0P/ZVVnOH5aOMpkIU4JHXd10
/k5XZax7wO+aKl3H8gF1jOtH2NJ0vJ+WtovAMNgmqeGXgy7Iruqe10SovWYs1qlfZu8sMYry3APU
sncNCmFJhcauy8kbhM6Lg7QWAexZWcIF+K4zvf7HW/g+hu2nBeb6xlyYdrwx4Hkoon56Yw7k1FTl
ps7tvm7Oy36Asik6HoclftWtpbE//fUL/vlISF7UsOmiUFI5Jo3sD+2lrshnImrRJ3Vv2Oqt2561
Uusff/0qP22B2W9YwtF1qgPXEY5nruKI75tYxMyRW7fExMtBP03hInHANgmGe7DJD6UQ0UM0NOK6
ntHF//qlf9YI8Nq2cNgGW2yg10/60ycMXdmMKIGjQC529sImOIcwCdzcNK2RSWIuS8aittp5dsrz
oHNL6DkxtOfC1O3L3Onsq16W7pffvKv1Vb8/A9d3xSPQkjwnDNsUq7LhuyPCwybyZBgR1jFJbWfx
1Rwao4LcU2psCWoo8LfpRA2Ib/O8ntn+xjMoJZssqydSSTkBDe9GGxCA8JB1ivY3Z4WxfiF/enu2
RK/HlWKIzz//7u2xHHQXAh1DUj098noyoM96aravE3GSB2fOjCezWHtFO2EIYbAaxI9ixQRA2dV5
3aEh//Xh+vmy4GhZhss9g2uVvfTnd/zd27EXSq24a2M8RS4XYhozD67xELA607Xn2PLm3+gj/uqs
YfbDTch1PCL1fr4uhAORLUE2Fnh4lHbLNDgkelWokdt2xslS8jCNCCL91vAVIEzt+suZEUtQCaM+
02jvH3Q1Lb/5VlYN4k9fCqcygg3BmIik55/O5KmDHy5yyBOhYzs3bU/AcavD/zajkOi4BKmZ0xbe
bw79zzcIpmL0ocLirsT1ww3zxxNVDLUcvDBJg4pYo70rsaYsVl795nj/xauY633PsJDde461ngDf
fcGlrbVekoUZ4+WOA2r3KRaBQRa3vz6P/nQE1zwRMiGwgXseXcD659+/TMJtIktTBsA2ONBKxOax
tENkMBm2xv0y0DKmGokrv37VP0VEcAVxP2ceyLiQDAvzp08HUd6zGkLq/IqhcXjQYkv7ZhpTXO6q
mUlXoXACgyxao1wJoUKnFJYVoqF2UYKoQFcD4KLxbMQ/67X9XaY1cbyvpHK2AP9Saw0Iw3rYmnN9
2zoghTYOLKLbNEUqwKkkr1JQ9DeNJTscPb2ju9R3YXeKFnIKt+lggYWtCz28wBRUTfuBD7Pv2I9V
lxxGVoXAlaegL2W9azQB9LwFwfNJtRjoI2Kjf2TYZl/qWqHK3RiL6ozzhG3q5HjMFTIzholGGl2l
NmJw2B65CalvrkG8nV+qoR7Buox2eTONJQY/oo9dsF/wyNiNjTkYVovdjCfn/HHyRBJuodBpo2+Q
qwxDTO9lAVJAOV81hO6tD9MCweLQHLsaZy2D0+YxNwk8SIq27Pxff6d/dSZxO5JInKlWuDn9eCbl
YE5FyFzYd0QBloQwsj0DZJs99Qp3XPLxEut1Gfz6Rf/00FjPI8EG3ZT8LvTKP76oCkkokFFt+YVs
bfAbBQiyEr8SvB/7795ruPdhseWVDP7DsPvHl8KklFE6ebwUV8U52jl9F8ZxtsVyaJ5xns8729by
3zyr/+Kg2oYhbR1HmWeTVfrjixIRBn55yRANV15/kc3TVQjRDqZA2Pq6Q31i94Re/O1jagOfphCk
EjS8dTHw/S2hMrGiRLPJB00Sc+fxhW/rxP2/7J3JctzItmX/pea45ujcgWm07ElR7KQJTKQo9L2j
/fpaiKx6RgZVpOUbPqtJ2rWbSiECAbgfP2fvtYudTd/25PNLfdjFTFZvmxJE2lyRQuj9pdrEAU/d
lS6wG5oD7FrNqcD6Cw/Mny/JPB2/uN5SZL/fMEw09Qp3HtejrnaPnhdyo9AsAAXc5FJT4OQeYqp5
yJ5j5Dh3XYqMx/GKbtiLkuwMmmL1fCsCRMd7wVFekYLhlXtJ15cYlKQRN3TzKjLzCljvbWF4+otX
6i9PNz4AiVvWk9ylY/EeZFIiERdOUQH/hKlzTIogDKm1rPCtff5L/O1S1KOE4JqSVdk+erp7KGFw
f0O1MaMcb7lnxKcJOs51xqr8xY/wt98A3TtvLMZ/1v6jip6IiBbyAdiLdnaDi26mxQxcQlQwLlHJ
DzpLzplO9V9c9S9f0HcFclQEK0AMxLLfvtno6OfFWJdmhSU/LTBOkoTXYGYlHhec9ef38uNTzQnC
Vjg68DbZnrfkI725VDTOKmOyLBFaL2xv+JLwb+l2OgneA3JKs8vPr7d89HdVkGnTDVGOLU2X7VQc
PdQBoZC5L3FJlbJ2d60x6QufHfaLJ+Rv32rxg3AlVnd5LJCtY21UvtOSTC7xlIGs7Pawe7srW/rl
WqbkAH/+rfgrP34vVgbJ8sfvZVHtvr+PWer7nMMKsdFyGb8zu0chVpgOCZgm1Fu0c6VNFjIi6+qs
Hes5XHXDgtEJWnNCCUEvFLkreTzb1pO0IUeCEe7KuGfWNxnwUMibxAzH5IgyQuQzM5Uw6R+o2uuC
ENYqe4mDctqDLxr+tPT3rxEsZdauVh07d2ZHQ7crB/bWVeu5TNaZ0MVX45w3P8dEULYYyiF6nJFW
CIO9zX4QhzqiCxPhQsgRTfcalSV6nb4K0WoNtjU8B2jqIjqcJV2taE7qcw5p4sVpaO2s+enz+xbd
yX3Kr/0HgHtwFVhwTihGZqw1iFuA+Me1UeBWrBVtb681nWTlEj35TMqnDs58ldGAhDQ/3YB8XPgH
kmbXrk1jlEdTHjVXjtHQA00wijKwSeeMw5+O1bndpegl0WmOr5au1WJsBmEuK13n27GrrDsOCz1R
whNZG2k2mOEFLHRmaf40jc9Eb+KmJvLLgTUkSWlZ9UOhHyMADNVOzzbnOLzlebZLY1CnayiSOEHi
UbmUTiOuatAdDQsSEYj5C2Y94xbiK6CSsg74IINLRBTaoAn2DMwn/h9KQvclJ3frj7R6JLJTGofd
Di5jeAu/AF2aVQ/VdSON6oHSTS+ikRijNV7IwoP4U2PMJ7UQP/IA3DeERWAl4zp0iHmGm9hqKNN6
pPcr7YLQwGxmXHbaSU/fZ/Tgab/SJ2akCZ3jTFsFkqd0JoHHJ4zV39ejHM4JaSiKVW46TF9IngD9
5MctQ2ZIo8E5vyC501SfMCimeSF+wdVlkMpvyx9UlQmFhwik7gqAOjmhvtGou0QQf7WJy9TzLgcv
L0+Bh0a/rdLy0z2ANfI39CCnbQpu/zS2i4JoZluE33o5W3dcCPbq2DblwzAW8y3PdYyJM6r6V1Km
/G6fwl0qVlbOJseYI6ivZROrbPv5a34cFrdUU9KHA+HRPfCc48UyHl0zM03T2tSRcPd1IcsNW7B1
2Ulj2FJ24PkWA+6QgKTVJnNOP7/6x1Mtl/eV55l05qAiHosJCsusawsgwwbMK2pbsCdg0TNr3ngT
s7xcu9Wuc6qQAgWCZNU2/rXvlOra4gdnvtoNFxXIli8qzY9bFa+z5FhLlUIl5h5tVdrIvcHIIdkS
HYNfy4GTZXi1D0bYz7598f3/sndQdi1f3ofRpY5LDD8tbfKSNExBSw445ftpMyVlcYFywjkHhd7+
ilwFYJ6Y3pXZYDLnAFLijgF8U8sgWqtuYqEiRm73+Qf7WCTgfyQBluMvWhRpLXvDmz00zuSAFqlQ
mHNBxIhuwMNkSwB4pQfVMkhl8WDofvjiYfzY5TEd9hsuypplIXjz3l92Tiq0edHAPDTow6sqZsGn
DVidFp2mtRPIbocivl9JI1U3KtbqFL5Am68CEbc/DdzUT5/fBdtdxCzv9nYaxsqjFylsBoFYat5/
ILMZR1A0dkgF0XdnTpQhvEolx0KwygHhZWKcYmvP0L0Dk5twHLEqHh+iXIV9hvre/N0TssRiMReY
a1ITjk5+YHDas+uIbd1QX64DN22qU47MrHWke49nDA19cpdNeMDrCm7nA7El4sSS6YCS2ax7onda
szmxkiisgKsDUQOdR1bWKrBYJNfD5MrHyA0J0GJmbrYbN4Xtz8vUxVeZZUULKMgk6460B9hdtM3k
S1UsMk2d18N4apOMxOwGNfu9h6SHjERHE2tSkRlxavI7PNmVTQYACg8UrU2d4zFQbtzmL3VYOtD6
pk54Z9mE/hnpoOGZcF7VaGYlubCxsq5du2rvcVhA1TRnu77uWHftNaFBJlCmZEI6F2NDuWsVrYRt
Z425eTJ4ljFvtCsuCTGTxQ2GM6z5IwhxjNqRyB7qDoV+NDoeImjic6szMDUY3msm8STuxQRxE06O
pAEhZY3KptTu76T0YBCyL2b5KxMboe/gKAobJWqE7bKGR8UgcGoSsWXWqbozNm40c+RvX41tRaJu
rRLfQdYUzCQpZGOJ22HQdUNADmDIHUyExvxmETiwMyKHHOiuAdwA28dr4rULiqNal1kbXcd97SNV
QftwJ8KRIEAZMXDg1wxlvZm6htlVGVdmvbEELN5dY4v2JQqC4RsbdfiieIjgNaSx+0zRu8yO/QLt
SOmADgKhwEZZRKL9wXmyo3mVNEGyjsq4Dk69CWvQSrZDT68uT+kU+ED5EHq2hoODP9KwLaATA3+Z
MmTlpQddGyT5XVkPCjJqk427Ko5LWKTK7jpcu0Ga4n0dO7GbCx5THP8pWPLI6dV1MsUekms3yScM
F5oQxsLS7QNVQ4vuNfGZwpZNnE8bcOHK3DVZnN9ruySGgNmxS3ln9NUrGIUyOqmcqhvwZJpWt0ab
AakJ4UXW7GskSRfJ3BDmIeLQsy78YrmOQsFzQu4CCmuXMLeJpRwCfAXOAnrWPOAA4CEcGem3gbiP
TODOOzrkxrMcFv5agcCCdJW5dVNoyGn0FLrjcGLkPvbgOPAJZYHnaj/NxSR/dOR3GCvdBdKB4Mgw
YTO1DWWhhoglllMrjolpEhPJMFMx/hygKNOTGbPxaTbAwa1DnycNvbBT7utmXCobxJtGaSCf6lqS
SjbCd+qOYrUV912rQ3KYeajOxtlJXl3VGt/CVpAHiJS2fzZlBE9hwGf9I6194w4ql8IdaXQG6BV7
AKxMm+Y7rzoak0H22Y808eRTb/ndHdl46R+Qg/1lE1bo0Q30DeMqd9r53vKr8DnTCl0djLIuXyfI
Z8jxaCK0QLxnhIhPBdNZtBWmR/1cjXitOFhrJMRyRL4TBItwfFBj5q+WQdPWckKEBoREmou+OTOv
UQotetuY/C7YoLGNnSxKmZOm9XTm9UPFa+GGiXVqGORubDsNxISIgNh7aUcX+tiQasBQCptTv5s5
Wd4EYz08jXkB+cSShXefwoE8a+vaZCKfwRFiP5/DS7MPEvLvUmVOmL0GVOnV0AKuNVOii5jLTLZ7
wsaCfmwoB6s4JQtWxAhWFOK+tM/jqxzY7bBu4CnR+vMyz9w2EtDKpjBl8K2qyvLBjIiRIqQOPzAA
or79DSKI9cwLE+O6Z5UMaekXgKA0N7Zb102Cm9UYU/EwaMP3VjZvZQMbAugGuFgnesCrDlPYnxuw
QeVYTaRvMmfeDCJlfBV6ZZpeK0cXEkU5GNr9TLLtH3uqU4ktvTMe+aUhdZUoGCtuwUCZ7SI8gbjX
m3G66mEiPHWcEVZVHSYQnjx4uiv8+RJxfdrJ+z4o2LPCrsx+xybmG/qdQHM00/1vtWDQAB6jKC7q
CVQ+qsXZcVdt54wBVhxi4jfC0UazHeyCYMPGK8fnUFolEj7q5qfArOfnJjKC/iQqC3ZRjbgUQrfV
dhejU5fMmNBmYoIrjUmhquw3A2wPlBV6qc7A7JtPeaOxLkWFvShALAT2G5CSg7M2UOrRAc4ZHvzT
IfxXCuf/mcN2n5rv/61h3jPvL9rX6e20ffkv/pm2G9Z/TOpHk6oWoBItRsW545+QbP4V7UZm3UKY
NB0deHj/NW93/P+wZ0t6KXSy0Tcr6r//q2L2/+MIb5nfk5O4jC/+1bj9fVnncgFG/jRSaF3Tt+bw
876ssxQNjFmFIzV15J9LI0gfjBoSsiqN6JzF2d7o2FXk71YarmfbnjUE8mFCi9UXdfZRR/SfT+LR
01HcEupd+6jQ1kFeJPCbxlXCWSDe9PFPyHDxhQ3y6s9EHF4J3Sn66U1udM0mFGoC8xS5L+4Q/tCt
AdwvnLT7zZlbhyga1iOOBWZ8a1TT/MVA7P2J4PBBPZfpK6Nhj3OaOjoVkbhqox3ilpGpmhD+ZNj7
Br4ZaI8hj+p17gXVF4M+8/1B7J9LSolow7aVTQdqObu+OYQY1JZ9YDkDNRBODyjQSsAKM0yBT5Uo
xl0oJ0iRQfcUp7zvpRXaK5v+AB0hFjLHQ+LbDWm8H1K3+ac59v/f+v/l8yp88tY3r68vr+/eef78
/1HYIJbB4u57KGL4sd4Cdfz/8APScGZMvMg6fH7oogQteTAn0KilR+tbUHVcKuz/euNtB6AOR8Fl
LOpZnL+sf/XKL23tNye5pX/puQxzOde7jAkPI9E3D9OQ9XFhgJlGpjWVZ+gC5mtf1NGJMfp6a81N
d+Wg9AXERBQTnHqMkn3pnry5WTf/XO2tmOb9A60OnwHp0bIymrymxxqLUcaDzVCD0SoenZNyFvUV
6tMGPYXzVfv2qLFwuBT3lW+7TFq8Y3wQIXut2wucwuzU+QYhM/2bom7TZPX5VzqMC97dV59l2WHR
XmQjDJOPltKU0BMoB3yncgzcbTeX4wltpjreZ7qXZInmqFndoKbIIrMA9ZuYiFY8pY07vbjulFyi
XnDvghAaH+rApqrX3iz9O6grIwe/vnCJOx8IlyIH3uTkquHXQPAA35puhbEcnqbBjln1OJT/GGPL
3ZZYPePtSC4m5N9aD79VIYkaRiONZjRJUWhHniK42ILVhZSPRACm2KGszpsCt/COYDeY05BzVYSW
YWa2qGKD8KYv7trxw8gchM2RAw3/JKLqaGQwEs+HCBDrJankL7IeQwwjJP58fpGj9RNHLG0lngF3
GWC6AhnX+/WzrhGXxgaQYxViOzFCEuimAHTdxNNz7/d2szUNEK0rTBbJCd4Y85oeJgi5BtxCaiI4
xTiO+80jP4mTovC/eHSOJhp8PBR3DNYcjw4YQq+j5Z38KZ1l1cJgbi2P5p4EcFAZot/VNUPVKEuM
u89viHW8BnBF+kvMULgh1Bfu0ehrzJET2wFHNWrO+N7MU7iAkZjzk7DM6pcwdVBhFU6fPyorqmDv
e3337IH3iOGIx+RnqsGNziztg8jp01ySudw4BvbLrJp+kcdiRfvKSml7UDFgJUQ9X3v//p4xPmNy
x+AO2Yh91I/q5iJhNAAwKBL5PUZSvY8dXC34Cxfm8O/P79fxcsXt8lH+UpG5nk0j8Oj5MeIGDKvN
kQ++VnAZOLOzz4tsui6MwL74/FLO+4pseVZBsVg+IzvYNcgYj+ogXKfYIAmWWxU9p5ltnlUYRJbu
yBYU6hIL7kk06gEwQ5zMrhO+zm7j34whrVA6ApXpgq4IRQ2QyEi8U45c6X3rj+pGJipy125a29ZK
AFh2OYIwPeJEjUg7xJsKU4uwuX7tqBxR/RD3RD27VcOgBF5/tu0tSxtr5CliotDpQWSUYWHdaEcG
/jX/Un4b5sl9pndDF47DTXVWFg2s0DykhbLSspyTNb51cdXykEQnfcSRa//5vbP+du8OzWPJTJc6
8uh3Sj2fwYls+J2iMoCvZFXo7zxrjBhDjaAeC7TKT2GOImhFfxBnf8/YfFuji7xu/Cn5jUGCzMm4
s5vnBgT8U8uh+UbWibxRKMIx/xM4SPMJv8pDQ0IBZHDE1r8+/xJHhfA/DwBPALMAz2fHOlZF6qxJ
+8yFHlYWZZJDXyv6c9vADMy5lz5rge4CCoHlwash46dlLg6wmrNkI2ui02DEoUsPe3mGlKO7p1UN
QgMTPqZWncI1+PzDLjf07Z63PKw+gi2J5Y59XCwvzptaIvAa1pllYU1SG5oCiRtriPrJ9vOrLDvn
+6tYHJEouSm22Vfl8rO/uUpFHzQMapATJsR/sFFqvDDrGPt+XpWEqaQD5iw7RBZReLK5+fza5sel
kosjrqP7z1uJ7fT9xdtmQmaVQSDQOay5mjMJAW7VdOW4UXhfAlEC4cD2wPZLvPXawEIEsk0Qwfr5
5/i4R/AJvGWsLjl5+McyPIUby+gcyhgjmrtd1Cb1Bd45Bo1TwYBO0GT5Ymf+2wUlSyyUl0X496FE
m4ueER3qN4tOLk6xUp5oWeNJGLEDLekBd59/wY+PEh5aVj3PZtLuW8frnuaxibpJc4rKaszwZl+s
W8q5f/3AchXKQNeVwkfNdPRrZqOP2WjgW0WNT5z1AJ+DmeBXcqK/fhcMwXJREfPkHj2wg1fQtPf5
Lr5P98810npjCC717+8Y8k96PRzdeS+OvksesET3Tsywu6aL5tTo8VwNT+q/cRVPoTFdVB3iWG/s
hqitiVyjdqq6DPqCtrOTQXfj7eeX+fiOox3hPGLZqGht3AfvXzNhjbErsduthxSnVGmP9q7ij+7x
MspTXuvpwU+cjm5kYX/xBY9nbey4zH4V4g56Mfzj+HRdjYNd06TmMFLzlwvyRe50bXS7LAKpXRJl
v4adTfCM7gpmsC9t5t9RBBGjHsTlFy/dsl6+X+lwlHuLbZ1jI12Z5d+/Wenc0WrjyCFIhZsNzqAu
FaEGTnXiO9P4RVPh8Ki/vxaHFU6i3GvmzRSC768l47AZhQPYo4xn/4G3HYB2kXQwTDk5OCByihhq
UzwIceY2KTmRXpYEF7ldBrSJSch4qPSgguucv+V2BEwPusXlWLnLu4jAFYygONumOV7gMXYLp83p
J/xFMFzQWeHObGGDNKLX645McYAciS8Rtzb2iUOPO/zitf94Xx0eKjB3AhEtFpXlhX1zX8emigaI
lNCZe8rqImReZoS6O5lt+RV28OO6SflgS57Ng0rTPjrRcFoAKmMSxWLklXgFvKYvDEjvG235f8q6
0F/UPB+/mQu4FxsAZwdcL97RE+O7Obz8gctN0+wx3ajGYqV1grW6NYX64jaay1v4/pnhS3FeZw9G
545Y4f19BHAbOGlLSGiGI3JVCTJBtddWZzMUgl0AMJ1YKVs95Jln3XbtoqKEsLsh6jI9/bfLBXJU
pvKL0JdbfXxutHuw4Q4K/xUwe8ze4dAi1qGPvqqbGn5NxzjyNMuEuzXj3P2iRP94y5d13WHJ4ND6
8cyaTg6K0CVsh2xvZ53MnOvbuMGnZ4xf3fDjjQSNr+eghOTRlb7rfzjlkGbH0CMh5TPpXswC6Eyg
rPCLR+iwlb/9VTloEArP4s4hFK/R4fj85u1IUhflU8lInvkOlF5D+cEeszItop4ooQGVEaLTEyY0
DHwMWRC+1dmFMW1w+cNDDBMPLoOjI9muR37uDn5CgaEZawoSrWHs1TcWAxfXpouMfq0LI37sM78A
t4eMvrwJuzqtduhYqviLx/X4h+J7ccSlxQ2jA//3h1dRSSbGC18rUXN6RToi7CS0lxe97ZZf3MOP
PxRujEWnvLgJeD+Oti/SVQCXzyAMjTbXJ6NhwAHsiaP9/Kn/cMDhYV88cb7DVrycEY7e9imih9Nl
DS7koq9/jFlEBgltJyPhuOcO133i5kAu/L77Dvy9ZD3vDZaCiIniU97qjgayrRffuIwtAsL70oCs
GxFGs66dIXc3qPYKDL9d0MDMtG1mX6oIdURsRBJ8VV9+KKz5LjQeaBqg9jWxgC0L6ZunzmfyPtcJ
UGOEtnemnze/2gGvrDPF6sxpHbZeKCe3Y5XHdwHJpBcSMN4XrfyPvxovGNssUmxOL6iO3n+ELs9U
nwV2BWq6z3ZxQDQ84rZw8/mv9perUAbyDfnZlgsd1Wlhr5NkKJGMmjVnlsqy3FPyor9Syx+aWO/f
YodSEG0Aml/JanG08UTYo2MM/2C51Ih3OIR9O60ANBCriwX7hxra/rrxxva2UvF4VSTpeI89xB72
TeUD5qUw8xghMgFapsliOGl7r6r2fVaJP3U/N5fBHJC+nmaA0nZN0uc/g6YfxnVE+O8E5xj7znpR
dt3Tv+71ZkKtdCVCorTB0NXBZYwf5bGE8IzINJhI5AshpVzOaQP3Oh7JTiEZhxk8wVSjPnVHMebr
oMD5nlf2/JLBTylXZucQv9f0fnGfhcxDzTBX5Rdv2Icdzll07ozdKBKW4dux3gtvCwcfc4SKhbnz
EQWr/6dDbHiCWsS762I73aDWLsetH/vRM1k1EWZ0LGmkr83AZD9/cI5FgUjTlxpCsbUv50+KtffP
Z2Tm/pwULrJb6xYsz3rJB4UgT6X61ZWOT7nsZmxnbAK8BxwzF3/x25cRHyOx9wZwFgVxp7tgWj3j
ISpcOrOY+xQa5agPi3WjnGLaVlYnk43scmXdiC607v7t12YdtQSfgjVbwgw++jBji7JnUlaxtoag
GJCFMbHgeRkI4ZJkSf5plduOS2J8huRUxNY54wuTjhfyPfKIbRE/MP9A8KQro/ti7//4fPDZMN1w
dmS5UNYxNTk368GsjbRch4Ahup05xcF2TLzuj1ulJUje2ociWqaCLOd5UVqtvN7T3RajjHFeDYTZ
fPHL/VPhvX/vse2yriyPLW6GZcD89qfr8s7UYZjDirSSlglOgJsB0U42m7sxG4jU4gThfbOJvCJd
mc3iR6LJYIWlqowfJBiKe92V1qNTyOR7nuJwQ9Ce3WedNQPnM7rh0RRQGulTBXeBi0Zqg+PavLSy
yEajy/0BzOeAU3WC1ghvyjbFszagpCvZUuzEO3OH0QXVB748jU0D/mKTof21XDLBiI8LHhBVQQSH
8KJOW1P7L1TPUI1zVix7G3mz48E+Lm2iQvwIsEdEvcTUw8+TZ0oa7yxgODKtJqs0qQTpgr2SGzV8
nxOINlsk7jMpPLVLBJbNqvKEdDMEIaei4mftstrQlzZRR3Uio9ttyUb1O7Oe3Jda+RkLmOfFHUhH
2cgdMHyxmEz9zAH+6UE1ad1cDxcjVJGYCIfJ/YlYEyCIK6PiwWGCwToVStGf+SGyHWSGpLPBgNRB
tQfbQ9RVUvvgWsc+JSwtt+gXbAKXHJu2KCZjH5ORc9vZZXMfdCGAl5n5XANualry7YMuvUrJxnuw
2UQIxPLa9LWyBv3Ti6bkogzaaMnMJQdhI/O5eBGjLLZWDqrm1AmbGDV8V0rkiknd4KIv/HFN7rjx
WmsoGOsmLuYHJto8wnYfGhbhOxbTj7TIABhbbeaRkNeXs7GiXFDPpTvD2xoC/5urumHYovK0ejrE
XfdLmzw/q9JMZtIedZP9yt2imgjFnufLIs3bed93Ql/RUCrANcnksa5KuBboDMmIqTpmdrvFlMp5
Xxol8QbgTzzA+HWy1soO8ktiNv1xMwI262hgI5FdTV2eXwGQbb0t6WdUDyIru4ZcGxtFXZZmcA6N
KcBy4SroPEQL17BcmoBocUbos2/C00f4vSltn50lbzv1Ws6uQTe8tAYCtzH5w7WQnZTrwKH5fk3M
rWJEh35H7XuA5hJstgEmza2bVK8npgObOk1gf+vejc2VEsh+VinErn5nZaZ1mo9+s9y8gkAgbWqx
SVwxq5WY4iFdjFztuVGiddsZearG3ZgH+q6KjZ6JTZ5ET2WDXXQ9zHP/Mw+yxltLNWJX7aQKLoeA
E9NFMCfRfW/pqHnoekEWInJTGKl+6nTtus7TMFzZERazbaaqBCkiWGi5jlKTbkc/Sr85p9dd3ccx
jhgQPpbNOwmb4VumIo7v1GjT69h76jytQGXuVTH0dykCMBJwK0p9Pg6BEbo3AYDqUeFoxQRDedDn
xqkZu+pHBqL4aYTDgqqOGkwwyUg0L7apIb+o2U/vOoGZ4jydpLaQhXrFBcI3kmOzlFoUBjBrL3Jc
Z2Jo0QqLAKGxG3+UbjShwa366SYeYTathGo656yqMkucWSLL9bkIQ5eZa9LZ8JW8xRnRp8VtbGGw
PR0qY5Qb3mDfPvcLX0EZEx7ozKDh/L2pW+3vQQoBKcpHYNU7rIIZ+SO1TRQjY4TyEvUrE5JxSHyA
5O0B85cEYu+boal2UVINZJCBRf09kpNB9JgXtDtD1upMFr5xYdk0DNeTEVTPnK0UV0VXcJOFPaHI
THwok8m8tV7CCDXP2q6wxG2KhspkZTKduRwA1GynFKcK+TJT4m/tKipGJp2ERO86T0XVqSDYGjuN
1+fViRB5fK81GrqNW+SMeFRgAxFlCceqYvu6hh3sjzMz5TzGfQMpV1gbR6dFvXP8Bs13QNQTs+Wq
a3/HvgiBfVmDDewFN6M4GetUANez3eJWzfX0mhUqznZKa/sJATUSGUTKbB5DG/tL8Irl59tUpu0m
K5uZ8PB8ImyLU2MBhnaO+3SD8tOZbwqviZ7xKXvDheuz6Z1oT7T92tUDM57Y5+gKJTYh1j7pBOBU
wbZLPGM8/4HRM3wfLYODrBW6ob8aJRMqE2psaHj7Punq77NI3F1Um5d0ogD7BqSmNESO17m4ysd4
a6jwGYbQc042dxEyMVrg/DmvO9z5EY6YscrT7q6IgcWS4On1PDPMJ8mPAxJR/cic9JRTI7rM9FXE
yc4CZO1CmfYYM5euvAqkYGzpk8BgEiHEs+y5ZbeSo79XEbl8df7Ysrk7VXs+mUHyvUxi8sX6c1dm
zwkGKeiQl7P5o+zu0jDfevaLiZsoN9Wpw9/QTsDldLQlGXrHzqp2CvoO0NnG5K7KZj3bjbuKNF9j
FRYBQYQRO1dR0bnG3nndGRkUqMiMutugUNTetCjGE2YN53RS+bM2fnbhmuEqa0V+A80HGH8NTFW1
d10PHjLkxSBw/TIArusC3o59pb45Y3ZKnNvMN0R92zSP1Bt3LT4G5IvR8FMUCtL9pPblNP+UEZnv
rX8ZWu45v/8tye73rlGeuDEiX+h7t0BqvyVSnbrpvRde2i4xjB2i2hVIofCcp0xvq+FPWofIs7y7
IEe6lof6ngCjSyeyqhUcD9LyoB+3ow2cPB6+4yfYD71BSKyjThtk8EGb/DKbYl0TYQtmuNoXg7WD
qhRDvy12yrSfyLW4MSN6bxHTGVGK7xYxbL4PPrryXPrXgIL5mnKFwHmvkW3ZyLCjxEOw1YdweaN5
S6otKXvzjczdp94cHo36yR5MgvWSl0Rnv9uAARcgqUs8YBeLFNUHxeL5+XWQjd06M8zTJDRtaNj8
8CMGBXz345kZFZswmM4HOHOY+DaDJX6XPEDbOpt/oykemNEPZJUS+fiY8T6tOhlvZilOws6tbweU
gghhKeMAhwKyF175G/vPyTT2V7QE9m5duysbZuOm0s0PyyARmXnoTRY3JwugXiUAvMXcPfPiX5fe
lJ2WU4GJQbHEwcK87ZqhBuqvX9Iu7TvMEYiosTw1FEmjIpKiLC4HXYmLBs/zjo3ZeyTLVTmnYnAv
kVGceFN7IsCznECuuUh7hszKIw8Rax9o9hhTpHElExDjKAgZo8YQR6lj9lGb/ubYG61RMb8mVn43
eOYP1UTjum1/9T1ePPyBFeDT4QBBdbUjgGeXZUAGJ5RUSfTjT2shp+YHiCoMWoCqghoEB0mboA7I
zND/5h/wqy5HRWrIA5ZVt1N9O/oRWYRkYwNuhUM3KfiFltmu5QHuGhGQacNQhvmaHPCvUzTFuJ2C
Cq1zE/XplfLQM5KSQ/MsOyBkWysEJ1vgj3olQV56IO3KoQf2AvZFJyEY2rkis8iB7XkdHOBa+QG0
FR2gW90BwOUvLK6RmfazOAC69AHW5R3AXUhhgHiVlbngGw9wr8Gy636xA9Rn0wH/JeYFBUbbFyyY
4eHgWvGtzV/5wg2rF4KYIxeYGEhnGv+6SICMmVkKcEy0C3ysbjzvNwm60U/t9AHP7sIpUwdkWZ2l
4MuahWSWaW246+EAOOvpC53pA/YssOcCifoBh5ZGGtdAfMCklQFk6nV7wKc5zYJSG9lcbj3SF2f2
wWgtDDIbsYoMJvR2G9NiV0uwbN6wINpMZ6QMcUezeakOEDfU1/IWRAgeEJQOUoNbOyDfCESAcNZX
5rSLDli4fCHETYGDn2GwGnDkIZxGBxmPr7qNfYDL4aGkuh2sFANIRNOrP6/VjBxsMnv71s5Qe1zV
LLDpWlCjqS1jqfDcT5qYhAcxYO7qjc79Q4g3zLQSo8+j06NTXbkqi55JDYJTKVPd4EYz+wsYjyhk
0T1NjB+Djmx2MQNLJK6sTS6Vl7O1ywQB+ioNFVnYZRLO5XpAS0smjqrJ4pz9qr2ZGWLW23g05/sM
uk+4caQdPKi6LZ5x7lr4ItzC/AWE0ud/dqK6dmiLA4ewzfw072e4nKadIQ6K62WwF4HqhCyXDH14
Vta5P228LsTe5bQ1ugQauOKCXoj2Tmh5EAYXSj++TQczPzfqrHxUadVfAWHmy8ML5C4zhzSWbvIw
YJgtBfgtzFGLSG5mNOWWwFbWXRpYP1m8Leiw5szO7nW4lMlnIBN27WQeqSd1UIWnSd7HT+FY2P3G
SGLVr71cIqUbLbt7FuDYb0ST2LzYDpRYaSX5w5BmgFaSbJnuorUhRiMLeBtXWVh4T4mPUGc1k5ZD
XEtBqklrY/qiQhL5eawlPhibRhYYTRT53wiUJgOHjhhz21h2yXUgB59M62SS5KjMTX/V2LmHDZgw
4mfOGdiMPXvWelcRkX5pApmuoVAa0XPFf/AkU4hT7MHEfG9qRu204vPSo4Zo4Vwq7ra+MYOs+AX0
lmFf3xnWr1IG5SUypA7saG/QTzMovF8MCudvkNbI/ylUbnr7vAUawHnJozNG2Vl1myCxSLDxBo5i
+Kc7U4G5EZm9Ize80bACe7MlIA2m7klYIV+8sZ2KLAk1zN0LzRlBEnxu+99lOBQ3/LX9j8wsOcqn
yJG+Rz5l7kZzkMRQ3tb6j1kXwW1dJu0P3WCP207tsjYlNA04BFVOJFd0ivz+EudZdNI0RUQylJjg
Pjflkp0mg5SxBuAF2h7T1E7VhlA+sPSJNetkC4oifjTJDn8MfOSvK0ctyPqpShvmWDK/bowsI8GD
5wWXdhVW9aqgVaAg88zNtLJ1PlzEjRGl236C6bPuSX9MCeMbeV96yoBTL+RQw1FikbAzpBe/CeCN
1aZ3RfNYVk5JlrafKWAasovO5jQonPVoDBrScsIDADt/JJswtfL/zdl57bbNrGv4igiwl1OJlCz3
2E4c54RIcdjrsAx59euh90lECRb+jQXkZP3wUOSUb97vLfYeI9WbFHH4dmiHFB0OPN4bDPAV+huW
e5erfdKzcLX+d4JnD5o3aC0ow0oqR6EqRP3kvYLovwlTFniLsozNvE0lRppTY27ccgypbDMyW6lo
FRFoZkiVRc4rNuZoAePHaSqjl0i1xddK1DEHWFSMZgBiwZxo0o6D25PgHX6HKqXbxbZtGttRk96B
OZfJjV3I2tq0Y0a0U2VZsba3Kle91jooRr4UjoYFpR272IbPXvQYOxMZ03o6KYvWPSNYVwwWdxHh
VcQqzKbS3UB7MMwgL7iM+DVC/jvVTJUo0LTGeUO/XYYbmNDqz4n9TN8Ndau+9XY7v+vTUP/C381E
xohH8B3C9NjZoOIMv0xx4un7fGq7Z+xOugbH5YQpFrZ2neOf4UTNnkv0gnAZavqu5b3GZMCKjJgS
Afq0wWyv/5WzcaGpyomQ9k3ZeCRNYb+rwpzou72RD4soTcy9CFy7n0mO6YuaYA0FETPgTpl+AQ4w
1euJowtrnSaaxb5xCH/LhBk9dGDeVYCCkuImjgZDCSogf4IUGs4vv+qj6NFqayaDLcBEiehKjGSb
TjOJn70yE40ct1r+HQGsRcQXhwznU69TMxs1J7gCjC31OZn35mxXP9LMK4zAkUOxnXJlbq76Ysp+
gz/ad4bMuvtK2MypjJrYBmhsx5/umDV3A37Wiym2+8EHMIlw+BwcPmmmYG3ENq+akIWWHvSq0aan
s1aFaYL7uCjTG1mM8o7L8QVuxLlBDNzIMP/DGIju6zGkqg0eXeSS2ylXzyRoc15URuLphR72CS0Z
6TreYPiemRDLFnnQ8TC6YsQtUE+9bdOovpuQ4nMSCPO1lCBRekwCWZ16xoNRAmuDtZeBkhcvei/B
CaiOrxtoYugrBVc9k6Lq8/d80jv9eDZb1eBn4+63RpVliSy4oBze4vhFtnjZxjucNZ+w2pfB5yN9
GHIdAdgMZcFGdHXU7rhoreB+GBKpjk97zfaB6Q7BNK3z16tMKpcCZa2HlbKPfDLdVKnd7WzH8LYd
YQRvM/6NmwjGNEZoTqfeEk42Bb3Mymu3U8G7UkCHqtXDrxced8HT14/LtRYmuQGtnCbs8VeT9MJz
LR+qrWLGxVWSEguA6kvsZCv0Q5/E7S7OSb9N2XCubR4+oJjorxM1fPUK4uEwQu+egKjQ2FaGeueK
SDeIjiE0Dl9il0QigkE/f+IzsxlWObNnSdOgT7BqGlMVloo2wcMxFa95JwrB+xXXWvffR8F2DOcz
g08IgXk1mVWjLeo0IbKq60ICM2G6+EgUht3nv+W0A04bH7htEa7QFUO0dvz2uXh4lYNbLn5zZCnV
ru7t4BO3f6xCJ01Xj727UpYYZLUxm2pd2XeNXLD3Qi9MpFCaVHa2JFgok1q1R+zuuNs5VOYbQL/4
OsdTdC+kaz2b9jQGEcWr//njn64qnh5DM6gccFdo6h0/PTYuuJiqTcnZTe3A98KuuoYdKCzxXwny
y+bC5c8l0xbSk2qu2sE1FvNjN6LyqOfK2VUJubuRV7GedRvbYTW5tIrX1CDGM1U4Vh82kcjDV7Os
VxUu8xoCZ5uApvuUwzmoTLMJ4BW0B6g51q7pZ/VpdPR6C1RW+YZDPhk96uLx83e8JmAtD0JlA1nY
9SDrrzkzKnlK0gGrJveu796VVISIW3BAtMHYgN1L+wL14/Sbop2EXoKD7dI8XbOTZahacTtxf0JO
XD7Ypii/F/bg3I5mll44l84NxWmxbM3Lp12zTFzsKXtIeSAIERYTG0gc3TYLwcE3ZeJ5F5ba6bbB
hZbXqOKGYzv8uOO5yi1JGgYHEzIYxFJuW5h+jPz7wigf7MrVdoqyjRnKEeBBm1vtG1U2oqw2Epgz
sgvJkfCs8BVXFxp4+lDOCKmI38bx3MQC5lHD8RCpqgUxBJNiBZqhk0mcGvJ6aO71GaycEOXCftBJ
gXkZRCoUan9sEgmzyqJv86ASE/r5ZDvzRZB96dAF+PZQKVcvScH9AfCCYFINDwpfxyTlPim18jbU
evvb50Odzmv+PApZg4oBbcDaIacZwlab3LnY1vj+kUhKoqGiFfWhMehHZkadXtirzo3HhR6GG2oK
z/5wRfuHn5MSqFL33AG3fThZ+7GPSIalGxqouBU+JDOioQslx+nBis8OnIel6IIYtDb2HTptdDTB
OZXDzeYWoIfPqe42d06rOftMZDqwetQ9T5pLDlpRZvml3v4pEc6GqAOvD/dnJiMCxdWU5wbeQYYt
cLMsC8K0Ne8GDyIPaLgh2MmPpmxUoMHKVt+IMlP/YKpGnltRu6iBDZZhTAZsJKegUGr31cY2SNJZ
aXGiaQqHloirVqHCvXEiuiJOTVoEYZvHv50khicgktKsg8rFmuNAuxMvWAurAjxLcsUhxhPLzbss
CYGp6dYTNOQkdYufTNi5jOGlKn6CWa1gztrI7i7unMYMhmx0nrV+hsAFC46oTZI5dfWGT75cUGEs
EXenq2CEkB2ib33v6X/xdQFQT2PzVSRNgo9On4q/opzFr4JB+itoIZLc9gxd47ZoC/sd5SZJbZ7h
ysY3uQR7r0PbVbAi9Q7ZuKdWlu7Lsg8bWuNj8oYbWfMG+tE9RlwKVZ9THpfavgOUxS+3hioM5Kfv
KgE57HY2FjMQPTLRLVFwabEfllbnkYFr5t/bJIOGWrWWk4JtceW+GkGXFeR6ca9sk3no8Jp1vT8m
eTdP0QQFLCCeZ36TKXx//OTmUtupuL/EBG6KJkQXOSQA5twmN5NL63szIcF8xe5w/Kqb1aDQCE7p
OTaDjQmNA5VhIIvR4jrdSsUtCUASRCUiuNTuzbyEEzKVs4x8KON5uh36uHzOwMPA/QApSfNJ0r9J
PYADdlMxKIHozeQvnuHNAWI9kVRdJOOXNDJmIm9HN7pJhpzEPWy1GS40abh0xCJhOFc6+S9NOPM2
6azh5fPt5nT7x8yWAxRDMkpdkIvjtdBIPfGKJEbQY0kR0NrXA3tEO/b5KB/b+/H2T61IGQdJioHs
tbdi5A0FbA56usXUkNpDfvfPiffTbgoaiweu40nQzXkdSCXEFIoEU3+A+AvDsq62wITOTeoKeddR
am1rGqnkpIlIvUUCBzWi9Wq/wwnjmos6MS0K3iDFAFzy+U84s09yi2PLQibj4hO5elF1WNYmq6zY
Fklp3RPaHPml3rTXkaHSgjGYOp+Pd6JXQJSD3ooRmakM+xGh8M/GjN2USpQTpZzmK0/zlfWdaMl9
eDX/za/HjpbthU905oRmPCYA6hyXfcddn9BpOfR6X9Zb/8fh6f3pcNhvgu3VuPG/jJsLBc7ppDse
anWc0j0r1HZgKClel5xGkMBLv+bM5zr6Ncsj/PP2pohdVF1+zc3uZcdP2e/3f59vvlz4IWfm9fJL
4LYi5se/zVyxsqpRjSDcMkwTiK/yFtujx+HKusl3cgudZCt8uYdtcqDRH/nzo7Lz3j6fJaeFCWOj
L+cuxiOcaOaAZlrE3RizmQCRGxkO7oG1RARcN7sXfuvpR/u/IfBkpYA7Eb6TTmEobdMl6Gf06FVA
xqbo9/6r0IFiFMNcGHw4FjD911JDvSno0U64htF7zV+aqLSeJjOln5nFl2jWp9RkxnINlfmO7g1E
YXXJnO1RmpNFpD3E1P5awpbZtgPtjAYKSk7jUo1+5AXBgylKkF1a6uRlJ3ptX7DTPfcJkcabrDzq
b3NtZE77jp4BHxLAXesCmo3jwUxLjGFj9cIV5twXpB3ALAFUs7g3Ha8JRGNpZSecpKmSkMKOH9Sh
ltgWfT4lT5StfD6NOQkOgR0OCpLVRgLRx9UHh9BDzsKh3ztzZC7kEq+Dy2MofVApnvZSdVlE6nlW
qG9JrbrPRVHHz3Fk6rf0e2bgBYvgD1jHCzHFoq+GP1M4eruoarr/DmngGYF+z2HbA4Re2waIlPYZ
PKQFBhTgyou+06nq5sLLX/Ci1QmISBanHeQ0fO21lKVXPaFNtJVo0w/FbWiXzpfYGESAy0T6tWV+
GlAdpLgwuc58cuSJfA5uL9xc1hJFt3EULzeAOK24tw4edrr+5ITFhd92biUtYI2HkhT1CvkYxzMr
wWd2pI+ZbVMCz3RIs2R+4mPbpNzJClt4wBF1rAehERWoyqoZjrGb5sMNuZSquLD1n1lPOiJiuEoe
ZvHgR8fPouDqh8sRXGYuyyk+o4DIUFSnvau3sf/5VD8zFOAgUkLqSkDNDxbxP4eMAclUaiQhbHXh
OLuyhXEIM+qGbt9/Z26jOsGmwgLlQZ2JIfbxr0KiO1jU++xVxsxlfR4gZiGTrh8IgaGWH0yCoOe4
/ZK1s02kq06fUSm9+89/78flczWJF+CPSzB7FXjI6ilqW8K4wax9K7vMFhsMm+Y7vAZN6OOhqH3F
jf+2MjaCKMrUvaKPyReWlvlHupKMPVBo/mk8X1QF0l9CLQ/tjPZTg3rS7MPB4ASDEyIJ5XNoLad5
ngSDuvD7iib9JietvDBTzixJw0VB4dI342xzVr8G/zU0wRoBo2ZlTN/oc7jP9CxxVAb+DjR19L5i
gBBfeIdn5gyqZA2jfZcD7kQBm1cdlGMCTbcYb8Db6LX0VvQNRDo3Vi/cdLlUn246NFFoPRDZg25p
Xd3Tes7iIl6iZxv4NRtLG8iNj2PuM0OaQzdTh4qOujBVyG2QvrOXJJu9QI2M5ksZCw+CANaOXq/c
tn2ZULwnxJTg9DenL7O9sBKtLofV2S+s3qAhN0vskf1q5lYNK8O6jrBC/qlnlfaztmfjV4VKpwiU
btLvB1juCjdGy16C3uk4IibD9BxWV6XCVJOy+DolRUFZU1cG5qyGrjx2sTamW6338nv0rPZ3JSud
myoj9Gczh2S7Zw2pfNvBbbR76OFR55uDruAY3DX1e2/3VbX44VUQrCdHtNB7FULk6z61X/rO0l5J
RK6/G9DFsWivnXp6Uhy3DHc621nvO0WjXHdjTUuSjkF67XnxxG2dhi/peRGGiyj2cZxt47EltL6f
FeuhyjARCSKz0/EYtCKIJih3runOQcNsoqm5i8GUCAgUcx360+QKVpM7jh7Cf5WnXoAXFykMZoO7
Iizg9nkFzKktxy7UPdsjdGRr6VGqbrD9mzC7hXz54EaWFW3EJJSCEL5xuu/tKTN2kzJATs8zuyER
PY/Sby1hYJNPU7r9SZgnrhktW3caODkisY1NKqm68Uo5E0mmW+0thClX8fOZ4NlNEZZdve2VTk92
CqG0E8S2tEboa9aDJK23m7v93EYQCyG3z5Wv0S24Hr0inPy6doev+K9AtlLok+HfKNP6kFuhU9wW
csCiavFc3GQgq3/ACOZ52wg1yYmtteO7gWCgKoDN39/ljTeRj0O+NRQ4qUKKhpLqvscgLXxbftot
kVR6HZg5qUl+SZyRBXERq7gA8ELNSa9WKqgMZi3NYFIz9w9IkcyuW31q9a2VQ8PBr3ZSfLjk0gpc
ZZzfahn15I+qw0hoLm0hyAMlJeOGECootLqErwnJwAXFGC0velC7yWASmyGGtMyICbKNThczqFQ7
/82OAsLWVFmpbOZxedWVrQ3dXkmirgi0TJf1bkZO2QR9jXnnVYikzIWJLUS6pcvczLvCHk2c3spq
sK9mVFnANUKrDWZ+DHmdiVjQXIsr42YeFHLCGzWbfrStFg7Xll7jzUwOau4E/UdvqAzzuiYH2YsR
MjclGahOS3DotomjbN5Pg2xtBKFaVd+7fQln0oNXnV5lRThCb6kVR/czPNrLw1wP0Hsjlu8UpK07
PpOpHZlXnFKms0nww7+t4NS/DhxYP2NkNW2QcUhCxCq8hrwFuFVaoER2bzx4PcEGiHz1CPFEEv1J
OrV8GauMMtwRmlXdmmJko2zVnsmS2sA8AdGjPSTuNgx/mdPUfRNOprtQVkbnvaHuQO02iGwMSrip
t4ScVuQDu7ReN/jqmTGKgtB7g8gYwugZ0kcLgs1XxZD6U1yM3LhV3PQWNmlZbsn+Ix42tzrtOu2L
1ggy1Y7+TIjpv8KLqL59ftaeqdwo1ZFHodcFN7dXlxMLpa1VzNzsYOmTi0L5dF8oavbn81GM02H4
2yiKgAO5DSE/O64rbDdCUd4xDHY/AabTfr3N74wDViC+4Ze75s671/bKU3Ylr+IdxkA7b1/t8kAL
qp0VIDDZlHfTlRvAYbhwTp5pmx8/2fLk/xRXLS7UbaTxZIQRbHL/HUu04B0uy+Y52yU+gp4L1cAZ
zdfxgMvJ/c+AFQ2HMVkGLDa/njaHt23w5cvnb/v07D8eYVVwJFMEZ1AyguJ0G725jTC2atLd54Oc
+6K0coiWpa3DebD6GVpndPSKOK1rWpCB0xAIzwK/pJA781O4K1Fng1B5dDtXPyUV0ORiPIG2mZK3
B6uz1J2dyuJR4ADsf/6DThsGOAmqS0dbJZWTsun4u2RWCa8ePxeIsxXUoqgF164Hu/o1hrN9XQwS
MQnmCOKlUdpovLLSSLk0NZY7w3HdiwYQjSbXGwuvro9V9M/UgGdIn0yM+XYYsEh/Qo1Y1FvRa6T5
crUPkfwoUfw4QjR5U2LDvlYGJPh7j5zmoEarxdUympNLC+TMh6Y76DgUVLwddJTH76WKiTSXWMrB
pxLm1wmOCTQr3uGNXZUNdUBhmr/HPseYPO8HyjQ70jCj1pMRIlevGsVPK1an76adGBNu3XH58/PP
dqbNgvflAihyA11Qh9UOhj55crQBUr2GG3p5S88DbqYQGuqxcoInDYN2CUMJ3dBpScQT3R9Lhm4e
lLVidZC1RfazKdzkkayoeeF+61NJydjV6MS1ed7nerakz+kWojWnaZRmr3hxdrDd0G0w5G6QlDR9
U1/KnTsDb+DMZNEJtMBJyQtaTcdynqMerSSy1SyjnY8Nt3FXhmL4Q27g+EhZXYfbocB1mmvnVP8m
B75OcBaszWcllnYHw8uQgTF6rnKwtKx/im0Q5Y3b4Ae4LRFImMHn3+HM5dzhKWko4upDtMPiRvrv
vgZy1vTSo8OXL6wZ7PzmZ9cocN52yuxZDCSGY0eq/Z6zOfmBeX+6Q2GkFxd2pXNPsRjveNxisbfF
OPX4Kfoa+50I/xgggtFTbijeoTuRBZ98yw1qr23m5dMP2VUZ1uH1LMegAIP5KeYy+3XhfSzzbrWY
4SChoeXCycG39lIZcvz8Mhp+uLl3+HHWXbXR8Ue9iXRTXqdG7Rw0t1GDrEymxy6N5VcoNyhztEx5
cMow9EcQkID27XTFTSrbeVpo72lqm3cdnfoLe9+yja6fdUll4T6EIQTkg+O3pmIGBmbGGoIREO36
Jiyw3FGMHRYA0TacWnHh5ZzZUzwsVwCKiEKhm7L6SkNPFkARynxr0xa6h7BbXzXdJK8ufIKFALP6
WZ6zQG64kEDOXDe55yYqvDRK8m1CbqPchlJgTaBFlgJvVSoka5ksh3Lj2B06slwdSOS1aMG/RTOR
wJ8/y+kbdkkCdnGF4q6Pwc5qOZOdJicyKJCc9h7OylrlBiLvpm/WbBnXkDSTr5+Pd4baxIYNqYyo
Nkhw7CTHn9TrS1qJBq2wsnVFuONqu+QzZIr6N3XHOQ6K1rN/20Zd6lwcu/bRQrLw186KFkWX3dMl
dozKvMPwYWxpDBvYf8wwRdlZq0V8BXGn+RnlbYRH9uT8akdblUGPyvcien5aAfA7PkLEQeypNVZT
pQnbysAyPds6g6e85wIfBY5p7UuTghE0cW7eUXQ2qBzMwe9SKz2ErjP6Ro6+daNMSvE4a/l0hUkT
0NAcOheAzzP7DUcPiBmflYmM29bxa57S1tOjmMamyAjXuDKIBB7upiqSxPngk/U3IS3jSfRj9K0F
joQA3yr6HbkUlbxQPJx5Tzrg68LKw8GIIub4QYSuilROOpC29KyrDrUVIqzOvAF5v8TmPHM2wcyD
NYsPMt56J+ws3UgmxCfYM4o5tXeqdLvrcrbzZ8vJkmcNU5l+w/KP9pwGRO66mnjIDSu6EZpdXzll
Oxzg45b3mdd5GwLSiPdS0vlK496VXWgSnO7BAGBg0rRfVIqEdT+4i2EndNhfEro7qm+GFB06QrW7
qVKMtByhxH6SDvUBxqp5ySX4FPVj6IX14VIb0P1ZlSW9GhrtbFQQbJx2mNjIccbZZfA90cDJvKKD
7CbygYCH5CZM547+u9N4v0ikGr966iDUYIBN7aJmK8UtKdQliQ2icOxNPkyQL+yoJXDj8y3jdFOG
3uYAu9IIIj15vUU5YpjnmJ1ya2RufguKEfm21k7/j0/i2rAWQYcxVVh33ojZBiUb0CW5UTU8EweC
9paD6Y+kannsRCO5DIeCfHTK8QsGPacOKJDPqKXoczEX2CTWt1AI77kyutk2pEt0ZWEEdCPslIgQ
dFh/oRamgfSqUO6QI08PuQcZbkM0XfMVCYO9TwoRfmky8kEurNxzj0Xf3TCZLh4reH3ziHSvpTtX
5dta61LTL5D/PFcz+Iqz5LHrsZ7+MlvyyfRCZxNrS+2lz9RMBtgzOYewKWpziy/uJW78mQ0F/B87
SHz9ICav635Fwq3MYnQ6c9rPzwX4SwBOaB0ylz7b5zPvzFBcIulu4JSDufq6aWVPmoE1Syi2lYcJ
RYtlg68nSXZHEuUlvsNH9N1xTbBQ7GzMopYNAYrx8T4Zh70Im9jstrLOzekBmWAReLQS00OsRfU9
avAeD8y4RrilVB2cj9YOEZAKz3jN0hZ8hmzv+KWBQKhtErWPHw23ImwJ5lBb+qajLOq/dCbCwUmn
11k3MLz2qHUsdDmF6ty7Q2fYuw5qyg/4rNorLiviNUee+U1TtN/kAanfkNypP1pbXNPhI5J+aLIh
mL0hwbyknDELCbNm3CijaKN9lTqCwOakM74IT6gWdC4VLlHX8NM3nZEgPUJ/hM0KSS0efrL1QGdu
UIp42Eiys9+1EYHkPss9qe1iODpEOtFUJNyrLEh9ikYsN8DV8ojOmpNZ7x70129J2OoNuqZI/hpt
3t4mHWUn4YwO86s1SVwQtAKJ1qZSE4VyobOJWEJ9KP/mOtvJ3oTSQoYR+ZkvRmSTi/j5VDrddumS
4Tu02Jgu+8sKMEDtjjzLBAzldYYH7s6mb7beuKsz8sfwLYmQNEpxYU/7aIutJhUXdxo8i2vb0po8
nlTZKPtZtJQh3oSazoL+dWuhkn+cU9UGl5WO7QuEnJDwlOFqpLfl08vs97lR6F9aUqF3kMbMQ4RG
i+uc2ni3JfapFyrQD6ry6iGXpIYlFJJNkNJw9ZD1qOpJvHDtrLTSfLC+ofRdpvp7P9Y1d+PGtLog
lqrxNCGFeZncKtEhaHrEbLmqtNoN7jsSRz9WgbepvIaIT9Obl2pQqGO56UkpoBBDqndnaCQhw5hv
FcXXLKws8JN2qSlR5icyMJs+8a4Qp0VPTpqVf9CATsnWTTzjT0KAGILFLEsf2skOf4uu7Ptd5NnT
Aw4uzTUnYUzwVGgo712HnuXSqb2s/tU7WiDKxelvKRvW5ZxhhYXS02ogAVLJA0f1Mh+4Ng2IPnJ+
JJEz3MMWdqFk0pghbNB4IDRJuc0HW+7ngpzbTKton/znKU13Dfr54hEFM3hVYkJojNzQbsgUnJXe
bzDd+wMMpPltEYWblGYbXa34El/3ZEsmDhmvQzh0WNlxkVjdCEORoEXBh2Tb5kpxCJ1UXKPTo5qp
nUuV62k5yViujmcfealLNPJqYnLC0laxNJr1JT5SQSiV5g+NC+0lCeP0h2KS30WYFsbw9FjHZ1iz
5EwAV1t3sT5rf1pd+2u3PQ6EkzG/WI0zvWMe2X1JW3d+/fxLfJDhjqYHvAqIUAT24J1Nbbd6K1wC
OkfUxAwaCjEC+znqCCnrR7I2dqZGONedliIo8WutLnE0aOdwxPBAjrQ53T4GKsXKcd5WIPwkdKdJ
Xz0UQ21cuJJ8WB2uH5LuPf17b4mgXYtaShYGX89A9DyZ2U8JXPV3sgr4uV6hh6+ONWPK60h7+k0a
XfptmFUMj5ByU+yUsOfNbaQh29vmTt5AidXGIjqoQ40CYuwxTjzgQ0kl731cITvUIHt+H94lkVnD
GsZhJht8fJDcOtDNnAaSq8Be3HtGNZsXdvpTIN0hFQesdrGYQ+O7FpWR71o6YwaNRgyFeRhSjb6L
0Zg7N3aI2qtz18cQcAh6gCIyjMEuPWS06O9oNl+YFssKXL1x9NrA00SPUFuuRVwdh6iRo3tlmOLN
pRm60S2xj3XlOkoiba8PcgdX5eCQ5ec3MwFxfX5p5/rYvU+fwYZdZJkmEovV/S9k+6yEszyDLsb7
MYIxiDGybr/ZkemGGxEV2hb6CEWEo9JwirCIGVWyGUNYD48LvcQXcTkfxjJ0rkQUq3eeSR8y7NX4
th2tfpeUYYOpjpT7vDEIOwmB9mioqcj4szywK7PdsbqjoGhaRPWia3YkgdZ+pXbYlVeufuO2bfft
8xd/uknpUCKxLuLSC8VfXYEqaYpBpfCIO1eEF77MqhyCruqdHd6yzdN/H4oXu+gKISXCkDk+PHGy
ydouQU3XmyMN59wmq7NDBw6FvboAW32wpY4/JRcw6I8sYYIQ+JrHY3WOMkVNk3KWljO+uM04UbMh
YcnBIXwti3GDrbwSvB27pc3APYcg41gSzgOsM2qLYZgip43qNGrKwW3/UOu8P8xVjoR8rJpX3YDr
n5B8TVaiZj4WcUFg4iC0x8hzyF5Jk/rKbIZoJ7Oiz7FiKNWDYU/NoSRNhATCqr7EHzmB6Wi84Jxq
8GphI9P4OP692lRPDk7+ZLw7k/2uxmVe+rgvKY9ZCJ9kx1k9KPtcih7FMSBacsUFGdvKiP4wFlIy
iv5QmDTmlneqXcmuj+KNVlpW7cvRVK9qzUVl0IxOXGBAklvf9K42fn8+O06qTn4BeUCcYSw/EJHV
EU1J2M7xnGHskw7JvdaH8qHunfHgzXoG19IDJJmTS9vO2UHBTlkAi75kbUhMDkeXmAQrwSsdu0eu
cSV2gpiI4f1nf58zOb+YnXsxPW75GKvJCdSlQnlDY4WN6ArXSCp8D8H5EB0aWXVF/IF2VbfU9BsY
K951mJnVduYfLhgKPoTT4mczqjEGF73WIl5IlUuQ/7Ia1g/E7ABQgvRPkbTaBAwyObsxx9/TShir
odW/X0ijFxblmSJFx/B9+dmcNKc+3VaU1KVn4sIhMfZ/xlK0SDdqmLq2n9Lvup7iEcpCIcU07OJq
jvGhHeIR9k7fyK8UFKIM8Lvp40DpawgyJNFO4QY4EQIht1EYFXFcA7h8Pi1Pyf3AOJT8BL8uZZX+
EQ/0T0MRrCHL6FzCEZ9a91YkRfR10pt8i5gzPnSesPwwK8z7CmO1x8mENImPjLy120HssJqa3j5/
nDPbNbAPsD8g5Uf80fE67+dkHDFyK7Za0qdvdlpgDB7Z4Q818iipPh/rFJjlp3Ma8qXon9EFWCr9
f376hJUAa4NNJSL7O4gT+xpt3Q60esSzQpRgw8kb0xJrJxcHiSLfXxj/zDrRbajyJtvaksO33hLy
DHoo5jPbZkqL59Rq4sDEhQbqN6diPafj60Rz+4EEmD7QRG3u56RsMckq9BcxWtOFovDMIuHuAAOD
f1gma4RFaYdGK4245IICKyeyFevKwl390iJZXupqLVL3Lt6/tIzJ01rt5I45x3o8ePSKufISeOSK
J33S2++aF9F81JSucHZqp2DvAnTg4G6oingjjCznPzM5zLJSjVIA5SJvgs+/x5kXwLlN6I5Lj5ga
fvU54t5V4dHyOSILcLHDfPXGzhrr8PkoZ2Y4Y/B+MSCAHbxWC6PPmRwzIcRncnF+moeEKLw8hYyN
KcKFtX3uB0Ha4WZmkhsAO/h4fruVR4fYY9sjJ8G74QYOrdVFXPf8+S86N4yLEsMD2kBMuX5v5E/g
2tahR6pmeLKuML0bnGkuZW2deW+AnwDlTJqFKru6V1VxpbtEw1bbVItKHOBUERiKWTRQdGftwlI4
ZfzAJ+SGz1nBQBA9VpVya2H4E9M/h+00cj1QcFstWq18KAtsTPNKwxlwNgiSLivnTjfIUsyqUiG0
1vQe6Cgqfq8OlMOt132REL8uIRBnXgUMdx6QLjatu/VxptVwFtBplXiBtmG/oWelvutzZP9aGBru
3RRSMx5SpMv3dWqYVdDl5fDEX6K/6TDhQgyc1EJsXEfinGLonFibFgLyJa7KmXmBUHlhpMO9WEzF
j6dfFSVghtAOt2AW7aHX0eLPxqWj/RQZp8EERsv+bQLZ86eORyHLxYMi2rfEdLVY+w8SY9x67kka
h9+KnjjxHay87tNKxPcVXrm5j8d5TPa69jpriuHbYNiX9rhlYa32OMIlDTYRdAhgAKt6oxyqFjar
iW9S5YxfarNbLOia7C8ezvPOHKf+ChJRoKTFO+EIQ2BKr96PwEIXNrRTIR3aA26/yyyBO3pyzVe7
UIETqgIvjig7aSb99camIuM9zwPaW+ljCzr8VEZzhysv3qTpME1w4sc/mat/0Uc8etx2MP+2aoPH
CNyYwG6q+SC7GKuU2nEunIfLlzp+a8i+YRAB8/M/lvjxl8Tq1rPqko+okMF+3YnKvcNP1bvJDUkO
EtqyvUJM/IWGz5lBMd5npSObIGPFXE3SuS4HYfU4L4lwZtPHBotgerRkjayIpQ+V0q/oEG4/3zFP
wWBCeZkgJEGxfJG8rirkIbYz3exFs5VtId5iJtFzBUnuu1uP5j1uj9ii4QDn/bTtGINZ0BZd25YW
xleok8P8mx138S+Bw8s9LAJ94Zw501uvl/brhec883YWdgqsG/g6FEnL//9PhdRAg2hSq2625gD3
mY2eWL9cM+fvrt5GBWeWXvyqzXR61JRIvk4Y0S3Sc7Nw/bDurCCBqq9fVVVRpEFL9Xrdhmn2jiNj
gb9RKjF2/vx5l9e2mkHMdhg9lI4kiK0f16mmph5LHjfJjdZPVQTROXKunRIXxtexFMYPp0twk45h
on0+8umWjB+HraGrQuBEFuTqReVIyBZR5NJTUEdKyCi+jzpQjh5W7YVT/dxQWLksjTAuwoj1jr8J
7t7gggYozoDMPcBI0dvUbjpsJvxtL/yqM5+fQwaLFarUhSmy6lnEBB1GikrPwqmwB4W8Xrm/ZkOP
rhVPnXACxgkbLrjRqpdSMc78RpbFooCjcAFDXb1OLL1yDA9VjFu0tgkiMXh+aZbZxjOH6EI9dkoO
dCCBQUaBRgexk1Lp+H26ZQrDB/PuLUGopbutYWS/ly1CvSXzFIfbTBpcoHX0id5OOqE1Bg5703xV
5zaO+oqCEeaGio7YWRRFCv62BV1Ku3DjaIsrXqsfIjmX2G1HfRN4kd6EvoJ/6o/aTst2M0Ct90hJ
oPq+sMec+Xa0ihfd9pK1xnw5/ll148GiKMJ6m0kr/kZF2t8sAtRbizDCJ9glql/Mafrl82VweuRT
LsH15dLPnQau7PGgbgSyR14LFi5NFQY1iOjGSEf1v5dnDENHAEoxIjAsh46HkRrp8kLzUG0nk46E
YbK/2HJGnY5YhW4kTdoD5pqoDM26ua5Vq2HCpkQJLyAwjpJYFP2PvTNZjhvZ0vSrXMs9sgA4xrbK
u0AEYiSDM0VpA6NICfMMx/T0/UGZXSWSarK0Ly0yTSYGPQA43I//5x8orbwpboOtNuhA0O/fheW1
eLkMGVCqAKqgvSx+Bq/eUCczOL5UKtIe8g2+WFmEIAFrovVk4evqdZkVbd8f8Bf1KjJadXGQ40zE
E39VcCgkcEykHDQrPXLUHmdoy12T6WC6WPZos7tKogGBQUS6rOoZobA3UpP1jJdenWU4jAZ26BVt
Zn+J1Dy9iINWYlgpsw+g2F+UakyzhQiOzcPiI/DqvrDsh32nEKual7XwcZmzNroKtyLBceQL1XKU
IK1tHCKfjfpgZuOwaVoiGDGZD68hulpHWtMfkeDemsHRL+NJ8ZSo9BbfoZdzKVcKDf9hHeMewn0q
9JOO/ZRWUfI5Mqv5W5nSEN64QDSBn1aIUPy+lPIG4CovN0HgkKCQ0UrBPQLfyk9K04lnKO+tsXba
WVNX4wyXWKMB8fTBA39bYVJXghswz8hrg6rw8lsPNSQ3tVEVDFN60kb6NqPJNJnjXq+n1IfuayBr
jMaN1ljDqXbtzlz3aiWesUS2Nu9/l7dr9bJuwif7USHQoHv5VSoseanBMaNsw+oRka92dKV4Gsa6
+13ZP287g8DKgRGKOn1ZfH4qRpTIjnNiQxmoGYKVpqUJXV/6Fu9fztsljCMfhGp00aQqUhO+HKXV
gySqOw5DaRsxKfrC8cey/qhSeXvTUKbTLEB3yNxjJ385it6XeEJYWrqKo7JZLYTJDU6Y4aHVzeff
vR76A5ZgcVhiy6mKXo5Uc25erOeJhk2L4ugaJpg+SQj++6P8YgWCUG2AIy5VEGXtq5W/I45KaHWA
HndI3fO4GodvIUSRddNi2zQwNT+FWZd4aHJJTZZzv8o02a9xX61XYdHQ8cRd55iFMb7wqbQ/2OPf
3m1IXRqVLB4mOL68bgLRV9CCIMsQnxr1c5BmOgaYrbhOnLT78sF9ePti4oGxuN/R6IO7/PrFFLj/
sISkioc1YcfrN2upl2h6e4D8mfhDMpJOr7CnrWDD6uvAitpbCU3nntJZ/22XBTp9iM8hnWj45MEb
e/nok4KD4UCjiO0uJudOnce9pYfpR6fdt70ZqkOXYzjU/iVP+dVcDhU5wTfCiLHQm/TOpQjwYof+
DNbLkFgMNQGhwDI/7Xr5LDhdrrHB6L++f9/fPmGY0Yhv6ITR18bh5+WlImNG78iWhd7BijfRxGER
cEPi0V9/dFd/sY1xjZyI2MmQXTDoy7FI8GPNzckwdKKSOCCzzBa0Ps467diXZoFZb2Sa37NytmNv
KWLOp4nteRWoBuQpg2Ra8rrUnnbI3DqJ/UHZ96tvx21YquYfTP3XD72YRDBobZ6DukjKrx5Hxq2O
9ve2g215i617c0jUXo1XoUC95GRxuMWn+9opHCQkEweJfSgwLfjga71dVeEAw7GnwUBJxJvx8p4R
PJFFSpfmxK/IDG6bke8t7Lh/dyuCYw2tGSY7/10mxMtRtDHpVNpbxYq+lPK1yuLySCt9pt1vqh+A
cG8uiKEWTeSyiAOZv74g/K+MqnAgpLgDkXx9IsItp/bfRnBpTsCDtRYbCRwfX1s9FYFCVOGAmTsK
hWoH4wrv7sax1++/PMvL8aJepV5fnF2YNLzBb4DvOLPnMcD7dpU5xXhXp7G4E3iS3duiVffwoC0v
tNRmN2LPjsflXP7+UzOEBQ+PtePHafPlU4uD3i0LizMWZJUFbHWLbeVIAmJKgpzev9I3hyLIIJxk
eWxLNCaV08uhQAzySGnx4dD1EuOq3Ct0jYiqQ0SlLLqPHFEhJr29sxy+ECbyhxLpNRnIGVjknZpM
EM7mxI0NEtO9FWiaCgWl0Ad3ZaZjsNgBiPDCkjkhdhPs7sesASHznFIYz3EIKXAbmeHwOHdiOtJD
ltsaO1R9lWuWDnc+L9hiwsqcEP/T/56h6Lhzx2KcQeqcQ01eQ32wOhQktWreECkhDQ/xAUQtcFHS
tyJtam6jQO/MlREOmE4E3YDTnd0MU34wbB2eZsGCt0KNjRubGioEMXdDr6Fj7ow0XkdWqZ9axQ0S
vED69ijxS8ICv4icb3k09TurGjOFsKNkxgwfXili6d5qTouvU4Kr4UDgottIEa3o5CuPiR0PRzci
EQchfCyYD2FIZLYcbOVLiUvip9AOdJrYzfQg7VY8h0mpfKnU2Cyw9DGj0pN6arusu1I5kZCrkK9u
DBWOgVQk9Vm/uN2sq77D4ZN6Bku+VJ2x8YHrkij7WY3i7WhgwLPNQyuavVqv8IB0ygqxPxly6lpp
dfdLTt4AF4hY7KEi9NbwVKkSZqVMqLguushgUdDwSYSMl4/EIslssixfmjVZU1ky4+OMcy2PaSQp
PdnQTa0+93mZ65ietzM2XV0y3nZZrRtrG1OBO3IY8mIt3Y7AEti3je2VcNHrNaIXWg6mNmFe1CLb
rrxhquT9TLzhLW7odJeTqu6KTcYsCSECVmPpu2Qoloe5wroIl94ipx8g8ZclowBwfd3jvN17zDLL
XOOrTHeqaSxSrsaiwliOw6M+rq1FrrZO7Tl7TuZ25CXC1173wtHRPgsNyokXuiYpQ1Co5L1081nF
W7CnqgP6TR2CzIbyGXqEHG9cVdb3qWEacPqgQTFDOPWdAdCr2qrTWljVMQVLBCNK9Jdqh+Xiqojs
ZhHLOxhx5FNULZHnKSYSvE+RFwaDfYfDR1KuROQ6p2pu+jPB3eTX2eESKid6Y/ZnNI5k4tbzAJU8
W0IKmIj2wrVLCTQrS6I1wGVZ8t5feN4usWxMmrZU4Qt093pnMiABzDKj2NVqBDEr+rjRxoUmeFbH
sXE1j+Z0N2QVRiWkDXo5yMoHFfBbWuLiu7TIy0CDtOV483Lla7F6cqseuC7H0QI5m1useW/zfW0N
DjyM2VrradJvMfsVK+GQGoZ4GfDGgZqlQVHxqONjnyWqv37/xvxiHwUCFegf//YLf1UYQGSa6dIb
2K6rlXNRFtl407aq+8Htf1sVcfmcAYCNFmEJxMyXlw8Qo+dqlOQrZaD1McybwHAJRVZvzdDc2IV5
D5foLHFmXCEJfZ0MaBl1qF40ef8BdvWmUIVbjXQcKjjMc42i+eUX0fTK6QYdFVMgpuCrSyjEuijn
9lhbweT/7q3lVaC/QKoABTq40MuhBqMeMurPJbmgsreVyILvVWv/dnQB7b2luQSGikCF2fVyFMOd
TLulo0RyZpduBiM0buO4DT84+//itkGtWTzcbCAuuomvRrFGzrgV+EwT9ClZHc28Id5scT21PzjB
vZ2QkLSWzh1Mnl/wYRpBh9wmmHtlOrwUaWxPm6CCkvv+s3lLu+GJEItJcxB3wYVu//KCpNlGbRKT
3+7iQUJaUgFus5rVdHZ8GRRB5ZX1KGuMWcgl8JRkGj7VwhrK1WgOyWI0X8u9FDLrP3hRfnH1vCXw
AUF0WKded1DaqM6Mph+wGGkKy0eU6PiphvPPB1f/ti5i16EqAh0FJH0zaXSah7FeLuFPQ0ykwRil
N/jKILXvqnpDI9c8ARa6V9ooiOEuTCRyutJFZE9U5qWtZckd94b0NPB691ZkruUBtA+/fyswdqcv
6C5+JJT7L59QMI9Jk6Q0k9yQqBNV7ajCXdQy79+KX9xwfvsP6Ja6lEPSy1FSvW4J5wS5tTONSDlX
Dic1y7QPptsvXh8oRqQq8WcBX1+9pKZMrX5ItGoJvGlwx4FrZ+ZxvcsCo/jo2b5BQBaN/vJwIU5A
dHyTAxCUJft5zWnC7tXLiOSY+2R2pzsZm9FOJ9P9UkotvQqDMCbCQrc+GX1q3tY9p+X3b+2Po+7L
cw3fBNQLXsCS3vL6CUYVrt9BDB/PwlssPkzBrD5Eqey+chaJYX2hmW+9oR4K54grmLjXhjqJDr0V
T9kqdzrjJqBTc6elJQGARSpVL9NLuZ86e4z8DLfOJwxZ4ZTqgLzHzJ2qdjPPg/qcdgOxqNStoOpJ
leffnWBo9HUZlgCKsTFbd+9f59uHS6MFciOdBm2Rcb+aQl1ijZUG2XCF1WyyZms38C1O9AcNxcgH
Q709P6FLxwuVwxPsJRxIXs5WEwgZSUvHUELE+qFR9dnxqqQ0To6gcbaz+R/c8MGsP8oU+cXIKE1o
rILygB+8JgBbTT1hD0S40KgP3X2RYH5NuEa7EXYtvuhROm6MoE7v37+zb5cp4DMSHXiOrFfqj9bh
T4gzdtgtMwhDVGduIY4Gg2l+wtHLPG+DeKaUSD8SI7+1yVusZvH/BMCg68ljfXmDU848amagpEhT
rb7JnZmQZA2dp9jUoSPFfgpF2JDTJpTrSHeRDDppld3YbiGJJOuy6DIeAk47ZaXg6qXBI71JsfVe
C8JEW8gGOMnu6fzUT2VbNNcRuwttQDOKP5PY5GL7SRrXZYv8mZzHgkYScViK9IRUksyvwjJNz8Yg
tRSPqOEa7ZasGiRhjpJra8uATLPmGGZ8V+ypLXYJedCGR7WLh2zdEFQaz+n00CiNHS3UxkDuxpAy
wSs4rMvfXe3gVPDaL8DJkg71uthrTEJJCTAkm2xu2zOAfolcgQBlA6XC+v0Z8oZxAGThLGxVHhru
WO6yvP80Q0KkVo4a9xJM287OUx1h2OLR1ezIJql3nLhDJBS2fgrKFHfA98d+s3UwNqs51QN4H33r
V3MFvZcSoqjEPgVF2AEGAho83RV/nxz+42n8P+G38vLv9bL993/y96eS4Jo4jLpXf/33efxEKmj5
vfvP5WP/9WMvP/Tvi+pbcdM1375154/V65988UF+/z/jrx+7xxd/ATSIu+lKfmum62+tzLofg/BN
l5/8n/7jv779+C23U/Xtrz8Ilym65beFpPT88c8/7Z//+oM2EtQWlrD/+HmMf37g9Jjz2SNX3Ze/
/NC3x7b76w9d+xP3YtynqBgXhtUyAYZvP/5F/fPH5gMfHGavcCxWtAJkIPrrD0P8qcPFF1ip0Wai
0tL/+Fdbyh//pP0Jy2YRiFLpLhW19sf/+3IvHtV/P7p/FTK/LOOia//6Y7ExYQL+vAf+2IWBOzEK
4nV4s2JnyRK+ZyE70IGdrk0OfwdFtuG+bsB4grlN12W2Jimz9UJisDe93mb3tlk9h2X2pZ/EQZfd
Y6IWrm9O+exXU0X4VNkj/zVZB8bZFldjj9msdF3QDb19DGPathM2SoQrErhJPh92fsNFmMB8E0Vw
P9j9GjQRTKnNrxRNxLvIISx+qME/KkTEaqhdAA9c5gTT43FVDp5QtHOH89tNMxxKRztQloWHRonu
xrj7pgNyeHhIy1OhT7OnFH2AIKm1PcSxpGXHDcHWUfBVc4ddZNWnYjTPRjt9wBz5YPQ5kc1GLbDs
l3utykO/d9OzQGc9klZ1zX6Qb9loMN2UY7Yb5uw0t7W+D5TsaNvlmTPFR3oRxjmZ9VdyMm6KOcCV
c1pAPLcsNzUCVQjymd8LeDq8X5egUcrBcMaVbKZd0ivmlpe62LoJjpBpu7VLW1tRD/ZeFQrgIeu+
I8VvbiCEi1Z6iU35RmKZNwpxQ+rHqa7ISTTKaxIs/VpWu7hGQzs3+3gkuKASe0cNz3pV+E4szwbg
vrF2vGAJRs05BzMTbiFiLREH9p3bUiSR9XGPyKZcKEx4SVp4LObNnT7qG3MKlF036xjsGQbHZ1Xx
lbaJMVHmywzhU4pYiJyJbUVptE6LSN9HdeWsk3ZGEBTcwJz1ihx/LSPF4pvE7zVMLOSaRuMnEWaf
uU09IbN15qR78iJ3RHbsatM6jzNnQ+jGlmTVch0uUGOYtseqDo9DFYC3QZBDaJxHpKGVD5pW2asU
YaOnYJzaaFALWvsbEiboXhWBTH0qOVIJ2ouxvQ0S+dQb2lnipiH5DROpgrpNdGm6NWqHn9OyraqD
8RFVi/djT+CHmB4zdfqCsGU7YZC1mWRxNmf5vdKml7klL2qNs2LbE/kNbcjAK3QsfI10ZTblzm8T
bRtXi04+qcb1YDhf6yzfjk5qbKxCV1aqhmdAMpAAm8jyMNjqLtC667HX9xxRz0RJ205JB6+flq40
fmletXhjMX/uSUk/4VFOS1da1xpUJuI7yjMlrkO/aOod1KWKvlPhTzOO8rFewNsk/TUH6p0TPfcr
I7ypinQTViUSpODTMGF4RCj0VxImvWqOnui2309FUR9ECH2lN55m235sKHdDnRgZmPmY45u3OqSf
J+K8b8wm2I+2dibM6UzksZdO9U4PJWK/CY81M94mlnbRFNWWFKUrF281j8DfszIb74CHr8Ja9+NS
3GDqf1VpynVcMFvcxlsoDSvXKm71RJD+nGobxLFbSwVHMzL3kyBlQ0biZLTB41wzvWdRXzVOua6C
7ryrKuJ9F4w2AWxX1J2W9EuktLkjq+3Z7rJ94jyTrm0REV3eDJpywDthwSwNMNNG9sD0LBKcGVZm
Z3W7jFhcuF3Gk2NjUUNfKN9U4z32/EfieNd03bjBDXNKL/Rb/oInobQJjwX5n/XPTNFglaW4Z9pG
7id1bXoaC06tKAfNkptA6NlFnWjF3mrMjVXK23pu7/Qhv+ghNK2asd0Cb9a4v3b5OgBl2g6uoIlY
RXd4w64JEF7VxOHEicBqvDzv4YKvnT7e5ccBhbp17xZ3kXOXO+NM9V5uKi2a1sogrvq4Y/Gf+3M1
IK1+1O/Tptl2ONa2zvSEKGjVGehE3QnZbNy6ya7tRh1vemvV4W5ojvFJTUYQCaOQKxFbR9oh53mJ
twPnvRXVeYn5w7zmNHFn2sWlbfKyyaU0DPBh96YAlFlvxd6U8nNsm9dGNtO5yHdQMy5hyH4CJyH5
V5hwqcLGhYTPsoYaKZoEUum5f25LUW1/eLmLMrmSYw86H1pbvDiW5+fcNUNx5VZDw0ilubLM/HGI
wH+NvLkqa3WTz6AIlMa9Z0/9p0EuiezkL3tqUca7TnG/Dks/l1yyw6AWlywFI2rl4ZOVavNNP0b3
rVF8tULrzC3qp8nQL8M8e2A53zeBus96cpUzEoUTTd6rjdzpslVXgWz2donLEzx8iFqTvqQJSo+9
Y/BMq1C9mgTHlTqNB0ySvyqWgsdy1BPvjGNVlXXnk+48Zf1IVDtaa99txH0BcYkmTNb5QVJdoGdk
Z8qaFdHw3wdIz5tJR4Zb1BoWG0Uc+oltEdddh19Q1jxgfX+YjXzbwODx2NxoJLn20zz2x1JWFzGE
QW9Gokv481h5LiuDZ4fFp0JL6o0VxpfQUO9zVflGVJLuuUO3Nybtupus2Gssexe49tVgp+dG2V2i
1nksZzbVGWGP4/Qn+Gwr3EfkumvHIzbkeOOm9q4cNGvZzls/H91dh7tdJKuO8EI4lonQn+1Ev+Rx
3rFwNWdpWu0IVI9WfeBUuA7Ia3uoeh6QOvO6s2RMpK+Vcvw2htpNF9AY6JT+iF/Lia0jhbdFww+t
hN+gvsm71qLdU25iZbrKCCn2htZBOVqml4ALBxK3rmJKeKau1Dy3hzU3Gzinx0P4tR0xLsd47EIY
6RPpoIfIDUIS7OfknIomZbEhbZxe/afB4CTZYdHkIdf1y6iJvSour+Mqf9AEHZnEzXZ9XyQrxU0r
GhWN72j9KV/Krk6e6Vl2l5Xtd8UVO8R4GZ7P4ntejr7SOEccl+d9XqE3lIO6xeesX4sQS1CpSw0y
zmcLOztJ7nps1Ws8FfeYpJ7Szt1G3VCv3W7GA4bMddg4mwG6G77khC273d7EEg3PzPlLbDlfJy2n
+xxiOCVN9WKyk61bzZ/LgOdE8hi/Gr8ywop5JOljC+foKKbxGCXsEbrbXwudtkOX5FtwAp153zKd
C3EW4w1KTCh8bEx14HPix78t6iheubn5CNZAuHM8nGeY2vi9ZfZeKtpt7lj01voBJeec3JlOvkdu
+VT3lrZq3Pi8DkcNO2da5aixd5Yoho1GV26dmOktthBnuhkkWxYy6Qe9gdZ9jGEYl2W8itSGMACi
STaNgbWNs7RraPOf1TkWZVPLqpFoh6lvglUUhJ8guMnNPNViK8xOX9d6T0YcXl2byIRoRL8WlgeW
gamBV06XOCs6hSecJh/xfai8hr1g007diXXu2Iv+jJV8YkmMz/F6f8T+PMTVy1C9wWnJFpuot7pk
LVXMPJSuUzZ5ilQOAr3pQ7u5sKYlldp07jp9usYM//MwT+d6Hp/h1P1oS7vzGrvj25iYBOlRnXpm
1y5m+nG9suqKUiDIJgBom6SB0P5WCWn5rIsEyqbTxcCOS3jGThr1eV0Fqtf2w4Wii2SNTPOqw/Fl
pRXqaUCd2hmiO2K8jqO3otyQk7ydxu6Y6+IQllMJWiCeK06xR3scbubKuWsNx28U5/swGy79cRNd
ebXpyoAg74rGNXyEDX6/vFqKTeY2WzguSuR7F+m4yGqydauWLDrT8HnC5F0adkB403AGsTnAhZ8V
v6t6bAqngPiG4HqY+owiOWlZMpNHMsfPNJL/PGQEw3rWhxOySHfVJolB87DF2TwsdqlqsH/X8orZ
FxFopD93dXkXBMU+mSTic+FXvehWxjTfIifEZiWrbwtwBj+dxLHVpwd8+zn8CLIsm3G61YPmbEzE
bR5YF046X7eFPDKHaW2rwy0Cqhphm/m1JVS+U5NhRQr7QSTZbjKHoxGJfWjRZu0xAcWx2fSnhILK
KOVln+Gt0+TKN0IVzvOCYniucA7pE/ciBKeDbNwfh6KE8DAzIac2W6uS3EgF73AgpmBnKu6lXrn7
rg2/ByKSW9MWfsaukiiEXAQQEw91PnxKnTDZZmH+RSqpbzbuXjEK50x1unybd6k8pJF1MlxQIu6e
x1q0AYk8r2pzR9nliyp6KIn13ndqJfdqlnc7bAP7jaWocldXLsiaGpn7yGS5dktc5CfZUY2zrCKZ
7lS/C7LhgMHjgWT4u6A2jpNoiS6I3ceevIfFI5MC123ReZmHSpI4UGStgi8p7jwaRTt+nbRJOpep
2nbuYRRqugEvjtfqMD20WaVzNDYvI0N6EtUfZkY6p9C0/SS6/Ewv43unLo5x4AifJAnbr8iLExVv
o1ES5WsPeCDgHcWnGsrAnrh5UTSbRLGIIEnIGqqb7BJn2RaeZwAtgLSNK4x4vmp6NB8NaR5yE3JI
X7MkojLYGmXYbNVEBqvA4jhqh+pJRPllFJmPndkIj8SkU6cYmVc35UYxa69cRhzMK5skdVpHJ4Mq
1ks6fgl070apfdUpH/AliDn4hSBTEdZbiQnBxuIwY/ViRbLFHa/rE6DvRUTIoJc2OcwT8o3daolI
naMbq3iaRPbJIm9506DfM6itOcFCH59GzOw7MsI3aTprXyJtSUmOqsinjTcxERWxmoAnz2gWPGpR
RQ2n8ak8tlRwl+imQyXDGg3PYsaIBYsQdW1NCgcI1yfjUVvlRryurLPJUR6S6CqnEOxIKIdu/CO7
8nYGhuYYQk4EnAgR2p6mE/4S989O6c9kKAU9JYjYB0Z3WfUpa3PlaSg0d1GfIoa8cNF9rGqIrOQx
Nut8avdVNR2Msj7AzCw9hfxgiPAzlifW0VUJK9H05qEIiScAIWBRJNHCtxQ9Zkc3rjr1AXpJsNcr
Y1NwyJ1zsbcK2XnkVn4akexAbpnva7wZEzGdB6zeAaEYZSuaTWCLCz038bWzt26R78dyuCpSkF29
i09zWR7jVj0nGvy8owSLrOKuLZvbvDJvaBzSsdB2bRR15Km0OzkbfhRNt8AIKB/d9hK2vEZlolMF
6bS9M/1zgI0s/Ia54bArH5LklLf1XZOb6jqM2nSnW9NzMxuHuuVoiiqRzIflGI8rRlphsETusLbC
6Zx0impcZc0QczAuDr2bDN7cLtwP3mNPBPGh07GfC56E/mlgQezn+irup2jbh9nDMbfc87LKz/te
O6gjaZVqH1xETZ/tTSc44OXFejYJnDqib61dn1WqA1c23yoVp2mkHGc2zs2GraB3ih/m/LGWl2b1
CEC6JAFBOlX6TVdRk6iJuoJuxUaKyVvendpGkhITlNcjJmRY0eX5Gqeym0nYylEdZLfuzCnd1H1P
rW+rp8k2bsvUuROtXnhkL1ABEF2xS+elpPQzAY1l1kPPLuYTuRMEgcthK5tqBy/zVBEzRcrFzmra
24XfvSmmRzMxH+3atvfp+J3mxT4BScgL9aKu5HwykRHIUnnG9z/6tBBmVdV5KOq53JFU+lwGXIXT
T/0JIimGxIa10q2IFIraxMEPhZ2fuRBgMOvTNnaakxobgdYljods2VgNpVS2GjgfKkq+e8mL4hax
/p2IGARKRFR7ht4FWzJHk/PedJSD2drJ0eqE5o8aMMCAufgagdK8aqV58wNM/V9sGSQWlvT/H1fe
P33LHovnn4HlH5/4G1QG9vxzoQlhXARyDPlzkQf8jSoruvEnNDuEWgC7dMPoGf8XrGzZfyICWqiU
Kp/Chox/+gdWtkCcsayzUSUvnhcL4vwbsPLLXhzSC2oN/rATOi6Itwl8/XPTY2omumKy7H1kgRcN
U4p6pB63tTO2a3ciMi9TSeL56f78A23/DGW/bMUtYyLzAsJG+L5Yer3u6UjLjIIgqlq/sdv4sR+Q
BLP4YZrm9Jf9oJofDPcSNv97ONgsVDsL+5bH8PISwVjo2Ii69Qu63NvWqKjZdU4jalJZ6/ev7JdD
YcK2NFYhhLxx5SIXQaUh3vohwCsHMZc11IBSj1CgNFL//cGWBu1/twP+uS4XNcDSeYC4szzan/pV
sL9LLdfK1scxOz1FopHbOM3ElzpJ85tOGax1k+nVAPwrm3MDItMH4//qMdLZhPGwuGByvS/H71U1
sKCDwkGwnPxYsRVx7m+as26Wy5FC+UiX+8vxUHXiC/5DafPqet1gqHQ9F40/B0F97cx1fW6NomfF
d5yjy0Ht/dv76+EWETsdBLSJS7vwp9tb59IdzBBgu7IVe+0qILNdVeqrlqm2G1wn2/3+eItPLd1/
CFjiB//4p/HaqUJiPUyNPzkjlrGhpV2qQ+ae53pYXww4y35wfa/nKm5jsNfowy8rEG3xV4+PQyZF
Rjo2fpHMxiUKqWTT6lmEUWgRf37/0l5590GrfzXWq/YmZQsKWVE3viyKdp9a0PrDDKKMuhx+lTCU
pzDUsaUrxysnUOSpGkbjLKgC96PI6F9dNBMWPwcYANCBXq0FQ8LZEfyKm+zCxJ1sZcCvN4qPvayH
r+9f9DI/fn49uWbIibhHsehDjXrNnXFMrQrNOap9M3InL45Bv81ZG2+6qcw4n3bDU8gHcz8K62Dz
/tCvVwas8Uy2HDQtAp4QWoCXU7fSUreeSEPw8/vYV06GvpIPylZO64/sYt4MxErH5sa1LEoQBAcv
BwqNTioB+Yx+OsAIplgFCAzsmnw8G7Z27ob2HsdZ4StZ3z5UHR6471/om3sMFR+fBzzMF8Wn+Vog
08f4KSllE5LL1sdHEeEDNptyPEOwjdFWqD0PkdHtw7mwP1j7fnHhbJY0HplLDpvxMs9+elllZhTw
ISIaglnR7BikYbF3ksNUT+o6hnYIrqH027ovLNC7oP5grXg7/MKgRAHHlsYm+to1pnZTV0uCNvLb
2Zw3OmHvlOrQlzjNWpqvZ8BnjpjMkuDQztmVlBcfqfrf3nm63WJh/Rk2b9NrQmpLTr0adTXZ6jCf
V4ifnmPyLle1FRVbrenLNZp1dzNoavPB3P71wMjywJeg1rwm2VWxDDWrrCrfSrR847qlS+pbVmxn
ji+nMJHG3Tj118Rexh/s7a8rJRr4C5dH2EtFhg7v1RqmToFGDc2B1MZCbI3lYrVRnbxdqXh8kCDE
/K/K+aP4sF9cLRoX3mH0Vmx6zuv1ylKSrm+m0i/qMTwbItfctJbe76t8OSS1unYNrOjc0AT7SAX6
dmTqT4fqEDWgg83hMgV/muGCoLuxVYfcF7k54RunlJ9DNb2vJkPsHGmIPYSq8yxUP/Ktfr3twude
bIEXxSXWRvrrV3rQayUr2RJ8E/8BOqmO5qs4Lx+dSVzRB1H2768g2i/Gw+hqoWn9bUf5qqqIS0V3
66RV1iLR5sc+JqrR1iMABsQr6s4ZgfoCxQ7B93HdPMOhA1xXUcTXTjqNX8cZQZzGZOyroWpvFfi2
u1gHQ3r/S76ZerzjBil6qA7IW+LI8PJZpFMM0IRbxdqqIkDD3grRXQ7lzjKyZKeMUb9iLfooM52V
/KUadFlZfxio/ai5qDLdV3PAxjSUeG/a4YE9FjlKvL6Zv2iiFNl3I+3y+gTFoBgJ2owV9RhyfBU+
HJXZ2pIqLLJtBU6ZbMdhHLObNi7nxsQIEZYFuCXw+BeJ26x6QolsaDcBVrruymhawAhRl4Tk0HWP
2l1g1IX5pdenstippEem8IanRum8pITa5ud2FswHJyKdcieFpg5LJDRaXUhuWX4Sg3AeoeTm1ick
PFF4Xhl9U63B/uCjpPCtMi8Bg/+q4o6sH5Qo7JHctLq6qpQGH/+CqQ4qotfzdShGma4izAtiFB1p
avijgNq3gKrBZS0i7EkJlir1DQ2iSb2VzmB8S6ty3C1GPw9TOOL1BxBX4Njfu+EdByREm3beOeuy
rwYHJryrFJdzJAa5V6LaVekP5gjoWoC3s5pFINxgptc+ukYvKroSzbDNXcqKfR0mgMbF3LdyizU7
QqrcUK+a2kbG2uAk8WXCg7E/hI2CoQzBm/aJ1GQFIhtnISBNJzCrberi3M6CFtmAUoZQyjUUW4St
as/P+mOsp9tGn2IBIAcpqGjggPiANt09SXHtIr9eIB6la0KQEEJpHken6E+ytK1hMyhd0OM2OyJP
jWUVYaQW5xqBj1olB5SIpJVlGMGdaXPdeUvyXL3S0dGeQOnL78JUu2Kr/1/2zmvJTmRLw+8y95zA
m1u2L6uyMjeESlIniYfEJU8/HzpnZrq2Kqqi7+emo6M7JNiQZK71r990OMidtG8QMsrvBshcpnQR
RxyQ7VOQdPixwOVi/j2kJg4hqYDRgvNFZBw6z+vF3loMxtSVLRlOecwz3W2XCP8mKCL+g9/17QpM
Wla2Q8jMzCid7AATxzQN7f3kwy+6kG6GLCs1tNpz6DvY9FDUiYNTIoDaWjqt852p9HQ5u2L1+2wz
0Z98SDjjZrBaF6cdytqBzJkaMbOtm+QXDvsMKRQsdMaEeTftQseALYUQa3x0mg6jUNk0FOLlxIQH
qbVBPFfij/XnIndtuXO73kLCxW5W7V3MFB+dSkheQ9cnAifmpN87i+zre/iLRrG1evJ878zJUTuU
KnN5aepFgvTbWR/e9vUSjie0XupmmohRv2wptx5m3zGMOK2xNt+Z2kzCh6avuqtmmXH6iNKg5grd
pEPyl8ZhHc9pAQWMUXx36LQ1HcxqyOrD4LnJJ7dAa3SkgshqZrSY5SKYVC2FcNmYK3XDhy6UovTl
gCnM7AmpWPLMebbqqVOTOYwTJdGnYU5w1/F7n+yusiiw9/YbGwY3wRI1E3vFGUWFarhxMEVa7iuT
2f6nlPhc887G+K/dAXIUd66NDebBqc1mj2FMVe4K2dU9j8Mcok+68dvoE41PhIxBSae5noJgfqgb
28ovCPIYrmRnwba3dV79mHOZT+QuDfDTvLBOTpWcrQUyM2jfJpLoBbcYAAAojoVpweLx2gE/wcSZ
620VlYMmg67wSBptp9GIKzbzn1lvm8tOLKF9Tf5xHW3lEqXHUYPYxD05XLc9XrpJpiTjg651oHd5
6ZbdhOYpLd2g35gF8Tmbocys7rMwJCG2mMJX437Mmz4lBTDo09uhsSS+OR2g/kVeTk1/quuJzzyt
8efZa4zuFBh8MU1wxBrLxG0r8m7gAlr6KR9zd6QEQaB5yHos2O5dr/XGrVuYfQYhyEMeCvI7xNKn
Rd4xmU4coPzZjOcMt3bIAc3yQBhZuGpJrXm/5MqooJsFg71vu8kk7xAmdYWCNFqSuAnwxj3ZWZbd
VrqpIJMVkXBuB9MdngOzg1IlzGG6iyKRPiah9r8wK6PDGisFxY6uKDnieoqa1senHaOcGWVsrCgM
iXeFa9zufKaWyFdnMqy2Y2lYJMWNhANy7kxTufEJZ3nKReLpnUyq7JPfZWv8RZvC7AjLHuO8pg3L
h7kONRuo9q2HoKrED4Z9TYPTrQY38zvIrLmmnjzVvqr1KV/JaftKRDo/LEM/qpOLgnI/1SlMEF/J
geMolOJXKfK229SwkMUB3xLIfLNM+62Ny7fDxqixHiRbZkTZ5i1g60wHD2RcVRc+MiMA9TrpH5CG
ZjLG7mS6XBTk81hnSaHYBmZB9HKCkHiD0aXxpVPL8ldVOjOT4gyCIBOHhME2FvIeisa0Eagyu9mI
AZBKUrnX4WssbHgQS9RNKranxPhlpV5/B1NBNyc9Js0OyR7zLKQpZsl8PYOzkBqmfeEuDmFtMldJ
sXUccjT3SZbwYUzK8VCtEjEJk6+q9biZ0NimWJp0sANSpv0J5J4R1rqQFB18H9p+mdJCXZmpil68
1MtbYmyqCCrkWLR73XRztoV24KImiuTyIjASbzZ1Q3gSPNWJ5PDcCPzbFhLaEke1P3q7gKzulP8J
F5bOdVrIPE/VRVrXP7HRp3F1IHIibw7UY4/q+/sgivRCeWllblc1Fzm7HPAv3lhAyTRGV1xzCqpx
m486IJi+VQy1W6sJN/NgS7EBoHeZtOUl+TnzEubmlexbT2Hf2Klr15LLowjm9muhe3OIUxwlugcd
TEmEhD7Eji4QlvgJqTL0D0SFWelT2S35bY3TO7NWF+VKbHjElzJkL/IfGq3ZqfMFBIDET5zyMNYi
etQsaxflMkaTca9W8IXslW7b+WP+I0mytowba0jJhwj9HIYubk3UuQ6lD5piyAYTJdylDoahOJXu
rIr9tCC4N3tr/jo12j42IelvcebOFAsFL7zcNjAOjd1oheJJzMyJbZfNZTelifUr6RnabmqjbyZm
2Gy/M+Tb9LgEMJD45M1wJj8mNZkeV4EutlRM4QUy6d7cLJ0JqxB6WULjaUFYhfDSWdfI85TaF0MT
8rM6JxI7vG0yEnYKqxIHC/pVsJ2JdWguDUtVhK4vo/0dJkVBRM48s3sVfle5x9a23GoX8UEzTlwY
de3tQTBObEURPU813KkkfKGadB1ybzw0bUsKTOX0+I9KVOcbb24+j9YsnytXQsEUXS1ykMNAZcz8
3fmJSXm9c8l3eoRW1HbbqE30dJFSf/+cKEQBhPzUfqyMUTxqfA5rCvyi/IzQe2p+mgDBh8jtFwfF
8TyXRMT62cpYmoTcENs+51S3ou2v1JJmV0OvvOZ29Lr2IltDN/dNUDXsYlB0ptMSEspJRoguj4tR
+kVc52BG5M2hs461N/rVBTFpdbrxgwZkwZhWOmY+y2K1D+2N8qYbzTHdh4ZKl83kq3E4NlPLXBMa
S54etcgmiM+tiztI0YQ4CguSz60NANz0tRBeEsRzSlblJSUv1J6si5YxRiyEbHfBHPh7pEtYIG4y
YhNNJFVxuabuwZoUXUllEybiCAnfCUjJa7A9mObUOUKAxHa1mBT04BxKyIvhDNaPBs06dZFI/M0i
Gbxvp6HCRW1M3VIwmAysRzOTzMb8Bfu/TQG7iBm2ie/chu8ZZdLMjHIfeO10Y7SIA+K5w9hzG0Tt
FEF7Rngf44Ed8Reai2L3yalyGffm4bibdRIOwKlNdpe1PXuijSn30VYcjMdmTqG30XpyzQoe4M9e
ugHhD66efxjwFxS1bsvOF7hTjy1Do2GxldmE4Y6VylYee4ERZ9yOBqw+twimfjuVNmyZLsicbw5W
nd/HHDDooLSSPczFqIKCnUTdbm4COJOw/ovPGQgLGQJ5xxcqwyFgrAjT6dQ1Tk/ZCZ09oZy03DYG
mMBnou/IXl6H4G20N1SIrtTOcsbJVTS3FYVw1WWnEErgwYSQhQWHm3v9rQ6XEGpv068pE64yqEKm
iSrbw7x/y1ij0TutDdPbtmT0fh45u+Zt2sErHNwZ8j1+jIWIZwz/hljl1JkXM7mt7s6m1JtgNYdj
PDp5+ykth+BRzKa6CPq5M/b5lNDoMfyf9rXrGeZu4NPumITIwaQ4M3p3a3jQuh28e48VThBjPBjD
8JyDiRCFGjSDjeWC4Y+H2nI9XiiPlYUZ6BqG+rw0PhIqe/wJz9uoL1wyG83LTLZYWIRhr48uJijD
Litk9RK2BVxbAiLKH/j2Qded3IGZN1kJTrPNJ0Z/MWGDTkXOk4UnpnKDgthvp18OQdT39s7nORmY
/AqCludqzvaVPRTGtpl6YjS1XyzHMSiNHzxTcrQg5WZdTBROsfJmRlIK6lnf08UOHOBkk8VoaPjK
LIyEs1uDjLlTZ5cRRu2tWC4ZQGMLOrSOMR2NMVimXZHN9X0+Nj296+RFhJ8Mqz9mKdXUbYPSXW7r
LnfJzqLvfhoz6gT+uIZVPAbj8Mmi8Hg2/AKqzsioyISJbyd3g2smmIa1nJg7ubT4buNYTOmbzkl5
NQAeOBvUYJg/lCixtmyybH/gu0NMHyPtGOIk3dnMZ9sdo8KB7LxMPSVdCv+w5BMkBDe2wtGeKc/9
cK96jhyG4za6j8Iu5KbzZPrglS0lQyil+VSEJSkprSCeF8LQuBzcRLn8a2tg8iUxNT2Fkg2yDksT
bzMI0vO+b9JuP+C5YsTm3NveznJmzE886QA5M4mbsjhwpgCb3TRfjlnpq5bvyoUVk0aV9eIPczrt
29QOHkI1VlfS7XV5Z5ZpCBUxxUcXSY6O8Aa2QpiITiA59RxgEXHLPMp/dAcSDRB0C+faVUNAMI+w
iVWlKCgDKCwAF5dGWUDRczEbNmNZGOm0q3XfIUQZ++YmjYJBw46xITsxaOPRSSKRWfKVHYpLu02D
4cCmj6dbVc21eygRGUcxiYD+jieaJA+hl+Vrg1rDgxmy0lV7rBWb7nbw8eL5VchMoNXxBvZqyHAl
CQQMOWi2hhJeZ8xkNI9ObRZAkOzaLNOoH/sO2k1GCh6cFstbDqKmvAZ3a8JHv6uHBTVxYkmK4kE/
h2Y+IWGxkumU1BXuM8ZMQYdNnZy/LXZjYGuUsiP5IuNMMmUz/HJztVzharawjbienK7k4kN8Uald
VXGR18raSsqO+aq2Ca/FXD8Y+p1pKQbfJMsPaqtEnRgneK5wTJ18bO8Sk2SaTc3poW4rgxM89pzB
kXC5gjTahxxkBipaOxDHahCMRNucKMZ9QW084tIRBXK7GJ2GPK7yktIMB8/9iKUeqUnOXP7lYp95
3UT2Yu8dsb4Ss3MFJ/7Y+lufFouoGwFCvYEjZcMKE476GgCHhYiOLA5CPs3R2joRthSrRLr9Fi4B
Fdrskg/8NC/l4NF62+iuBhJJNhkz6js8WUT6MKcu0a8ISmSwRcjWF3EV1iDOkT/bP8i4c5OYrTjr
NoAFMGhnUsFI2XK7br7qPQnBa645zOGNG5G957QinWCEpk1H0TfiyaQCMzZuNXbpFvEbolYvD3uG
cMsUpgfcPGEaSlTasI5aA5P5BSJ6t110kga7vKCHpLXobHFEpBuKnUXpecod/ii+qNNwDZYQLMAI
CQFWFZLqeQsvt1v5WiSobswBtWrMpE9+n2013KQUtXyotePj9wWcJmLQDZnRSONzE1uoZp6tUtKr
J9Y8XxGGmfubxkyDq8XF9AzRfZOQ8uwXL2Xvo0kw1EwcK2aJ/AJ3ZOKyhE33wCU9fbGQfvvsQA6f
Y8dPk58pOdB4DUfasI8pnSQnivKIVcblOrilQlz00cdfB9lut4iZzE/GHNsMB269yYFA2HuWsINA
m/XqJlMinTblUHcvgSUDuSmpzH4hUQteTLitt+6iBlCLOYS3qiofmUlRgLpc1gA3KdROz7vKcGOy
IHwT/3Zq28Z8JuOg/4yUbkLM0U/5kwqk+bMNrNm+aVqEArsxJXp0a7r8wdNSwHqqUXD5+7SAVex6
Ag/YHqwMKu7i/mBkeGg4buzNKBxfbLKslYdBOfSwdUdhj1GNtXzyp8w9wYDNf5IKaEWcDIb1wvYx
tPfU0Kl/JKeOEDM/oIDYgjPkrHfasXSHZoZqBGgIYQ49cvtTKAMFHF0z+kgQMnPnKQfERgULLxqh
vvFN0RrSMEch/wx050LHQ26Fia45Ds42miiiIBc2astBvji0p8pwj9pMzV0zIPnamk6BCevidHpP
2idYA9jjqHZNaRMeO+XLCKVeBv2X0skN0mQdTuP9aI3my0AqRQbHzWAs5sFEech8Nw8vk27Gr8d2
e8I4rayYWLERjeSl74XmXrRDxSSiFwmNvQj6cds56zercZe+4GAqIb52AbM9Mq7mOKmcnNBtxB5w
z/oO3qjA/PRgh0blYMYUDXhYuj5dFDmd6Te2Oth1rAdxk+eR+BWs+ZIUvSprduDQGa+sDeDANcyb
yFkUfA6QshfN6KHVRs38vuSDGakwBlwwGU7lvMYN3LSyPVqtQz/lNGUCR3vsIwsW6mAVtNhtiySp
CLqNbsf6qyEzd9n7yTjdV0FJYnbFi+rwnV19+IJ0nk9WX3ZgDq1flsdcgeNxBcU+lFd58yxMZl+n
aGTTfwCw6SJo7i5B2cQKO+4eITUS+U70KUh1VOf1PkchJQ8gIXTu7BRWR31a10Gc2b3oN34ytDQu
1arVzIxxLA4suv7WrGmILa+IaA2l1e6jYMEiwU2aUW31kiqQ23Cpo400RNnHALzlTdoMKVBU6i3P
YDkMz0KzRt5BEn26NYNs+qJc1CE9nL/PQzSMHtpNf0w3PX1IGwvHyLA+KwiV2nagxslvpiCIpFjd
ftmwAJUCVx+Q4zt1HHhhe5jyrn3i6WAH4hhFetkwqsIxbVz6y6CmBIqhPHoHNgQ6mXFa5gGyaIGe
LqwXo4jp+GD4Fk3E52g0fpcwb7GD+khlYVJaLO1g7WerAXmvKJ/paMIsRB4qFhgFOBlYwYYJ6Dhc
9TkB2oZMkmivC8tTezb6sb4yazb1A9Y7UXScR7NcEw/6MN/Onuz6vW017Vfw3JwOaMHoaStGxKLI
jcGUJ5gW48Fo7eKxz3RaHj1PBMcU+o8VB7R/X3PQXHeTkBxzB5nZqy+zwhTXPPt+3mZQSG4Tj+DU
OOJQSDbkWpvULyKrwJ9V4l5JnQg79j1J92Wj/cl3oFxwl/sA39s4ZOgeISAqE3dfmDVudlKI/D4S
ZUoXUoTT91TWpRcTkQh1tZic8XmWobFssShYOGWZBm2bPuy+GAK3OXzy0iDZCeaexO8GXqW2OACt
9ti+VxCGzvr41unOoh0aVVVd99nCKiTux/5hj2siq7ar8AfhRfaji4NEHq9Y77DmjEboqISN4lOn
zq9AdcW40dXQfvbxPTr4bQiUGCUG4o8mKOFQp9Rvci9TtOw7ZtnODJNp+gK3YXyZpwmcJJFJjSve
1BaHsl0005EmYXdOgEAckvgK+v8hKgp/V1d1mkMWZ8J1qI1SXuQ+cdGbSCxteCyV9u5hEcuMfXTw
1aeUTtkCDlLiDoB7ufci8nh2jZvW8qCxRLCvqf7oWAoAueTSdeoxuZfMJ9S2qFJz+qslS6ToeJWB
Cp4Yt2BETOCjR2vW8r1eGnqGUW4jPHZuhnke9W2IW3p0X2NgG1y5uS/7bx7B6jmYQAa6zJRSfbK8
vEQD5FqN/xGt6o95MhNaOBE+PlohdqLnhEq3bFCNU6Js4U5P5Ks4/i3GkRHS6NHZ2wuL8vds+P95
t/8FVP+3MfnqGfHKz2HT1d97+f0V73b9E//m3VrRv3j6fKjAxwjyYH7+D+12JeSSCgangpAIuBUu
nIr/MXPw/+VhIwExNTB93qLPwFv9x8zB/hcmYjBtLExdIHiSdfYPWLcrL+r/uGHBb+4ZjhEwaAIb
S4nwjHRgAndiOy/TDY0rAROo1rfCBjj+2/P49O+/7+8829+ZHueXwcQdEhh5gJitnbGUisl2MCcH
pg6kNdz7tjKfW9806AvxcblP5np4srNxuhw8QPK46is0saMZGV3MPo+Tg1wC83Oq8CJCAzkir8Be
1IdUZBcG2g2/fExzXZSXuefPqIqhPt9E08jWhtDWkHE9zFm9c+wxnGLXsYyvJQyah4ke8XnMkW0d
NG1yhhllHz3I2g/WOAPUC0lRZZdtbnEuuCoPb7HKiT5ylXn9kf5+/pgHAtfBouIrt894a3hcVx7R
X7icJsumq6KbYAkf3OpJeKy3/6WCv/EKVobE2Rt4daGzN7CkeP9Migu1Yvism/qmLahmsS7AahhT
gSgO5/mi74rN+5d9TRhhTa2Uc4JeIi+0bO+PuC4h5TA6FXig0rhBjIR47nBtrrGjC5I9Ff4qlO6D
DwilZyzPf1/VduEjBzbAVeSe0UVajEuSaALCWJwhQgQzSro38BrMZ+1PLZkWTPgCH2PB3F62GPPX
h1m7zbaAqPmBxaD7mrnCrUDYtfn0gUlwWyZk7jVjhvG7hx4PNKj3a5JhSeL0ruHi23MsHcbYscS1
m1KLfLubUIhp3rpUmNetzDx5FCPcgL3ZD+aV5Vk9U+ik059lPSX3bpsPd8ZQR/qiQfc5bcYcfAAI
Txv64GYDnLC280mgyhbtXCv++7VnN3iLpIn/aTaccYpLJ/MpFtvAe1l3G3NvlpY1xk5HfY6zSKbv
GzFSA8M9hFyGxn7e42Sq1qKuMOdd5KnsGyYKZvvBZrGuxL+t1N9PbBUTwOXDJcs8Z5oBqYml1jQK
6KMHgrz99hmrEP3SzLb+YHX+ZqafXysAy8dqHpc8+PKv3w7yLSy4Mon5lG8VmybqQ38TqqG/coxG
fspg7AO7+8ZGBbZ5Y+RGs1s5u3deRvsMt7AqGEcYw5XnpPWFNrsMBny2Yu8uqQTvf0hnG8XvpwLx
CYY9ywgy2vr//8aCCzG3yHVN5aMrA84Nc9xxo1ZBLRtmc0/i+VR/wPV66+G4NlGPq4E2xJPwjGc4
pF3T9pqZRcs3du8VQfgrsaGTfGO+CdECc1M8elozLY7wbujPGGRoa+NUyvrSF47H3MJI9KldZF7G
KGwRuk9eOT5J6mZSBuWo7MP7z+jsMFufES7/UMkhR65M5zN22qKRsiYub5OP4751FDWqQ5lbffAq
/tjToBivkQ8Qjf01F+xs0eixzsG7IYUsrqtv+2Hud5G2H1pj6T/hVgSO08z9B9v3H7GyK68Zo122
NOx/Qts7e/90HY5hDyVYLyFZRHwmeskOXtSu2ZXYKnx1G70sQAUBNXvgzjQtSps9Z4rvZI//+DGv
2gcI5av9MC5Qr5eiq8cFQmxtoI+sRybKZKGlcpH7969ivfE2PYjrEDCpUkyW2OvLlF7hEtsJug2g
gfGFn9Pe5/hTbFInCfJYCtf9hmSnOGH64cJuCYkbHvMy/YGjq7ypMf7BuIB4SoLnU/vm/Zt7896o
3MjCQGKFY//re9P1kDspk9a4LaBFeINpnChxxD+/Cj5sNi0nMeXrYfb6Kg1kubqNOiMWmdV/CuqJ
yV1jO5/f/y2v+bW/T6g1XYWvxuSbgan/+irgC761rFMEC1nw3vBVvlI+ymPCUORm9nNxdFymUAtj
0NP7V17f4Nnuu7KYVxgJMil7/esr2xIRa9azkNxMhSFHYZrLmPVm3GWujrZGP9fXSH6MLwHkQRlP
jcju3r8D643DZo2X9YB2sdzgPl7fghKtObjhethMUAWkAcmny5A5y9zP7o1hKggZ78VBDc54YkjY
XRLxORxzy5+3SxH0F1YxcbIKnWx6wpk+Ms5dv6TzB8QCo4TApRhZ3tkyG8hAGioZCuT5nXWb+/5w
J1DPr7b5y3gVArb8M1L7vxcD5+C6sVG6/XHMMNmTTuUwc2afZayLP/2lOxn1C5QhzJgtR22lEzjX
REjrL++/ijd2VdRbVBr4jq6Oo2eLIRJMaYBKxAbIlVKsc1iQDRPaCOUTpk/KJ/pNtckHe9kbV2UB
QvNG9siues6ln22BRngeOONMpobm1Iqv01i21q6DDjCjgF4pUfO4lIf3f+0fnpy81BDDU5+vmyaQ
DvD1wuvmrpwGv8VASy8uemhM4/sjxML2QlR14iFlMxsDqAg9czNkznjhlIPxl+41jMiJkac4tgwz
/5IkS4ljmYNWbkRe2uVmwCkfm3skky+ydBb7GA2tSvAOIV4GP2C3RSpSJwv+JUUYPoYCYlOsZoqe
o4V3gD4puyT0YS4XpCPKYfJ1ybxbeXsNhnZkx4/0lgmt/2SHszPgoGwHN2HKXP9gJTW5BkOV+QP4
1VBpxuVFCn19zlEc6XnwZqZvk/rA+/yMN/97ydIIoxvjO15DJc+OIwdBHN4xC59wZPdYZk3TLrNg
j1DJ1ikxNFhIZWWOGGYspivDA22P9AzdO8oA1fO2PoV6aE5Z6kQ3kCPs25GBjvlByfDGecH2HQQO
CY8Q6M93cm17AhYk4Y22Wfk/gd3ghxvt+IHL+Bv7KVFcnBTIytbotLPCxI2wBOHtU3ilzGtG0iJL
KHu+AEnsUaGESa2vLPLD/W3YA5/KnPndB8v6zw2LbEjaPQszXc7F9Tn8rUplVjNIqIhEnGH18QXD
BgWz2BYfBK68VZnSSpHzHiBGWD3FX1+GBq406ZuBExrP37sF2jnLZKSI8325194wMjcqMSCpkVQe
PLuT+7Cd5SdbLdGpkTnUNDiF1XNas2Nn5mJucFNysVfKPvTI/vNw5SN3AT3AadhezLMHAnE2l33O
4Vri/77pKyfdEXyRfYZEJW4WHVmY72af5970Pzhb//CChyBNmboW7lwZO9mzYx2/cyRJqYLYm2GZ
UtjCu62gg5xMLbxjtGAGFMjR/8tnMMNkRSgCnLLphkE3o6EqZd7wT1cGt+PSvPA0KM9/3+7fVoa2
oHyaZUvRaHg4Y9QkZZQabuz7V/kjeHH91UiU1s0VHwK219crI1XQRINpwkU0tXvm5BNDtE7PTKvb
0T6UVrV8mmj4v5KjiBt/l0GSEPBGt+Qe1yvI7lQ7pJQRkVKZV04bEN0XO1gC7KOki0OxG37wyf5Z
f3C/v1tPnNTxBTk79aZclnXfAw9MU/3ikifexIVp9Bvpzfl/ANpXnrt/R+H+POuw7EV2zppArIfQ
/vWzEaVbG5bm2SzMw2+HpYOHkhXOU6tN/4lBAmWFp/2XD97I+re+rmGQvK+bAckUoR38UWGVwG4Q
sFmHUfoU4Ke9x/ya3dnOzWpT6HxBqlDChDBoqbBGWtwqdlTIKAqKH0mjnt98ELL11iOngwbsBF74
j7nt31ZihfUlwT+UF3Ot1vHmDAhl4OZXx7A3PhLAvrUgXbAfBEzgQGzKZ58hSlBwAdgIuDcazv0w
zXCbnGxuqTbw14jyY23j5rQlOAI3WQGfvsI+B4PYTVpATED0480F1ouuPAT+ks5fokI0akPaa5/d
Rm0VSWbx+O1sNNwF6/j+u3tj83LXlUKjgz8RP+P1gikNYQX5wL0HozXdjfDgISBpOOjF2B3qzi2u
7WTIoCPZ7kfODH8eZewVwBy/IXMe3NmlUcB1oBIwWIbQweDQpgR7xugNkr9pjNK46yPY1x0cH++X
6UzL4zxaWbd9/+e/0YFyE64DLAt4GXHWvP792sPKthnxLxrcSj7i4++BtmB10s3eU6g6dRyXkFbB
dPrdsBjjl4bMPsV0R2dP7aTmDaZIFGdJk5of1DxvPB1UmC4QWbQi+N7ZopK6MQtfCJyJhLV8HSbc
+vcK4tC1HA21HKYmQok8y3Y8JZF25KmhuWie3n86f5Y0eHTwjoCtyUKgZTh7OEaiIngZOKMijYtZ
INV21uKjfuSNj9W3f7tYWB6FxfmeVYVa92HN7jEFEV5THlkK+A5lQRkbtT9/UL28eTFQJBCHIPJ8
96ySrDAR6nGOx1Ye/27Ivln4va/KL5M9W8//+OEBcPLUHNPkjI7OXmAe5NKzxPplVUl7wil73OVm
IT8An6031omPGB1dPBNA5oBnlwkKDJLcYd3qotU+ExnkczqMOKNKWatvfmnjqhzkdrRlWF6ssW5Z
EwtD/LSnYSBGvC++h4MFnoalyV+lFPhDmhBXN/xlsJXGGp+qWgdm8fDPHw54B8YT3LHlnKcZgSrC
AHWQJBUEgO1kj6RGm437web2Z2/tghKCF9q2RfiPd1aZQeMA9hBcxSDmYKPW/GxUhdYTNKngijpW
7d//Vb+1sWcHISY6Aa+BERiRomdHfZvmhqIYNiBlgJ42c2t8ttHVbR0IUgfRzZhKlcl8xTwwx5Mi
HyFEz0sWy8mxt00ul9OAb+zKVyuPvgrFvg07VB20x6facK7cqK/UFYSs7oNi+43vHJt3PnWLtUrk
29kaspca4kWQGHFNs0Rb2smjoc1/GitF3Uasgs0Zw7QoQHD9ejdJ+84YsLjkKjDR4Pt70Jutrt+9
/w7e+sA9RPMeZz/f9/mBtohculNCtYVaNoLZ4mMR2kT4Thb418jNP78YsnXSSTHEhT1wtsDmxTNh
8mlImGmZXslJdqdagSXhxxd9UOy/9Y5W7x1IPCBFHFmvnx7ay3aqWpbW4oV9XFmdQs1aunfv/6A3
6keyBcgXc1fbEoYzr6+Sp1Bi4CyygCGXbSj1u3299OmmUvezqraIKtsP3tefv4vZDJ9LaIF90+md
rQqPDHScQ+nzBA0tSoC5ufV6Y/5ghf+5KjAVwCsH2fnvpnXdRf9WEFoWWZeoE2ibB7PYm0YAubVE
P7BDAyYO7z/Dt34Rfh1Me0l24IQ52wQGdJGpQVzGhj7G3LahAdmqVcsHe9sbVScInsOC8NfFbp+n
9+QaklmdVAJBoTJ+dIWPzssqxcXit9NxyBADq6zo7s1cZDcQjtpLD/vRI3AzIg7RYtee4elrdcOP
fKqih5kMjGt0XdmzMisspN5/JG88ft8m7YKuEEY9XcLrx1+MtSPLiGWl+hRA3aiZrAT9FDGOTeyv
71/rzyUMWoBXGXZ2VOQYcr6+luslYCIWCIky0Zg7mCleacNHieh0CIZIIRUPMpz6j4y/3qgkX1/3
7DeSsznMdc1CNgQ4ptc53zOU1XtuZdkGYek9Iib2DxARjVOge/82GvPvSMcXojCJ9dyPPXnnGhf+
7+8/Ds45fvDrQ4kbW0dLdChQH84T1kvUlJ2OFrnxTeIV7pRGfPRkNktRXHSi9LIHmKV2sbGFsP4K
Fd/jppMovbZB12fNndeMFUESnWHeVH5TePssHVr6A0eED4z5fPfIiy+CA7Q1+znzOl2BDM4d0+oR
DTSVceTtIpKeUN+Zi2XjTVTD8AphexmbEL8eSmgVdfkFpuf4yzLOstuYNCicNL1lsbJtP+cOzcHk
m7+UV3v3Q0RfhSx/GhDlhpkdV6Krfoy1JdVlP3gNfuBe4+ZxMjszPvIi1N6mnVjeV0UA4slZuw5u
+9rGSh1GiP7sIGpbDdEteM0QYOuO52Q3l2CHrcaBGlbrFiuI6ceMWQgoG0QT7HfayLuC3NJjuFP0
mpqJeMg7WCrTr84s4JWouW/1lSfNAXu2LkeAhmgVVr85DJRVZq30Z49i4T6xhiqe5sBpDw7GPghh
l9ptNr1ybL2dzDG6mywinHdpC4l8o0ZqfpyHA+KbGprp2OzHxdnWle18DdrK/alUU9hQHkf3QiSI
MOPCG/HFbipjO1tmE8RghB2lhwpyYphUv/xonaH5jNydiIkO70yyUW18PmdaQZuKNe7Q8uNJWToE
FnhVht7BzrrehVjQuVFsWUl4P6XMfuiX0mY6yP9m70ya40a2LP1X2mrdkGEezLp6EYEYGJxFioM2
MIoD5skBBxz49f0hUllPpLKk0rLN3rO3yVRSwYhwuF+/95zv+ImNGjlNEmsHprz4XBJc/9Ah1HhQ
OE8sQMonInVhOvhRKV7xrBrP+Bzqe5AU89VcZACHp6x3Xnw4HhagYS9rLxomCmVYmYSPQ/zGOX6I
LK6O69J0SwbkcdzfGsNCqy68zrirChFz7lcea8dDm6fWdZQ3xjk48Pw0woaL0mcSkNeFQUTyHnP6
dO0akfakC3jYQD997b4HvfOcNQJ3XuVjWMBUwtQbtzUqej0a4Wja+eh9nSrSHEItqOcrz612Uamh
Dx97d642OuiJh7YtUivMoww8A0hnCKqs9JjMQceNbkjnNk0ckLFxNrouut1M6f3FMKXFtzwrx4vC
9vpvOTSe7MQbjeykJdsZpr5yWZ/4DW/qLENH3QoMJSv6sRMbuqWMU5JoUe07rjSLVWPVTbJ1DYUg
FXF1lm1clCD1uooi4ginQCbVyu5BK4UjiO4nW81Ic52gl9M6niE0rFl/OA7LJtkpTeUu3rzZuXEG
DRUz5hVBN9Ub0Z/ayhfFLpPZ8FKBwv7atp0BiBs6If5yo6INQqOruSvKrKrDgpwakncYVH7DBajF
OG4J20F2bOPG7ErLdneKSRDm4DGosBASqleepnoLI6UN0AHjF8OKzXM4Wfe56GoYKQbc7Clisr6I
xYa3HPHrrSERwoGxd0a59voODjSTXhycZoLhYLGPvdaBMRYrT9eiB7eK67OKDPsRqVQUfNXraniw
AZOwRcw0vFd0t0bMc7W2oEW47jlrPZDlJQTjGrcqbchbHeb8g1zaFFK4RodQokKsPfUL5C7p5/5O
b0erWsTa3eVsOBNp2bNjPnpDEl2l7NpynWDN/7xYq6+DKS6AXCATAeXWzta0Q6LAiR1Zkz0cWt9O
G75ygXo4MargEttu8dx3RjKEY4aVzmmQ34dxqo3Xs0idb/jfukt9JC10BZNG/za2svBYtiN5JZne
wpFAi9+siUrK36Rw9Psp0/H74LaLr1FzpeQKpE7nrnmK4ca6jU9MQl3PwE1wlBYwoSzaioYaVLbO
0s47qGbuRWi3NuHXso/c0MFRNJ6C2isVHMy0uI2tsfXBgjf2LVk37Hr4vbPPut8m37iy0USPItt/
QsuU36cwvW9sc1DzXvcsEAOjR2tzhaKqv9eTCkA72w+u3ZGNQmAdTVdxos+LrlqL3mrike975BL5
jUskwAObdwB9HECxCyGkqZ97N8I+7EmtRYs4TgDQe7f44hdgfLYRj6m6Iq0C4vmEws28NAaAglvN
HAHttrqF7SjDzjStM8UUBL+nX55ZPQinlrV8NsZKE9QCLSp+YdjEt8+VrPQTrcwKpDGRS3Z0WktM
4V1TtYvfliwYgY39IDNTcBIB4Q0zCB8XfSE4q3rH6oy9ObkRW4UV5ZfMqyMM3VCRIoz/tQ3Tht4k
hIyKrTMkRMU7B7qeuqu+1RXTVW0iuj4ozQ43DBOkm7Jto8/MQaFn9C5Exm3i9wbAMWElX0Z/FuYu
Qr1D2le3Knibh3jkWcMRwjyTLa3saNuljcnYXNOMsGb1TfvYn7WLzg3gRsWycr/h8Ct7/sxsL42G
X3+D3z/ZO31CS81nxWCTUwYwnjkRMyiXLGk/55Xhp1u2gZQKwqvw8ZWtBTsJXn30HLPB3s1c3F9s
zcv1fR3o2DgmdzSvcBbVeH9tWZMxY0Stu6qYLqXrKigQ1XW9g0uG69rs78rR9snxWt6N5nJwrJhb
eFfKMJjFKj0q+NcESRB7EHn6mQBxgQNW1+rLGP04wR3K6fWdOYkx3ktjCB4G05fpCd56de6zBARw
mqIOLorKKMPS7EtSk46Coc6pbEJW6slhiNmgzYvRv9Vrs9FndwUGXfqYwJalHAc9jMbWxrSywpsy
GJu48wt5FqVe8OIIb3ykiwn6AsurdxP4czasyB3ByWu1bflEHViYKB1w7K+GAbfRynBG62nC1j+s
E+o8DW+80oGfewoaeab5bLWRDEwczEFmggqSwSUcuP5zEyXJhTu38WWSGN50qDoeV3OyyLUpLUN9
xqRBRpsaMtIO/AEdI3b7bvpKwec3qwYoTRZG+sghoRtpjiO0VRgRKU2663iCKJ63es4uNU+5HebS
9S6KDgNnYMuRaXaih7Jpg7esc7UnaTLT1HEEgbfVWihZBodmRNROXG1NuGnD1rImY+9kYuw3JMgi
biEN09x6zKbbz26nA+pwenOIP/N8JGSF4HOq17XDTrTKY81/HKc8KQ5NllXFabFkoODXlVN26pWJ
QKdS6IWA5l5k+cli2T6XVVkb68ZrpYNnnJbZykRdIM4d2UYt51uJ17LFyGOFrWyrfmdqk/R3nlml
zQFTS27SB8wEkK1Id8hCGYSN6ElOGEg0qb4UQstuarhuZLIxTyhWZBLYzhKfI77gD8mpgWZnMChU
clJb2j6I843CJwuTihS6exRRCyosqPU7p/TiW6dWpXkwSZ491CRszXjCmnLb5wEq8J6lciW8PMGg
FPnZPjCsMTv4gxzPK9pkjKkUUoIVig1ZheNM3hNUL6+Qm87tvEWC1uLqhjsBeQykTokVVLGuJ0fz
znKlG+XGK7rSOytqUhBXFFOSeiXRgng9ErP02Si90d9CYolehqGPve2sirhYi8IxARdIBx1zVfvJ
2+Dh1N4HVCfEuUz6hRNhbODFETIA0PLNZ45LdcfDBN/FQiJ+XVujQ2+kKa8aHLrRSUOCxqPeBNUl
2uw82gBlb3f1iPsOe0/JfLJrjEERnNG7GyFjpujMA4j/tGU/rJ1Gn8ozMUst3sw6Xq5NA09/77k1
nhF7pApY6ZNjzluMVF63FW6Zk9iLJs3hCZM5WxL5mkvqx0T130SVWgu6cK5DHlvBtm+DF7tDK99e
OCjXrX0yT1pD5gR+3et8TIjz8fUiIvnQGNp2RQwCIAZkDDZmZmvi5/93PIvciiVqHuAiDHypCjGP
94MG3Iw6xPxNh/MfRs60NDx/gVMi8bc/ojhz8EjTgKF7nU/Q3Oysf5GJzd1uShBK+UbE5+A7NJxH
/RvgfHFI9KE7FI2KXl1XJX/e1VlwgR7mWm+RhH7oVk0ouxZCXMxQ00x2jZZ3r15eRTCF7Dj5TQvj
514yt2gfpyeDEJ83/mFQ5FgR5bRFYgxyElhDA7khY5d1b5VmOivG3uZv7u3/IFtzIPOhCUMotUh0
PzTGrBYNQ2PTRrJdxsTc9CoOSkAKZN8V6iVKyvHWdSq2QKPElaf5zSU8BHgCDnyJFtcesLMoIOSy
0JTa5bPHcPvXnYV/arS46Nhp5yJHMT6KcpBo6hCnmoV3wm+phoQLaaAymHmDr131DZqLhbT0mxW4
fKcfuhl0FdBx6QEvy1z9fXvHizkdeaJ4VauWp5oysLXmfRaEGTa2becRCpP6lpzXba3y3/Tcfn5t
Fv+iU/V0Z6FkfujBmnEQ5T5O+7WYs+lQ56O/74aye8T3+EQZHF2pkuZAp2l/bLFw4Jyh74BpzFCb
ueD7Nw3yMrDq0aGQ0UZ54L5THiw9ajczTU+IjFPxwDA8+80n/fOKR/qKAofRLMJUAMDvX1QTRlDM
81EDnIHIrJabwUzxA40hOeMPit/0Tf9hxbOxwOhnHI1Sgi7LhxfUU6naBilkpxGDWvfEAsU2lnWc
pEwNosCNMCkrm5PS5/6NIzNoudMg5Uw+B3pbbaEx6wdDQYdY2WmQrEfTpir+9aL/hw+FY5AdEPEJ
Xf+Pmr4xG/wmMVVMEdK4qzGnQa7XZ0lmbfXWePn1ay3f6vuljvzaXhb6oiPUP04XRuJUS1V5SKCG
uj6DkCi0fWZr4DGsBC8giC87vpcziE2aR3qAW9P3K/83/fmfjTa0b/B/MMAEbMh1Yml3/9A6R1vn
uPEiKTGjqS8PtTm7MEST1L4pDTF+1trW+KrgxBXQFgaNtE/LpLDCW+G/aJoe/I4F/Q99Vn/JojB1
34JTjLjy/e+TWiCljpaFIRPmpi1mogaXAqOZc/+6TAj1NMqkOaI9VhnW0rCQVrttJbkqIsuGx4H+
30Y2XRT++tv6eWUsvxcjJ0RQOFo+aqyFqQILRzDwAaDvoZqRNHjphBcq9rV9MeP9//Xr/bwZLeRi
9PGYjha11YfvhUhCvWUhMiuvRv9+Yjy1Sns4a1QPy5Ugnqius5z2ouX4pOr8+sWXv/z90uQdshEx
VWFLZND2/ktwZZZZTTQhbSVEYCfaBkYlV7TfrL1/+EhZeTwEmGKwSv6krHPdbDYWqSGcLPs2R0J9
RZiGse2quTvxCxfW6q/f1s9zCk4UBmA8KCiUOXTfvy04H4SqOhxpshXxpVPqflhllbe2e0Rmf/xS
BL9bODwXDxtBDO9faihNYfQ2zhuEtbi5exLEFGqZ1dxG6ncb688bCa/AYqG+ZSbNG3v/WjGA3mxI
dA5plYB8kFVzj5GnaJglVv55MsSEQ0fa2J2VAUm3RM6+mUNah4gqwRP3NIylV4OeEogqwYvOG1o0
0daVNmwVWrTjoUD3+pvf+R++icU5ia2ZgxZzxLL6f9h1hkCh/Yx5mmhWZa9MjIZTg5DPbarP88mv
v4mfdxSG0XzXAZpCHmEqyQ+vhT8uL/wqWTOc1stLIfMO3mzdqpcsERW5dO5QPFZkVYpDBniXKZKZ
JsNTayZ5vwRnt+XaL1GBhRYjC/O6SYI4+E3lcRREvHvgkEn4bMLc3/GLoL59/ztaPSyBQieJc2Yc
ON3HKdmk6xH7RgBGDhBoGGvDVOxco0rGHUG7wfQFAVGHRDgHEas8RyexGzAZowq2+G3btDUuv6aF
jOyTDgr9AQLJRVz0ptgOeduPq9aOFggWhqRmpWB+jkvmnDiXILnw4xex2nTEdimStyOdmYOWq+mi
U6Y0f/OgHI+5D28dc9Ay8+YTwOT+Ya+JIpICaXJRdVHW7Uat1VQIsTH/Su/BqsPZB0W7oWEIUy6f
bLIgOVPHOjSwM55j7FHTWQt4fVjVo+vddBK62le4CurGSrPp2fMyuoVZYM/12u356ldUX/JrVtYm
LQZo68SWw0XtmCZC8/r1wvtpE6VhyZWCJAusELb3sZxs46jIqTchnehc9ALhgJ8U4Bl//So/l1Vo
BrgfLSFIPlXk4jP/8VHik/KJMusRgsqoOctAe6ldV00d4MvSFrt0BifxZRJRRW87rcq98DOgUxC0
63BomGiuk8oJtDBWPU5sOh2RuRl8lc2/UTL9/GlgekMgy5ySmA/no1jHpbdtKMZ4IN4ytYuXhB+d
C95vjpR/epWAbZCUAWoadFnvPwx6Ik7Gw0oTKfFimuAIBtbDnAH8+fWnvnyo7xctqhCyP/FDc0nm
k3//Ohr/3uxKN4Uu0iQhBEICyOmUbKayr+Aax4r4VmHAkQPp1B1AxeXO9te/wU/1ATYBPk8s2Yif
iMT5cFkhd3qw2pnfwDZrbdvZOhQXnGZnTGdj4DhWrza2ZgQ7k7ng1a9f+qdzm5cOkEFxT0IRywz+
/ZtXjNqlnmrMU8cWCiHOk/O0raPPbDrGtYrycv3r1/uHL3W5hS6pZrxZDLTvX49Mcx05Lc2Wvsn1
E1XYLxMe+998o0cl3fuvdDFtcxNavJlLRf7hVbgJ98U0LInFpXOf+wJ3eRIsnX1B1ZBssi4Hvgpt
CrcNg99qIE3ysifKmQkvvSUEGLU1XNZpJ5812yggMDFAPPWkXcs9k4XiHjWJ+gZGmtz7pu7oqnfm
SBzAoJkXhef13tYcUw8e2lxb3Yq+s/dVNUagbWSeDzbBt5RpPDwaEJpW70q6bY5Xy8t6AtS3KhBE
MuOvSNhN0QBGr35htQPIwNyNt+WorGDDHDbCxYtKuIBdjCgg7O2ynzc0nks7BCodk1E5JBBbkV65
92aErzoU4P2uuZOM9W1N+2c6VWY+ozJXQ99ukF0rrimdKoxV1fQl2cND3D3MyLEMeIsN9LQsSTCY
pi59+12fzwEVxWzVl5oWeX04kDvrhR0Py3WM0MpaYdtungPsLxF8Hqwwjw2j5hPHA/kJhDCZxV+7
xb95J/9hmOwH/wWX+Il3cngV3ev0Dney/MD3mEHzE47VRddKrUEGK03vv3knmvnp+GwgveBxWLgI
/+KdBJ/oOB5N+CjyDcRl/+KdBJ/QZ5IK5+HQI3HEMv6Ed7L8Yj/svZQIKD55CTRy+AyRy33Y47NI
gogSNuqFZXuiaVZ3TNq1utlMNuMC4D9V/gjKWu7ZuuYA/hz8yxXRscwqxlG9dPnYPipB8QdTPL+N
RlmKFQ696l7oHIcZkVqPdh54Vz7RIg+dMbpv3BuebNBLz8cP/d/r7z/QlP9q/d08Vf/r/EmkVf3j
Gjz+0HfkjvkJyTMXQ/pxuNm4Cv+9BI0FnkPXhP8R6RNYAevsb+SO9SmAFMKxSJYV0tAfgi5t65OP
Ps1ka8cSC5rf/pMluIRp/rAEMSxi+EReTmeU5WiRafD+rOgzpzLdcZnbeODfK1elu8CfMJtWXC3q
qePYBfgOmH64RM+wM9r0hF46IU9mfltkJtF14w2JC1CqVdKeidq5s0qEHlY5yY3mdwiCgpbNd7DE
iVtE46qgTxZ2sO62SQ4I09Oi18Ic7ZU5WNm6cZnlKN17I9d3laLp2PtBde/FBbcDUldWrjRuBtLM
wLkBptNMZOFg8Hyne2xieVK1X2UdE2Pcu2Wo2dFtOZiXf77Mb+uS//+f5dF4rpsJfWTSH6FH//qn
8/RZ1F391v/yv9q91hdP5Wv38T969zd3//f4x/FrvWx97/5hU/VpP13LVzF9fu1k8ddv8f2//J/+
4Xd41C3ZC//5H8+1rPrlb4sRUf64nqnNfvUQHI4PwfT6889834e9T4vDCduKFbDGWNUsw+9xr8En
brJLf4hGFAp4d/FkfX8KPIPdlpXu8CgwPFl227/BU57+iasCu/pf+/MfQKc+VEtcp9Gm8lgu5qtF
CPtxfJHaeJgoi+awRA+F+L6e4pNsMOxtB79tnxQRpM2YLsOwEZqQF23syPQUn2ZIdBAHfLEHJgcp
PY5oiiNhIO58lfQjAj7NTkA1el6Q3iPmcmHnpt74tQBV7m2TPlIzOSA6HUgEb3B4MxPTOS2woQdW
OeurxmysK/D+6s04PSaRG0W3shAXBRKny26mlm5Xld1UT9nczzAHUe3d9Iwae2+ioM0J1f7Ccx2T
cZAG5Sk92lmEVqJN225ukS5qVQ5sqRRdchhdJ3umgjuhWurKdUaz7tAoW0HOcxt5h50UiQCBjO2u
S0e1dUzdKHZV0N8Ss1wWW/B1YavaZG9HFJqVBigA0zNIpTnRjCe6R6iDSknKydR25pNqsv5r5Q/N
vh7x6jg9T/CfP6T/syfwsnmtbnrx+tqfPzX/PzyGS5/vv6+Fzp764QP6bfmBv55B0/9kLsQzGuNM
Lljx//UImvonnLB0C0gcWs4DTpS/n0DH/0SHmEGiSfuals4yZf2OfnOcTzhHGLhQetCvo9XzR+fQ
8TH74dICVftoyeXV2SJ4pQ+Xllx5U+WRckVvyqneyqAPHquSmX1Yx3JXWFr8mlcDKhsg4/5jNBe5
3OCVV+dLdJK9ZQJk37kkf2CfNDSBZjSDpbSZiNjZZXMDpFXgVldrrq+evjGwp3Wr2i6KKmQ2Uz9G
wGVg07P+3UOgpGeshRzMliS1HLFt7kTE3MhJr7c0gSPz1Ophu66Xsfctn1qfr4Akq2dl10LblY7d
M/9sfFC4cb2Er2kjgi2SJ9USTOSkLWCmNjW2eWLrI8dmROhZVBbZg1X4+L5tdwiAIEytaDYWXBfO
0kGznopUIf1CVWkDU65toe/NMdcOECunldON89UQRNUbARfaIcc+G0ZDqz57xSyuIyengaDPZqeQ
K5kFWm6w4fcTgl6QRFIPznsoCxeOOU1kmQA7uZsm5SQbRWbDSRBgCt6mwjcep8oZkHSizAu2bRXN
D4KLURLmQdU8IYQU6LdyjXwnVNB+H7J1FxHTZ4ZzGz/rvRcxagxfsWjYKI+a1Dn3pEsQCNJTOw5h
1cq3xInTu9jmZTaFRdQKXg5PW8IO4wRxiT5q5wag9vlAMEz8ZWpsrllBOc73Q1qQP1IBMwN9DPik
DLk4yp52Yxff9XpGb1aUddDuBLA+NNuZK6iS3XrsDynkZdwjM6fEpiqSnOyiHPnxOkI1ejJOFYzX
eMiMFykD62A1WumvRkOAtB+GXF50BRO2XWvydvh6LTDXi6HH2TbzIA/Q3SSm7khGfCRAL+21YZZk
Y/Wd58QhJO5G7IdaGg9wvpCpK+RsCLrMIZS1NmH3aGSpryab7meom508Q9gHnphzm99h8FoUwWiR
pm842KsHW2Q1awY2+TebZipSKrsngVradpKGvbQVbn8ZsZTElM5kJpE3fCbQk6L4TLuWW7GX3+Ny
xQNNBlf+MkYEygDF8twv5YK63+R+plNwkXSVb4aR8T75k8FDPxD5hUWjcDkovOWrrxFv4WQIpOBK
Dfn43p7a3N0PhYzf6O6N067iiuKGaLXT/FLpOfKuOjCrNqxUM+1gohJ3aESmVaxdUyR30RwHQBvs
LBKY0tBrrbLemu8axmPUh5PZAsknjKMB/S9GWEwwp5OtltuyWJeIVzhJs5HUl6wAxJzHI/AiAs36
r0q21n3kCxGFljHbybppRNSdW34+ZICHcq9EhoC2+VCXXmWfxHEtxQmty5Is6CKzF0E34rodxPE0
u2TgKBlFoFgCoN/NfOcGOttubYuoZfwIHMdZT6kXj6FokQnsNJ+KYt0EgSJQDwiEOoDnj24J0eBJ
1ud6TMK0SYdrX/i1cUg1u3D2Sih7vFFENhlf08qyESwRB0oKS2GoJmzF3D0IFoJNatkIrJIGBPFi
5pQRHEjlM1FnN26WC+i68PyayzRPnOiaVBMvXSWRBmHT7LGFn0niDI1dOVR2cpFbQfrWo4QhcyoP
hoCtBxnsykpzq9sN7qzfMRcP/E2QN9lz3imvJxiQhmnoIT6JvyF/t7/CdY9fBgJpXkRS6lwFKmmT
NSCHJWnG1fW7qjdtXMzsIxu0yJqzw1ue3xtQ6PuVkwzkpQjfje89tKDtmTT01ANY4fT3FRxtZGS2
sJGmKgWMiyxJAz8iLdN8bdckzWzw67jxtUlykO9aTbUpibz8FiCYUotXgPmEcjGWho3vzOQUVal1
i1A47tZSN6BOFLqHh6LOBpHvzEKPDj36cGvFy3b3rV1036wx7yPIhG2HVyGq0UJFhl1Dqem1mhgH
R/rIJIlPMjZe4tbpVhKCFApZIJDXcHW9UXMqd51mkYW2cWAXP4nIlLA2zmiwX6UR+XMsp5y0Jd9u
vY0fDLSC/aYp0WMmKgBNlbhjvyeayX9A9DwaO40mwzehN5Fg88hcPRSmhqQJynY/75M0F8HJUDf9
cycAWK+wfcy3mhFFtx0Sgm5f+v6j5i3UxtLO5l2RxO5hjsT4zeFOdSqhhgIB75hNr5DtrGWt6lth
+/05PPjyTSLo8XeonKd9r5ESu454iecmc5o39Pg6ulxD9zhMxgLwvYFUU63GIoN83TKd+cr27bmM
eNzsweltY7zVMsP/PPtuf++3Rlevh1TJK1yshELmczTe5+TLkPxnS8ypfEHOziPcAyV7OhUnxCO0
JGkSfVlvReu63Gm9TEGGzifTDLluEJdo9MPORr53U8tCxWE55HW0SRyo1tDOKdRRSenBI4gighbs
IEqe8k4ijq6bTC+IBgvqbutHBBSvh0ZZ9ortaH7j/QwC6Ti37d2E9oKg9iVyMZwYc/WhT07BZSKS
iQDf3FAI3+KgYcIlaFPiPIj0lpCKKjfWjpYkKclN0eSu/10V99PJy3/+BxSjX1bFaZ/Ip+pjYczP
fC+M3U/QE21aHxgUTeAKXHX/upsuhTFDfWh0mP6xOi/Oxe9XU8cFpMyd1TMgKDEi+bEwXho0cIUZ
DenLHzh/UhcfXcA/lsVGAKiG5qWBxI5f4eN42Y6cgn0XWKvnIVgOm4pdBkWxbT5pGHXysCYl4J46
ZLgVSn0tGL6u9Tn18u1MjIOxmZgedWHOLet06LKy2cwIXdnGa83XNiiN+2ojQTMEV1WMKPpUKUOb
QtG56u6Hj/zqr1/4R9wLmYbvG03U97wFugD46BcMwMfRB/mllkfGC3EvI9Fw+zluEwkFH8HEoR0F
l2ZG2+lLaooAObPevqYc9+46hl3BdtikMT4oMrp42py5TcLBJECFKIT0ygWzZK3pkRZ09A3s0yhb
+s96TIAuZRB0gBO8FX6+bS0IA2vN94uY/pGr2n1n9kS7jbq+qFHHGCHmRCLAQyRH/TCWA6A3vxuz
BHRXhm4/iMfyzp5SRTxch9B6ncytwDBb98Vzg5Fz2IyxBx4lKQikXI8oDkmiSXssRJlCREbGs5s5
GxQwZUHpMuTJutQWrv6wcOgQ32okPaYibq5AOY7FOmhyork6DxXXtoujkewxvuQzzln/2vWLlAg9
zxoHLtppgAGh7rpi1ZcIafduEGvjVpIXeQb3fvIP3KeiZmd0Jged6xXNi5967aGdA+c0E365ztGT
ixMMeOIx8zJh47CLLT4kBFNi5ePc8dY0L+d9i+b40ZnH/mpIetKzCmWSRsXBMVwQqMOZwiiJ6sXU
Zs3dGIWnAx8FIkAjZIol1hmaiJdlOljUr0E1v0Q94byrMhmtt5bDqeNNFOOtUciBwDkrMV9jcwFs
JLlIN5DmsgsDzIx5WavKPGtHepbkZtQ8ASO/cWnFAgWIl+nlytHxNiE1tsbPaCx7jJQdSNgtIAfM
RWWKLNUYCYXGGDqYVmi1BC37HeBDVKj1kgFRypJ8ZGE7d1Vt+s/pcS8mJpF9OTvu0ZTg7NfGce9O
jvu4e9zTiSNnf8cLpi7n466vHU8AfA+cBtrxZFDHU6I9HhjHs4PURM4R/XimsBI5X4rjWWMPY/I0
Hk8gphvB44TzkT+zUTOuquN5FQMkJLE6c+wbk/OMMQgnm3Y85TySCyRK+YLTj7KDk1A/noq0qYoT
1h9n5bgcm9rxBC2OpymxkeM9l3POWFH68oqETk5ebSD7JlqOY5IR5vHWMrvsAWQ253Xqq/GrjWVL
MXvQGrVquMOZa4S+bnIyHU/9gKSeN20pBeSxKpiXAqFsat/fkepbvFXO1J9zxa5vXWoKDlmqi+FY
aRQ8xKf6Un6USyHiHGuSmFRhzGb+Y3+sWOZkim6npYzJE43VRy5Q/1w06OdPAmLLZp7vpf4xj7VQ
d6yLPI+ssQn7H9VS1/oPgZRDv0+O9VRwrK2CY53FIM/boFCj+sqOlZjhRCjJJbM+a5Mfq7VJNFRu
9B6o4mKDgo4GLbXdsJR5/l8Vn+b1xqY7VoK6EFSF2rFCTHQzalbdsXKcg7ijilwKStPJu3sHqwis
wKXgXHI/8l15rEOlZfdoHNAZLblyhnlLygQPM34iKthqjqlmcQtS2ZojV8I8MutqEykEIQgMYmwG
BkIYg0o1pxex1MmpGmHQD8f6OdNYNGhTRH+fs7UG69wkfY17geSCojmJR0ZIOozWqe6V5aZLVXAg
I37kbo8lDdfbSEfRBfFLrCUgKYfxUxF/TgJSsNeGRPyzNjq/qk4DfULinTjEX62wY0RYLUlGcciG
s6S5EqDyk5XrGqlxFVNIx9ukTGn26IZR1luXOwaReHKwPQwhBsm7NF3ii1TMbb/XSOFqV9IbPR9V
WE4/lfTC8cnk/ngLrsnGT4945cWUGDM2OvE8wxnhxWP54qbEoSU84+7Kp0Ym2R05LUZkYQbzgZ5u
kcAlcBkoN2Y1nXJb8ssQGKN6yv0cuJHqG5oDeGyfHdz93GMJOVxNUcCWVad4eVYy6M2bgOznU7JD
pi/JZBUFi7yrrhkd+JdekpvXZqS6Ny56JPgOlRLbPCedAfyazHui0DqvwIgLEocnjHYK94zeFZuC
jVtyYCXxZYYzhbYyKBZ75bK6iK5Bcn7mN333xE0/57okg65e+dYSVM8EvCcMrff6L6ntcblS3Yzx
rBvQH+2JREEGX4+pbLc+7OqvbaJnWM7oLGQr9GOp2kSjkz8nDO9VSOyBxNODHCsLCXO0b9MI28iq
KPvBP2DLxZJr83xcuRYWLnCfGvTrloytaa2ZvbTA3DlgEWOWWAggr6NXI1NkNINjO/mZKergahR9
f6tKHaJx1Y/R1SQYe9JbSgpuEC2papt/l8d/l8eMnf/7pvFNUQ9P+cfqmB/5Xh0zvsS6gjAF1Yq9
EL7+ro6NpW5mBs4Ik3xdVPf/ahvbwSeSXugBGZDmYHI5/ND3trHtfUIgaCAqQjjPz6Br+oPhDT/4
sa5kpormloWxTHFwHyx//oP+suumnCDcZlhHggLvcdmuaTAG+qBvtMGY83XDBKLDrOimJF1iOnzx
M1pyeLxCb5D1fkzzifStIDI6sH+mv8NQnn2dhrQ6iUazfaRNSIJ7Sb8rppi5K7OOJ0mfb52Gfl/p
TBKEQlPeUto6uxE1KHYPL3/F1ZWdDnaePIzETn3ORBYy84jPSoyne73NFfbVoXo2KSjDsVLDXTN0
DpH0jnYdNb121mQgxla+17VbxxvLvanTwp5aVxzsvuKWfzcsbcX4a5F4WzLDnsesugryq8S+a5Ah
XsMSbTeOVQ4nM0eGK0f7hVSg8sZm/74cCf+ToaBLcuE1hvMtxif1GeHsfO1lifuAdY1GI62ccoeP
hAM7G128hYTbBYPbQ+ZEmok+tT80FvNbh8RZ8kWZP8nM30c1QIu2KdytiPHyB7Ju9yN2kAcyyewL
2GwGd+awK9W4G7DqbDGb6SsmgPMFqc9fpNcQkKIRKT1sQICoMwu59mnJZGpbD3lPwydOzsgwi3YR
0zS3c56N3JFhT8vkqvIcdT5YZXUW5aZBcwBDYm2nV77VGGFv6WpLBZBdj3lwZ9JdWSuh+6ey7HgL
hSwIx+y6Q032XNgY3YFwtSbUhf3CHcs9SYWD0dKtbjVHc86DpBFLnJzaIQCtzpSJI92xsvh+nDGc
MkoT69bt3C9Z6jy2euxcaT33Ae3/sXdeO5IrZ5d9ohDoguY2k2T68qarboiqNvQ+aJ/+X9SBAEnA
r4HuBpi5kCCoT5/OziLDfHvvtVvHvNaQgw5RmjL9gFxIm0TVWwfCcT+jrMF6tZTmkS1YnI2kjAKz
M+uvoXwjuIR7nczooy0G4zZxO9iPnvpDHSY4p6IZ9PuS5ha/smt1m/lcASeu3rerVbuss6QAl8R1
8eRu6OF5HMujk8fVgS448sgL1txRzepNh1P6No98cWO+aO9mv77iwhq3PT++jFXfnhu239CQYvLj
omZgygC2bA2NDtx2u5N17CzGbEznaKqN0AYR8kmdNoJhAjud7gbttibtHJgqXelcb43AIh9+n9Vu
S68n+gDCaVZWvsjmj8qYCQ1yD7ivK4f48LjMuj+q5V3jt+zXGX7LCVNguetNzToS9XCO9NDF+7GV
zn3nbQXJmw2XovGVhshuWjgzlkvA7YdK+9lwzoMn7L2gnzWASRG9lqDtSar3y8VA8gkpJu1+KqAI
O9WQQsVer79SR9qdoijV9J0jXSrAi0Y/6VpnhkzEPyZH/b0mKNvTx6EFRZw9zZ6kvUSDDPGLp+fL
ywQtxqSDzslU1/6GFN1lCx1H2mTV+75Zq0NizfwvrY7DebU/QTluDJZFeAEHLG5WRpaEJcnKC1FZ
78RGzK7qtPTrrasNwcJyWIFyQalFslLAOjXdc5mm41lzatJ1dZ4FXNXGi9St8hIZVsa1V/de7Gxq
L9yc6HHgDsrXRPKea5ohoLvB7zLqxjgysLe+kooTZm1WW2wu7vaF3jehpN/y4lIB8CxSwwjiwrqC
Z7tJ104/cJk+9XVOnWFPlrTOjTvHEs01SeLkJPL4eV3WJWhs+z6BubGHTULrLK80x9eZY+Q00g9O
rhTAIkJSt9CvIMQU83lqfoL1lF+h97p7Lbacbytflte5n1MaGS3nuWJkuu46DUIBh8sgGybs4WxE
1670LN4JFeMbXFh964Yah8XWHrAYfqfG0bJEHyyOEYrB+owF8PMyoZiWsyFyQDg37bdFlr0Oua5e
l2TAF0B6OttVIhVPTJvXe9NdQD405ikXgC0cD5v02A2kIWPl5+nYBElH5nRspu7UEbNnhjC9i1xm
gaaVAHaJEEOilTu4szQ0ZhycLPzdjvBNIx8vsW5Up8GGQzeoCoj62j9bbnpP9wbQQzkaAdC18m6g
YPNhGtL4XYtUEwwG5Z7tqnZzLN0HrOcmod8qSMfoRyWdU2ts4+PF8M6T5R3Rec+aNNSzs2ahnuTD
QUzOyVFtqGKhXajdbkNSNEsTaLGd+jGTkjCexBk75h9aZh6kkecB7tIItnr8pYHHDIQ+6Xf0fzdn
y05bqrE5tXadu/5kJsKpsec9zewGj2bCFMXm3CdyTSWEt8gcl/hGJTWMf0hyfNAJH+MALo0XUZFG
1wp4O2qefuPcmCG96MlxxFR0XA0hP1I7da99w+BWbNwK2B6XsYndoEYPLXYDa9WcjhJhJ5pPmeu0
YbzmLQfm4TYv3XJ20J86U3/kJQt1O5nyvYFYAlvlTievfj8U+c6zKaQIavxKJ4p6kVA5cTMPHt3i
MI9cqEO7AXfDTDv5443R+Cp1szkW1jQdnNXU7uqp+MTlZx5i+ktPdj+ZJzvp/pBJxUiReB3+J692
n/MmsvYVmcd936bxBSeVONDb3VukIvDuRiKSTy2y5V3sDc0DmSRnxyxvOVBjWz6hSGsHpDT7PKwq
ujGhscO2hSu/LkV9STC/nkTKfXaeegYwXQZka0y4utfTFC5Lxm6n1nQgypta66sXpxk3CLfpf1vu
skIKXlrD7zjN7x32CW6b0tk5dMefvQ0kUyAdvmXrMDyA4EOkU8v0qyKQnONutOILE/T4Vma5G9hI
jPE0Xh2jMEOrtI9kIrWwKLT2pOFFDinm8a2MXvKmtn4RouSLZcs+FZpZXkdTjQG1p9xJtErfoesW
zo4ORjvQoKncz9kijy2HLD8Rhov86MafvVg56rknw/WYEy4XqBK73BKh3dI1ZTp0s8p2n3PvztOB
Lu7q2HnZZXANY9+uLN6TMOGOZMVNEiBL48U812NjweWYe8Bapp+Skr9SiE5gpa8O+TBTcxw1j8to
O49DZJfhXE5cZOPlJ+rPKWJcQqXBjsjHw6IuKWAZTDMHkzpdJ4s/UNMRgra+kbSiiGsGNySWC2QQ
6mR5kA+D7N71fL2BHQH1w53b1rp+t0xURHfcG0v15TEH2ot8FAejp6y1bveQUY+lsE7Fsm6Fm+D+
PO9nonuOn2Q8xLwjYbr132Jx8g4JfdJDPn234lM1VZLyjupQQ9jKfIBW5a7zlqeFQks36rj7803O
vW6GSKPXbMhfxxj6lF3UL27imvxZnLri+uIuRXNIq3tvSYAtrfLQx6TiFlq0GavhilaLBjsrHn91
ujH55oSKpImKUXXR7hbT9WOHMzhCXXkSRvSzHr03aZ+Btt9Kjt47akKygEzUUwfGhynzxWzp4lV8
z1GhTF4aFprEYX8sdKaSTBd3jUfJ3QLK2or1l1w4Rx25yl+5T9xHifqVTPNlTigYzpfSDiYneVMW
sx9t+DSr+pmh7y8QZ38iKKRAdo5JBempAUTdpRvwJF8YLMr0McKRu1+bsrwKzW5Cc+TwO9AMC0fY
83WtPFuxESaDbYGbGNKgnzhfF/zwd3Yu3WePnzc3ghHx1qTPdHxPcCDsGl1v39YlDqmdvoslDUuM
YfdOzbC8NovXamvnZdTyFjsGITB/nFlTF1mqxzmGc6LHJ/wA9Vlvs/lerPGEO56lE+aM13wLZb6M
ayVAaenpVfA2E9M9Nz0/phkgY9e+NDKFWqNcYDepBEhfZHeVrLqz0Ct5XJLYQmdnS/lBMTbD61IY
f4o1k58F7XfgafbJUp458W/6gwpa2mN2KB9Y8Ju7nEeR+8VMAqUACFkx9YPw1Trd75HRcxgPLXOO
liedxExots4aLFqGIy+txN3UEYqhN+ibv92ZZNytHMHdOXY/3mtj7r7So4Y5gkHEndPJiIPR6gat
AE+W86/1O7eDcVEO/bue9dPe8cb7UqfhN1mL+kA2QFzoCCAhu3o04Xmx/ermDJk5vDQHo3bqQDVP
iznzsT0WO9eXegelCnqgAbgzU19wi4k0uFgekGQ0e7m6E8O/hXZly7iro/TcEDjBYFil596l+nXM
PpZO1few5SD75CNx9m11QjAI8ykO1OTepURaLr01tmHCUAQWpmXv5DSRXDDnkPfutjjDZ66NlFGA
IunpocBTa5mnMSvUsV+n7DS07gPbgLETa3RRk6qDghDhuxVt3X3t9LsaspkbT0z3pIrOOD447Hdi
2k0xyJmy7eYDaMQb3pEn1RZZyE3S5nVuLN6T9EcxooivZQ8ikO7k+1FT9o9+QcWJWFJ9R1h9kAj1
XaQp9XZmzN+rMJ3QI91BFfmLVZRvlQb0r/DsP6PuPRt1/sSO6FcpXAje05NrMwPvDFt7LbaR4kD/
zB4g1rKPJnqQUwTb3TrxOeGOM0pT62M5AUZzquLLiLGHGckifJCiHCJclcK/o1IYuepQcZPHz1Hs
J6qhIYueq7wufKGPZRC7TRzEsinf8bEGWLL1cy8lgJqhYSd2WVwz580Af0gVkjzjrtq3hXdNDABu
+IbmU6Nj23RWFlbsWU/jgqOGDMytcJ2ABSzakjg2BdcSnSNy8KJtw2xk6FtXU344psZPZQxvHI7u
sQRFD9RtPxoypWrU+jCy1toKgY9jSVW060YRJ5NMPyS69m7lGFcLq+Js7hpR0HZTxXWofoM+QTQn
SbSbaSMjcegtDhw7m99uWi7n3mwnvsRh4VJX0NEj5fBrQADgKZ4bsNC9V7gnav+yH9vA8yYdeNEO
Mj4I7hWtLGsW56sqV+PQ2dZIfUCRF2cjK6MfYh3N9xXw0k7aqbikWTZB0pWTn8VDvVE61wOV1t6p
69bm1Rh4x6KyNwcewzkn7uBwyFxGHcdStlCC5BFsKkUxWeHgpT+STDEYWFmlweQZcKIcbVnu7NZc
who4/UtTDj+HuS9PcVaX57Y25D5v8KqMYCI4w2Nrc2ODPpzEqa8itawTLFbHd1TtPBpahN6a19qJ
VS99qaSdhdzyxJ23Luy8jnLwsEZWf6dMo8p2ria+pihXj4Pyqr2ylPwjSu59+broNy/z5pe2j6uj
FhewWKRcK9KrKGRUj7Xv6ThrR6Wt+YmXcbznhTIsXDz4vexGx/fBLDt6RokQcKIZIQc2OLYnqiKy
z6G3NW5fnTzKxMh4ynrxhOFtvbhcB/ZGz72+ayoZmKWFiT6P3DDWIu1AfFIQH06L0NFhF+2aZk0e
Pewuh6nDfudRtn4pBN0Bvdnb3wgezkUfeub/WQ1rL0FN2Vv9yB+69ryIo2kWwdCubONzZZVp0LgL
yDZ4L4SnYmMOJ8/sQnK87oWeW1fblyO9K71w0nWXzM6wV1gj7t2kaYPRceFoVFE/XopU2h/2Umo3
iuvh242y8J02b895TNSzK/X+ZFRosmWaRyFc2ewVF89Xy/zuEUfplxRMAGvLEYfWS7qTjGLTB3gF
2SlhucpBkW4/QiughozTX+3b8eCjFN9KTih+SrOoE62nGl/PSH0hBrA9JvEwh1CmZPJCtALCR574
zTzov+TguGcO+nTFOXI9poLab9k0zQHbk4aRUpofVUv9UwUoRKvA0gma7XPAhp14qPpEeXtrLpMz
5e3psROW97PW6gbEWCe+G5xZoaqN4WB3Cd308DSMV3dR8rly1t+Z8FitHIxfVRWbT6vGMGlkQkOe
sYsfRMSIgd1eQJtwu2PrzCMMuQnXn9E4eCeN4t0bZfoSJ5Fzp2lzcqiN3nyKhpg1oNAFw0uCdqc1
1Yu3qrXvUJSIEKq5mnDMT9H0nBf43PfImMLjeGWgGsk0K+9wppnvpkz02+y2Jc0U8YboqqNMO1lV
q9/jnJmw18RLfs3x1+HztER2IIVSP8TaXD9ZTG0YC9AG/zHVltgivzL+MbFtbTA+hggJenq+l67Q
dMZMZmwEJnLvpTAz+y/Ywn8VbvqPVvF/iYL8r9bz/xtzHdZ/zHVc098/E/W76tXv9F+zHdvv+0sg
YNSPsQy0h0QhYOhvkyD6yz5D17iDAYbU+JYvRjn4J4HA+ZvhYLrRMGAAG9x6w/9JIMBoA8+HYqDN
c2M5/41A8He4+L/4Z4g2bd1fW+gE4smmRPyzPDBoE5ETjGDkKcrOH2xMLquy7hmJ4RyI1BDGsjDv
EsmsRlnbhHJesaBXS+5r2mC/OLmpfFaJ4bbWDGtp/9wbKv4WVvrDLRmFGUjTrAny3rPzCYJuw5kv
v45rshM47t5ze8LDWLjGKW+w3bhsj9B/kR+DxiTetWvTqEWbKGvMz4ScrHrs/bksAIOJYX0VZc3J
KzecUwOqBe+GBBYZu1WIicW6J03BfgPVyc+05EEAnmD3oUKKam2Kk80sPaiqSkIP0MIhajPnyWoH
y//vVbP/J/NQPJX/QVO7DvPv8ptVK+Yt+XtK6y+fGr/pr5fG/htHSoD72uYd40XY6Ex/vTQSeQw1
i3YZHJXgcjR+5R+eM+1vOg8yTjV+0tC1tqzeP1Q13jULmW6r9d5qcHBX/ReqGqQO3op/eWt4U3hX
eLMZBbiIf//61iyNTGJziInl9YQZzGFeAlUSD/fqovvZNo23nxtUqSQr9UekMxSQVpgBpW3khHR2
yTFf8QpEWKiIDhjAPjz3jYPFt+xXdVj1iQs+etTOi9VXWtpfVHq8UeH0sdKam7TcBgCi/oH29aIt
AGXtBMiwnmyjws4EOV5dVSK9s7PET45wf1lWChnRatrTvLYOBReJg3qFLcOAIXqpvKXjdh19t7M3
fSi9W6CrJunzPKULLGdE6zXWnJvSOarY9lIxguDoCfRmIGEH5HtuaEFjVL+GbqxrflKX1j1nJ+8Y
2dN89TqOMHHSZ36vqoNjLq9uFX3GXEDPQPEek8gk2YWFw917cmwPmVzy8yBQ9nLM9XuS75/YDx+N
BI4Edo+fUFSLs6eKbFdyvpv16OImc8eE0XTDqi6/Jf0rhxTo4p5BaBuyMUe0LHMi0VZT7fnhUIGN
kIgbLh72DIY0/kruF6BvA2hwqny8/Oo8z2g6vXI/mx4gIbkD47smJEFkpHPk0WKZvCTZimdXq41d
PDmv1ZYoYCqw3IpFCfRUQMwZc2mM7gQplmI9la64TmmvczLu2rupXpDcXIoNwH1PPv7+J9QNiQAC
irCpOJ4DPb0VVLbzQTvGdynXn5bj+V423Zu5GKR38K3xX5vy6rWvZrYUO04KCyKjfCOB/6KNkbt3
5bz6RTK+4WtQIU1XNzn1sGY4jd0ZUdruEKVcgnAsvEWycDUUyzGNuKlYEUTkRB/f1cTF0jLa515v
mVz3403B0tzVVVUHWgcOPG2WsKnMkEYKJCK3+IqaCBuGfpWtsnYZVpR92yZ367iFWiPjW1timzNw
xrfX1GFjaR8DPGeWcPpjSwowWQkuBXLBLo7ZCCoPw/bIHayo1nsRV694nsN8Mw4as1C7Xr4XTNRD
yNQzRZJuG6iRYEHdzBQfGNzrSnPoXqZGO7pg1nZdZP2KJ8mcpJre7d6yyH8za0z6ed4VHPXhtgwf
GC1fmmSOniWNn8c0zkwQbcnBJTnmLxb81d49ssnjJIsam3uIY8x8ctJKaY1VlJAVY51m7k+MXT3g
s90HHhULOdPVsYo40TEbECs7hfI0DvNxVOZJy1z3SPHXoQHLj+prlO+a6r4VzUK+XtWDX28/hDgx
p9AW7RKmo/upDfFPd2xf0XON3czU1HcLwik9nwkm8Uq961DbXED4nMVY3MHOBzdk8UXXvXPJB0ZJ
+EPX60yw4NxXxBMrqt38TEISMrdEA/AW/C2owAlTSS4fhoYzPH9nFFSEqZXjDOinZ1NmH2k6BWpt
VkrvRhOHfVf4UdLku1HHScfaaBysHqN+LUHCe2UL2JzjiBu6Qt3JjhkVeYa9Wl2UfGbgR0l/L0Aj
tvKYsCvfWm49wWKVL05VuT4BlcIfMO2Ou5XV39f15YLOeWKa1PGq2YQqi2SlqrDHs8v1hgPXhW4I
VhWR6vvqy5rW+Qnt/BSZDcPfAuJ/VJKw8lbNAZah7rx4+e6iKT8ItZHxZBT9SuLUZMngP6nzSpEE
jqaWqYURR2qXcgIZKud7jMprMQLVb+vYJhLRmmEUte/F5CE6TwlIXS8Oylb7XhmLHwrHbimwyqIw
wrNVdGre1WJYLpkjpD9hkOD14fPoGPyO8Dp+592AA6DYQPnmeJuN+VeNeXC3IY/Nqa9PZkzow4lg
Z/7/k8vfTxr/pyS35Kj9v7uBbnXxCz/Qvxxbtt/x17HF5ASCf3sDmmpSA1nwj1OLYWP44f8ETECM
mkM/v+UfKAP3b+RDtxZeUzr/hjKQf0OY2u4OW5MTJvz/KkJKYvXfvUCQkhwTf7lFaTcso38nQILR
Nrs2sVJfs8fLOIlyCixmrY9Z3oLVmka9FYgs3IkNy91pmUOhWz5QecHc/T63tJJKydTWgCMPqVsz
H0yUcZRLND9V9nLGgZeFwh1/maR7dkpllIf2CYKgE7N+9bN803RW5rprLkazCOxCE1EQL8qeVhJV
Pkmym7SFdyhy+m213kUNLcUfKmLnm24vz/g8fiHNjybkOA5XbA4K8VrvBxDaUduu1jlhud4lljG8
rnUZ39Ef1PtObE7ag0xrpBs9HtOcy0BksAK1kHx+1iOdGS/5qhdJOMG5P+YtxR/SnHELlNMnAj9Q
BWVw0NnReEPI22ujxQn10dOOLLHw46pF0KsdSxSklIbgfWfXy2002je1lKI7GMYCLKnu4zUYZxnR
DSEca1elc3rSUdIjqpftnsgLbHZEnlejTIx3Nx6s62z3iP6Tp/OL8YKZ3YR/z9+2rfaDOUCKzUmr
TeNXAb2ZssBaQ+9rK+e+GMuCVps5skGRz9F9T+nHt4vLA/l/2ysaan4QyqJ7fLTJSG2QJ19lyR0U
z39bigDyyfziCV0+9lbBaF5Jqf/U2Jl8G3yjt4PbTmsLUg8nLMDwQaF5jLOHYRq+IHIVVyZr8jxa
sSVQJ+RGK7KyoHWbEWNkl5+ygS0m7brqE1mUDTLOdeqBuu2sZwt5GVUuOVx14p4aZns4TV40XrB3
UULMreA12j78YNt7FffcR3G2taDVDftp8R7quI6ZydKa7OdKZp8Gwf39lmvEKWHc8pGy7Y2Sl5J2
9NLjTCxqn3H73FPozk9czKlvUSm5izE0HUdeRzJOjCDbPica1adeqLq531FKAB6gHC5z7b7HNp7j
Aus+hYc1ebxqCgX20FB2lh+3y81G5eJ4ZtlB7WT+1Ezy4Iko4hJcIQC4zr7CvtoxLrUWvGtub0z7
VthoYsajPcfOlcfLNztiZQXlOQS7Uh0PLSARQAURrc/rB8KnQeCVpwHY+HJoLFP6rTWGq03iQVIr
HI4RYd8VGdwnG0mzaJxdJwQLL3+cikqeML0DPVeMu81tXl9FSp3d1ooD2xzEWRGg3qW59ywTyKC4
0dqdGiglKrxZHSm6fSMmBk/TgO7m6QWOEQt9Q8DxTanPQVvsm9if7U1OLOKR9IqzDQcXpPr6vl8w
Z8zRNaojYmOjmkLN0kgSd2jsFvT84tXTqvR1qov0NFmZj6X81Vly+zq2mPgrt+aF6Az4Pw6VHomZ
/lmztSTBPn2vjWOHNN6+YmrENt06j4uT/Ii9sbjVreIJKdemQ9MihjvM82PCRPehapflFJc5h6hF
C1P6wb/VSMYPQyA3EdExY2iEOrbC1d6c0uQNrCr5SuQbPFjcOHtEBlzCvG5/JJm2TdbRsQ0M42wc
y1irJ9/Os2rPyXMMm57o+RSld+vKq76h16N8x+3GSgjrj8XrsjagOY2hbzA7Yum7r1CIlZ6D3h+j
q71MJAD6UkJTxk1hlvkec/jjOor1kVCJu8e08HuYmvpcIBwcqTSwD4VmC3LSht0cacNd7vQU87dJ
nv/S4j0smiLZG07j4oahTPyWTngwdhUP/JtsbEjAmSjyZ+UQrgeIMRcmC48Zh/iq253ZWnqAKz97
5EGhz2VVxoelLe6p5uEO5qm1Hsu+ZxBeqgbTc9E1b1RdRSyUiWbKEAMY8dgS2sXONbiYGcJNemLe
RCGDqUNCm+g12zW8GyG+Jv2E7MkInGoBHvdlO+YXNQZT1dtfJJNgaTSFFRgADo9O7SW7yMX/v5LX
xAGAMyYJeqkP2p6aH1rNIq88aGODVXycIzY/wjfANY07iiqaK3JEv0+4g2y8NuuKQBUFuGW5OI9T
fMWr1flxZxFjZuhqPqXEx2osWaklfTU66ae9rM59Ow9eqMkyv8XUEuOg5GnjNbz1efdjWk5jwSeX
dnc09SpIaju9IZc+1ENbB5SOkZQtxvUCK6C4dycG8KKLum5PE3buF+Q7sU9ape8OtuEbcWarsOJZ
VXSNda0S71UUC1j9ff1QxLoM9WyJHtae9SylLd3maTIGbmamXV/TVvKsltV9ORKF6CyCz1R1hJgi
fHOcfK0o2O6E8KU04mBJRjMgrD7jLWuzsBoIJWhZ3+6Frs52T6Qhstl3HPmczvF3SiXsHkOdOPaO
1x3kTAhYp+wCZ8SSeUUAFuDBM3n0lqS5g3X5YGpeczYLS52GWVjPWdH+6XMdfVOvrw1NYT+XleYK
h9aE/ZDdOe6cHNqa5LzkyXtqBX/pHUrGM6BE5hUo+te4qkTo9AZmMDsrr4SutQdu1pRiyHk4FQVf
vFHG7X1Wlc2DKDQ+e1/q37rLJLSuohEW+FZTlVm31PHguCz1h6GDcOHeyPM4GG+dWFfMJQ37F/RR
gwGL5JVIoiPM2ZW1pWkfW+Zfz+j78RuFY38GLk57Y5rUfq6n6C5tcvRpZj67tgTdqmz7aaRviX/l
kBxpZk8PtipN0BBd8T2aDBgaWojOrZq0fWv1/a2SydUsJ3efaM2y5476lYiueda0MXvO86m52MTE
ee+r9YTNkuOSnk03Uw5lwPch0ZrsjwLuzYEf0lazQHUOlSCGe42shtIXbT7XSIpXzO0ULHM5PNmI
Oqd6WYuf/WRYKO+LRqJ7em1q5y2jv6XozOk86tAseulVD84YzbQBb/p/Ujmv0+RN97jq3HtmVa+6
y+0F2JZPuBGZh239SSwRWnM81sca0vilY1l5drH2XNaGm3lax7g/Dcwe/Y5sWvrRmhZURcXbIQ/p
kjYXJJ7qWSkhAkZIWy07xolLo6dl7YM9nhD6KubHWz3bF9UvUB/qzvtaO6/+oU9aSuHP6k4nxbAk
EGaxfk3AJIApLP3wiVAvn+x55eVTc/1WltJ6WGifYuwme7KDzitDH3k02c0vsPKYqsyJ9kg8jAFG
0yfJy4Dv42OyE/rM5rgKyJ4gDCHMYYjxRH63DmV7XAmL/Wn0anwaiRNe8pbpdCS8JUj45V+lM7Rn
LKjJH0KSv+G+RvtqsnGcwIoIEYjUVYsn+0mZUpGml9Pecpp68ceprNBHLXDRRS2MI1xWoiUritBN
kcASvl1I5yWjP2vXZBOLoGYWdFgCGPHH3vPCChueDJTkygBUOstOkXQx/Shpnp0+uZvToTvaLiuj
8ETF+qTWsBlz8w6OsvEztxvJJ4IVVqm1/8M7AhbDIv0Vpi02eg6WnnW2u/l9Zj6A/T//rSRrc12Y
9ptqiYrz/DUPk6u+M2eMT3PMcSFzajIIhl37YKQNcCpyeG2Y6oWYPT8cZpoBTNEBryE1K4n7Go/I
25Z2gsd0lvbIQKx2okNi9M2hmbZcWH4tBxzN8aL1L5RBPLcKdHCd3Njvdgo9XeuhCGdi3Q9rf+cW
bs2UVTmH2HC83Rol9NtV/UPlagOq4fpVu+IuLXq8VgpnUEO1CifbMvItzpTkXaHYtIYeYO/gfG04
QW+R3Cm7A0eQ9FQxWusAsR+yfuxPdWLlZ57jEqeyOR3bEV6Vzj9/EZjAOPkUeigWvfIHzXEfEyrm
AnJVIiwxGNxqvPG7JfX6ECObd0ztMfMJXsJDmHUWuWR+k1NVgYrmUjHn4xXchuEnK+2NM37daDQe
MThCg2jh0231Y4VdoPlMQavJJdQ4bWA+wXlNOuuc99EfSsjPLSHPU8QlYi8WMhTkfqPTMukuTs24
88t8LM4q33D2NPKdB1KZYZ6lwq+TrRFirehxMvBlFM6UYmsXZwGjmv6fqDmO6P/XuCZ+bElsXrnW
fevJYu3ACu8knI2gk7BNDXrEru1gojl3Gd4u3ueecwN+r0VNXyTkslsphHnPSvxeqbZ7rjIZHQxl
cNJacF84i3UkNjr7/ENs6IVqeXOK6goVn6GhR1NCHBN1xphJwnp+GHrX29BcL0Vi6DzR3rHDJEiz
0n5y5xN6VcKgOJvDliSFYj2hLNe+MlbHImSNGJEIFey6OMb3LRPz1JlzH06rYAGtB9qtEmyYFBx9
i9ZWfMsi9Z25cq/w4KN7110+XDspj6jQZ0Y+5AbMgC2f6O1NLl1/hNYDZaSEPo1PvD5E1FsCGU8C
KfQ17CytPc4c+eFeeN0Rb9ArE8FhX7aCoq5ehS5tb6+FyItPL76lVMhtEKDJ5U/CGV/lTKqV3Rv7
KEuIo3nR01b7HgLguSKWH+e+GdltoqMX8yPRxxoGjwha8kNSr15lm7HFMUvjjNIea0aigTYN4dx5
QFH457hag7DKl5AKpLciy+DEZVN+YtY2XMSgSE0o2tTtHKUETT91OphTxFBmJwuN3EkCTNlVGCeY
VUqveKligdWRY35URsduBIluRQoFoqpUoDPxpGKw98XkFoCDutxvF6MIhRiSw5oNMOcsPjxr/skg
Dm9WqoKnhON61FJ5XEl6AKVDtjH06gHDZnfM18E5JqWqj0vWR0eb1k1WbuBCxlJz3nQ4K6/w1avl
lM35BjRJFeJl9mtOzIfeCsvezh5iiUVywgRwzHv1o2t0sTdL87Pl70bZOeVqE0vD1Svvh/H3xF11
J0xJPZehn7wMo+rW1dQ1P3Kb7iu7/MyzpsbsTXKrmJjkjPhEK/tXrcpP4Rj/w96ZLceNZNn2i5AG
uANw4DUCMTGCDE4iKb7ASA2Y5xlf3wvKul0ipRJv9lM/dGVZWVpVKQOBANyPn7P32j1/hJOwyLpP
CTYThiAJnkuyPqzLoXOvIsd+lKPz6gdutJnwzHupZR9bhsGrPh4vB3o9axet68qGhaWJGDtrXs8H
WfJWamWM6Z8XwkM7NR5jY2y3fVohLhVOiYEs4wjRMT2YA4CupkWO8NTXZAx1cEc412bHUNeB1ljt
DVZudCBtf2XM7Wcl0DO5FXgfP0eH4mg9p0pcVMRZkgyIGCsBxLy2eueGX6fZchfQbNE36cIk2KTO
fJhta5MwNtwro23pHwD9aWiCUU6Exj4sCrQXasIGT0/siTfiakEpFOg5W4Fwd8DsSkVZSkSmjqJd
AwzZ74mBJTeRScWD4yaJ1/fNcC3oW7HiARE0F1mQD8K5ChH06dU0H5DxkpYtsuJoZCMCmHAJDGxq
Dio2sGlmaq6JFhoPnN4gPa2czQSOyBu1CpRAc87K4RyQ1haY7JtOtXhps4FoTQIbWG8CLKLjj3bd
sV8mY25nbwB8UaC48j6S4jKkX7PCHNF5Gj2/1TwRh9yGhrMxpsLcO5lVrkWf3UKTW/Ge4LJBdW6W
Q7JHS3V23RJyTOOUryWBwbDWyugKRGG417T4e6Q4xHayLA/VjMzHtWZ6FEza1yPBKis5sWQSNsRM
Ysyf+3DgqLEk6EatqV0YKH4vsDEg7SX03CD0gglFMa9UwfwhL1EJRwUOu8JAqB1Z5MSFsBs2sWQK
1kXtePZn3fVcDIjLoSO5pIxfTqTyjif3xnG67ZT47SVSQPKSy6Df+Bp652wk0wqG370q/cshtTd+
YX1BYLCzYu0240S+r9roliEZrUc9va2hOBxFOh2mLLhxilxn0oM+t63RRAQPCCy/6gQabA1i8bx6
iZs2s7xbZaJ2vUqwHAqYjgfbv6lVmlGljlRRWXYjyMKltGt3lotPYNT0XRg6K1eSZc0o6BI21wY4
OHaAMkdZlN0HtY2ezeFSBsYyXsoZIelM0gbHx94li6bs8JuMOSL4OmAKoKrKC1V6dsPI9uABEjBr
dqg7RvMsw/hCtcEnNfQ7UMr9irTc6zRkhGLONk41w/2eByiiQyBmSVhRXvSf6dbumYmcZ72HGaKR
Nlt8I2n5pVHdRHeK6Yge6Agr+vjWIVYhnp1Xs1H6LismZCKOZKLI7Gzb9cFLKtPtEHIXhFld1DUD
r5gZaW9irpzchINMyOAn04Mb2Gdsn472GdvCM8yUa5rTpsddJM8v6LaZoXkTbBeUqtmagMsbre0f
aEvACoRTthphbgIJDHirQZ+soPaxXc2Jv0um/Nz2qLLV41QU38GPsRYpma5IYLt27RzIvVDpNbQb
bSuNtMJyRrdlFoFHlxin0tTsihLYn91gfrGJkQaqAWWqBm2q1Uc9ai8JOIlWRlJ9G0X7ENTNdozF
y5QlDaYdkrV9U9AmjNQecS6tPRpha3bzyoM5Nq/7yTnDMHxmCPAaEvWIr4qKEaLHl16VyPfGufSQ
F7cU25SYDK8SIFIgUXLRbgM7dUgRdQ7kj/ds+d0NblTaJHoVbIpF6A+J7Q6wWbx2c1FspsnuVhoA
AnqcCO5Gg8Ywnl40kL5WrOy0+qQN+nNiUkz5I9yvVJYPHNuA60DU47riq6rQ7orZfG7b/IvKR0IN
XUhqEoWdMUU9vtvQBzay4Iel+gq5lmgSUhypnuNtPWRne2rJVVp8UrSsSWI18huNP7ierEEHVyIO
uFYuwBzSIrWnEsU10vg8j6fVYI4Brr/JwP2ZWNTqhGjKWQu8eXKiVaP5PDeV9tX0C8UM3QJt4Iyk
RuNIWC0xj2vg/DDgBCQHYVIKSA7mpJGIkm6DzadpEbtamjr7gJduxYRQ4MCZbtKaaWOV6ztaTHd+
jlUZOp3E7QIasYkXk8bkVt5Qat9V3B9Ilv6GpJPtxLj2x+RQq+6F7PphLWb5EClRrE0Znqc4X9Va
uO/G9gjhPUOSzYg0bbmPNLe7c4KRZU/IzcjmHeMD7rvMI8V02oa6425cOlhrBRibETubqRqTW3oW
K70IN6lm7AFA2g9xmB6nUn/ldE2cu37qx36Hf+oaneGnkXiVY98HS/vYvyB2bNWk3yYj+gIY7SK0
+qcOH6BRvUTCfYT38ox/zH7I2rqAsjSrC0NnLypM/9BWIbmYDaPncOqSXQLDYlVZpvQale8NZ96N
rf1gCfO1bY2HJG7CPTMmj7vlYKmgHCi+ETEpSvCVgUwTT9TTcwtciQxl8cRREp3yKCxPW5KXaXIl
Xkt26ppH3xtsedHY5ZeSrdHTVdJdoJHnAqBNHcxqECuOGtbeNgbM3H0JAZhqsMrqG8JF6c+n9yR0
3jil9mSRW7QqE63YCJ0wsaqkHEJ1/DXU2+rS7zV+h+7ZKQg2IEyVOaxD3qwK/WQTRpgNa22ysaM6
zGY1sz7SXj+OqXskCOkEds5YR2qGTo8vQBShuyoUu2OmMBGtMq36puZhnFZ+HeI6tM7EVMarxk9u
xq5lNmMaK5IR7wvfvM4683qMWagNbJk9WWSWM8z7PLPObcFEP7cQckBvMddpb0/EZ7cAvyk5Vlrc
4EWLqNWswbjpO1TEGfpvOYQxmdKNZ/mUTTryHzTpTKrDhiBYkH9obx0yXUP6FfS5h+JMzPvrPx8t
/0cR6Bup6B9Fpf8L5aJimev+5+HxgpL49g609uOP/D09BhiBrhPOsCLtmoJ0Gd/+LXoz5F9SWcil
0YiCpCFr7N/jYygTyganZvIfiEUVerj/J3qz/mKevFDW+PeCyRf/RPRm6Atv/43qjfAm4egmn8+A
21X28r//hJIYGx6xsQOJQo2XPHRLkHfHfAPlz2wBo0l/ZH03leVG9J3D6lb/kQZO44Gd1jVGCvMQ
12zIGI3w8NCx8IkGTVif63BJFw8ZwL5yUiJzXIOEdlX+SCInNJdlipS/SqDCEcjCWafQZZktpzB2
4PCiWYLNOxyjZumSc57DYvkU/EhAL82iZbD7Ixnd6iPnFs9TfAfwiLq7r5dmV/cjUT0b7YhFJ6f8
mn9krkfkSwNQ/JHF3jAz91fJmBEclyxx7V3QwE5oLEmKO4wfBHjJEu5elFDT6K7jm2Kzp2sg4PUe
B5Poc5SpjnghIsChViDfBm5QTq7zofqRJu//SJYnuo2U+ckM3ROeovokbULok9Egj56JC9n0kUC9
vvLFkllPJiGMxbHrpTgDBWYIlmop8x+/UknLsTpvn+IgMJjBCo5De8YaqveqOR6fxGxWtzLnp1xV
+ElH9q6kB+kmYabS2KifssAyPysjsB5UAMAqqdzq7NtR33oGqwMStFqG2pY0KTK+qzG+kmgdo76j
xKGg9KGgLaV7C7MAykCBqDFojkUYr6TGHpcbkImYRlWldlb+UzZeQ3Y6+qhxsE57JPDsuQo09HS4
I2Q9cM0wpU8EgEfp+OKE+Y1unAqAcb0zP84h7X9RzO0VmU+eGzBAsrR1KzKFxzV7nTUMAMSera2s
W5dGdbambE1P69IATGtn83nsunudfhQI9oe0+RaXw3UVPKR29M2s2nUc6E9Rl5+yHq/d7Jw7rBXE
7zIP9Q9Gr+nrwZQ7P2yeqmTR/lERwe6tzeqGDWhF0wQSvZvvqmwCalzg+iKyGwVP0OEEtcU2q0W4
cvyQnJzyNDs0AYVE7MXmv4l9l/I1aMW9a9nyzk7n4kusNwc58syRdYZlV6VajB/IuPd7RVQnQ7h+
0NVdYkVAXsqWdw5PiWVu0GBpT7ZJLxNh83eR1Je2gxEdp/IxX7SF/dAM9w0KQILDt50Pe4EB7JXC
GWYGuKX76tC6p1pEXjPUt6bQN5Ek3tB0H13jRZ+uJji/CS5NBk+D/khA1wbf9GOamJus5ofESyqg
EjHfmFN9JR133kTY5+2MDi5R2y4mxxieaDs/22Z/48/tnVQM0GMb0SmC1FJ6DOJofFyltkVrqlrj
6z43robjyvRMd9wmOO5pV6AA1bfjgENYi48BSlf8mdsqXph1secuGgA931uSnqXJtZh0bIq2uOu0
T2H6BW/ZUTKWDqYnQUDlykVhCp5Kj46Rn27B7WHx2YPO+BLaEIkD+ky0+qGDNf1nUhdhojDaC+8Q
adxXI1lgoem+apr7wqN27LNp2fWhwXLq9zQG7q5JFBsWUcxgPVyLkZERXEbllDfZqLa+nYeryh4k
OoInu21PsHFWDlmg62SMt0xQxaHl0NDn887U2tEDDkZMlXXuIm1n+8M3iykDeG16KTe4kAdPyKla
F0FyHZkOYKoUhVp4OesSNIyVpB6PY7Y1IiuhYOnG25F/9FD1n5VWGIjw+8sptq/knDwK29oVDNUo
NvHXJ93Bmp27DG4IHY8tIjzwGmc9ii7IF94WqcZMlKe3b9IrPY1eXc61jYG6oEwiRCqySmk8h/0E
Hl3ZF0lf29vZ53VtnmRvPFfZuFd5Ft8tkj0TKgrYyptSRTAJTxb1a5A4u7JP78dCXakc/OAqmRTN
rZKOLnX3rdCGA8DdjdFca9DtMKHfDnZ/qqvkIsdmuoRuu01X36VqvgxGMDoBczlZ38JkcQeiEmv1
idAxr8zgQzNfEe1uHBIEHOUwHoP5pMB81Rq6WCOOznNcneZYP6WAwUyTt3Gg3V6hJkDMZ2sni5af
m16lzP9lfRpCtB5JgRS2yTmZ9gHOOQywetwqlCHY2WhZuy7Ei74W27gqHbTfE4sKsLD1DJSiE/53
1FPgGJJ9NCj/mOdu/ZJZcE303tkjajmrHn4YkeL08vr+kwnaYBWC9bAY9gTJhkEp6XTDjsblbm7L
U5uaOyxIK/bVuT1HrXVq/C91qtPIxaeUF9sWT2dCtpsVjxtmTAzsxW5OutcFBQlk5too6pWQ89Zc
wi7A9ArrdRYHd87Pajw7nCbm5pocdW/Qj6ZDm0E2nlGGexeqRAKHzQxf5NxKGoiY89bMS8+JD5ke
ZKia9OElKpuTqcynmXOuOXdPqGuPHeKPlTRnb8ILPrWoRFuAOsjJtio7VAOCz8C+H8wU9dQA6kao
k5an6ygpz1m3LLaFzD51tfXZmWtMJfaXCnJIrLevc91tB0KqX2tz4tDy0OtwKCzTRJJgUI47zqaZ
8FOn6ED8unhixDp4TaRfTwzivGm+do0DKYzU3+RWklSpFeG61ZuNo7K9zGZWweglsusXwdF/pTfn
2RGXoh2RkqDlMoqZjrqJOzY4LV69LhjcPcJXsFzu2tKjp1pT/F7JKRgq4waeuadND7reNhotDNdi
zEY/Tq9ApGgthxp3zQY67mFi8KZa9GvndD/Jp8YPnGM9jwd7sC4Rs3+32NYSuF/eWDFCM6O1NQ37
YtlLEzi2ztmoH80sIyi0e0CXeBEUnE2hMd20/rUTqMcxTg6gEbYQxgEavjoGwxazGI+VXm5iq1tr
AaN5GV3EbnAfd+TKCmJSmExtO5PgSgo/aAU5DM1Yf+QQTUxQ6UUxPaa6ueraRYPOm1S0hwQk7WpG
JiLd7muASp9jWXSJKPBiKJNrhho24S4o9ofJuLdsWhw0qaaDbE0ApY11CqR/wI0ZRNnanus95VZ4
FfPdoH7DPtp1Rg/ZBhZEjF4gMjZz/LWABspmTdQy3BVaH6y540tm2wio+YLTXRoHjHSsdZU8y3jB
oOZkKmEbgPTgoOiV0zPsphXBkCt77m8iQoBjfIXEkzGiol7jpD5GV5WDUTI8pcQmRHbOSYt5AeEJ
drAXLPConND5UNBmBD7EMTudtQYTt1YNAvso31qZAbncZiI5Xrsdk1km9xL6Cv599uXiwWZ+Gkef
5/IxjBvIvXWUnSPNYI/iPGybzDnhPSUFHY6pYbUoroasUw4dOGTalbQvHPBDK5N59z4S1SFG9D31
fNHpGDnqqa6suwGz76NVsh+H8Z6qZF9baC8xz6Y2ykGQRQEHAgSlXpYjdQJtD71+Jhmkpnokwna9
bK4jnuOBCyH7cPOjZ2HbPJ5ogCZ9/mQYajNL0gmdGoWarG8YG9PFpKVUzSiihhLFSlvJyzIRD331
DWDKbipw0B+zsqUpknsuGUBEdGxTRI/juLHDk+pfRlpeEAZ8AHLcjh24Cpl/863+wIAVFM6F1RZH
iMXBU48TrOnJpJ0qJgbhKpuYpdaa2LSmeZe6Sy56cLDbZmekQ/fNtBzWnZZ8gbTdFFbM8XlGMogO
cSMDThgkdtuwaCNFc+VJVgY1cH4dMQjLK9qD0VBVB7rka1fEXs0loGrSTS9HVorjVt4tYsQliT0B
EKfadTZCh6i4viK2XhQda7SYSKvycVq7g/ra2LU3afq9xXzFpXOMzyVs2cVTWvsKUki3+Gln1bzC
RmDcKr+2XT/c5BkBJxX7j29up8C/MNWCsHmu6gtMJmsfhlbWH2MnvJwMax9NnXWT007T52OkiW+Z
ooJBRDDWiO59SqHc5Qihw9roeIN8f94LwANKr3DWx5ul3hH0JBczTheK7VDF99HID2Vlh3B8HdJx
n8bykqS+nSrdXZNau77+Fuj5xoqkZ/tf/HA4t3gg0POSy453gwyLoMiPgUq3du2u4jBHl3vbqH2W
3XKtLjmBSM9C6wEMK5uLuhFuxvHMWBciv4xpeXaO2pvgFeb+u6SH0ovpnt7TZR/oJ4fF8srMuh05
ol431NcGY5E4AwvmSDSvoaTDZWg3gApejI7Bjj5Iz6qNhKCEnvkehCRGUFBXZl+7kzNDMmWd1Gg9
jxN8uSBW+7Eq/QOBnS28GO3sqo7SR18pI35K1W3q9F4a6mvgfZ6CMr3SrbR+kbTyK+UAIo/WWXJB
hvW17+tq09PD1iGLBrRM09qDY3cpaYMXYQda1p44idfIRgwg0/iKpAeREZF0ol/5lD954w0RdT2a
s6aKL4OZweOYbSoURjtixmMoHYr4hW54Dh3Wc0YX+5lSMTPbVaC/JICx97FMdUS4S0e5o/yR+b3g
TUcks5lqw/UGch0JHugvUkxcwIJd6KW8g20U7SOra/au1ZDuaKV3kA79amNrvMCIcUy83oY3Z/hN
jGXf0N3pq1o0BAXxDRfwqdujUJ1cp6gDvmmuU28iQzslSfWlgn4oIV3x8487d2D6bTvh5JHNcowl
8wBAZlBWS9Cv9O1G5A8VpMkU4F+3NWyMod0oj9aMB7tDSNw4l4RoPOYTlEfadpNTRKsZuQO7nLYW
bvOSBT10B8FAwqhcEsTT9RSjYWXE00K+u64WrzXjzTEaGFOhtoTgU9tAqE6tv/RtbbTj1KlmrkNR
LG/KZteFpb3pQSq4xcGeuu9oQ5bfrtsCoOAfEpsRBYyoYxp8lDzjQ+i6frNuU6f5HFVVD5qi89vv
6OR99D7DEAMTdvXax+VqOdkqZlrteOCVmckhs2BQ180uf2jCkkY9bUzmuSsyzlKpaDO+f47kPQvT
wr3S4TUw/avAHHXC6aID4n33yfcJ49gHS0bTzi6gE6/bqirPfTaW6Duw6hDyULH7tLyt0WowjFLD
tTepayK4OBfAqOeGiipzn4aZk8Wubi1IO3XhtD5fdYk8DkudVrxEeA3EzRbEWlShI67hlyI3lJpK
dL5m0n39vw7l37BbIf6YkHaHY+D1peZ2/duW++OP/MvfIsnqNEzCCaTUERct7c5/dSj1v0zL1aGH
6JbtOBjb/7tD6eh/YXkxcb5bxKvRoyTA8F8dSmX+hR0Foyo+dxqL/MF/0qF8m9QN99w2sbcogwkd
AEWu8G17UuOJnpNGJ9QBe9rZKKCxAV4ThmScn7mIaFgEnG3XBMjTi0hP25PWZ4Z6/Kml+5skB4Nv
+lOX9O/LwM2jlqA413QU9+jnLmlOSde4E7Ua0ZghU7pxNN1DQQPEX/XA8p+jeWZqHasyfeoqG/9g
V7vRtIlhWk17FLj+mUhGZR5wtSq5NkPcMHZSE6CjTxX5S7EyGdt+cM1vjUEIAYRpQR02hMN1W65c
vtNPnd04nrHB2wV60xAgqo6/fxf5qr0qbL08Miei2Ez88LbB1bPRutg+ZMRVrWIU4Megt5tVzeIN
5S4kNGr1waUtuXb/tlr/fWlcmy5xVOkGN/XtpdFg5mZrBsC3wciOarJhGk5E1yGg6bcN+KJ4jiQC
OtF4s2YY+2jGLZIaALE+uJK3SbD/uhDbkgupwcFJtXjCf7pHCQUbq3xobpC4wCUBNpN/m2otvcbb
PWwJs0LU6s+ogoF3+us/34X3z9Ty+1jgC4hDXkzxzjtKQ03ivOEscH3iQ8i+HPsxIIaiYzKY9M4I
5qCkq7MqKnD3f/5g4ze332YmgZdM8V45753udEx8fXBKucmDgDhMbXSZ23Eq2TdkEcZo+rIas6sz
rOqhM2+HDh8xqYPZjUp8t/jgLhjLG/z2WbCUQPxM+xIwtlhQGj//BPYMi2wWutgIDBlYNZQW115s
yIpoNb1QwoPxWMQXdSwmuHL2mL6AqDUkoXxVgKfvvyc3/z+vOasWTU/BOyMx+pH/+PZaBhOCsJ80
7gbHzMS5qQdFDebDvwy6ZKGoEu/3OTJp4AVDmV5Fpj99QsdZ3fcWFEcb5dJK9FP5uTZH7TQCQ2Ys
yjwYHqn/+Ocr/fW5/bEuMlaydFjg5rtlEWYXIwIwHxttCtH/joyLsBCM9IHq4FKkfnpldpxvpqkM
/g4aZURHiO7v7tEvDw8DI7wcNvfJtE2skW/vUVHNfl9XTbR1ZtiVhigxOhXghbGuaaX+Ocoa8Wh0
6fw9ccNxj6kqPI7mGG0TR7V/JxP/x2sRy2e9eXa4Aoc+sxSWQ7Hz40H/6fXt4iAGJxmgEIgievZJ
NZL+MRUsa6cWyTfyJ1T+F4IV+jxPJkQSt68QArXR6Li49Y35pkHMFh3zCubZI5Qdr8gDS9s29Yyq
iHydut9KfTJOmiWDaYN4aWx3TY7YcWWqNKWRO40Myf782/76RtAJY4/h7TQMVkn1blGKkUtbkZH0
W9NC3Nbjw9sbOa2vIRxQy1SF3MpETmSiiPjLuBgyHOZwH63Rb2kYrIxchIK2y1/sTPzN25+ZJTmI
bCRzW3QtwLqalpggBJMxRK8WPEJGv/HPX/s3Pyabq8TCiu2P5o/z7hNlV4+lMaH1Hs1p+KzLomAe
QMwCpj2c4lWErhUuxXiq5gLhZGnpF5M1c9IXrboBFPG1EfjX+pkm0jSJ+KEs7GCjeryHSOLSdZg1
2R6+N7a10MoKE8EmBalNufnlz9/DeF+yyKVIsKmM2HsNCq13mxtTMZNGF3aTtoEF5NWm3m7somue
TC2ojoUBPMx3MfhFWoB/CwO512SFuhsa0KlmXW7dEPth6mOBJKOz5qyMLrRKpHP2E9kTzGGrD/YD
sdzZt68RBCPWvGXts21LLK/8z6+R25LE1NYDDtp6YZCkaPmLoWO+lk7wPEKxF7wwh84SGfSR4csC
vT2JYiGABBUe/TmetJODL/EeImd7FginvZbhoLYa/Xl6RIfNGY0p7Dke208q0JJDX/uXGgxlTPqK
LVbX+v5qpIH5QQ3060O8vEa4rBmh24If5O0XEwgrnTg3+q3f6dOpSbRu08u+OFPJTSADzPiDZ/jX
z3P1pY5bTOG2Ycp3+4fVSQAKvjVuxTjmT7LVvlJ0oMuo6uFVD6I2+WDz/M3nmc6SZc8+4Cy/39vv
V5d9BkCuG7ZRY5mfnNBKvmnzqI6WhaAUSr31wYL7zmy+rArLiNKyCGZzdEfo726owvToAHEGEELq
PSpRBS6zKrI7AiUqHe2vutJC9p2q0/oNqDOEKl2X07hmMm5cdwgV72nn6uu2He0P9qVf3zquzLIN
FI2UcrxYb28F6FxXayLEYi6i852PWvgh8EPoPandXY0tAisav8a3ljnICmphs/nzW/+7jyeRg0qO
t593/93iBYDWxISCk3jWk/GTrpXGs+WSuGRmjK/appWoQtuvtLHLizAGvPvnTzfeqjj+/l34cfh1
liMX1cvbbw+VMpfoUIZtA02LjlbnWvc1eKB1imyo80Db3Lt9rq7bQB0iZgqHWlf9WQJYwTLtSBo0
XemTFAstdceMPPj05+v75e5YnCAN0EqmQaHLv95eHtLvaCA/TG5tSoF9bS6RZkFB01xU1dNgyS8O
go7bkLdqm6eNfvfnT/+13kUrw1/sqToYB17Rtx8fNVUxS5eOe0ynRbvVcMV+GnTpDlcxdihgojV9
jnXAxLTdNEmDpjIKinpvwIQnsilu2n9c+nNB6gcewrSxQb4/1Qb+DOszyU3WCazQ+KrBD/sYzi9H
LRlQarSnTiOE98+34Tc/AiMkm4JfWDwn1julTzab/uiSXLOFxcCgLnZ743uLMG4H7FntzH7Ivig3
N/ZQjPjvMJeVHxU2y1P4Zp+x+K5kBkPxMhdF1LvHYAwHW4S9bUP3kThmknaeYSdHA7EzE7LVC5AH
cXaYiGMiYpv/yynEJjpcy9YAEZfHCEt5eP2s+ODdXdolv1yXTR3PmWj5Waz3z4c9idYQHRN7sqTo
BqYVkmIauPnA5A+u3cZxrIKQG24MrKzCzgBS9U1jEdLa2ocx13tj3fbCmfYuA0BMdgQ0oMpDU6I8
zOi4W7CnMJ2GLuPvmkHQos9JLhs+ur+/rALozBhicpJ1DQeK4Lv7WxdZapSQqrfMX2N/v3RLEJjE
xLCsw54srpWfB/iHQtm0KKFcZ/SgfCo4z4lpJUiI26ndDVHQnI2cP7kuUaChaZ4mRnH/9FEU7I4u
p0+eRMBt7xZrVdhtGjGo2mo0f7wknaxD2+mPlUjdS0FgH2pHY3qFgr+bbBFt//zhv2yaFDgUaLZu
WHS9bLm8Jz9VO2YdIvaMIvDLg9RuE/Dr16QQ6wxQOTzQV62u/vx5P8qnt489ij0HrJ1pCYHG7t3j
RYOhsY0Qwluo8u611OS4SznzEvxi6idfamax8U28/eyp+BkDV9/g2ysOImUhUlqbXRWzSjwL5NpR
YuzYZVNUaUS30w3JyBR8ChVU/mFqqK8mJhV/vnpD/vJyoA8EwacL6gyLL/H2duH7iTXCk/RtzhN+
JWvXvScVGgVYYAQPAMYrIMkaqn0/mtqTC/xgbcD5Ag9bKrpHMu63lU36zgc1648M2Lc3VVKM8C9F
tKq0zeVX/ulXrGmZFOWMYMGvg5SRB/vehBvHLz9FNlrxR/ALekGcPSKFtSl6u9igGrBP7SzVRWsx
KSRfRcMD2HRxfelO0J8QFWrTcBwqlwhEbBC9dSrBWf9PLtyl2DbYpwUX/+7CeRJEbvcECBrOiG6y
cjOkDkmHJSLH3PAZNyMqCN9Ic9qHsnMM0k6N4blr8ihYtmqG2/TTjXDJTjaylaYCte98QPM0AZaK
uzEY6YXK1PSPLvzX1ZtzmbC54ywujlhEqT/f8aFsFUQ5XIdRpZs56m6jfbESBvCpDG7yxRmWBY72
bNaNdhOIsLl3ihQerz7mV3HLi/3Bc/mby1mOpo7rSJNIth+Hmp8egFb2nDqo+be2GqZt4EvmPGKM
Lgrbai59hOSZ14TqwikG96JAXnWVGnN2yd8ccJ8Fxw+u5telV7Li2rrLkIL35P2OTsYIvp5mpMKJ
CmyPPsghHR37LcIYf2lDiCPU93rbthWqJ7vukOuTm8tgvd/MBHfiOajn68KUyNOaPv2gbP/NCsQJ
CKSlQ7CyyyL0bgVaVKaq1isMo+jfzcuC9vXKtf0ITAKj3mKdSpgXj9qk4WBCc6VvSUWShJS7AQVQ
mmVasYVWXRiX9M/oJeODK22POHCdbMNkDrOLWeSy8EpVLaNzizy6bTqDyTlEnFo+utW/+eFJqF6q
SZojLADvvoyDi03G6Cq2aKaYZobAO5oAAB2CeqJ4anCblxL6+mHog3uNe3JNlrG9l8zUdgg7rQ/W
R/GbX54l3aCIW4wF8EvfvhY2v17YcTLYhkhQD7Ge51c5sBTHMywd9EMrDZJ8JfRKROAElE4tHaVG
v3bwz23Dqod+3mITXS1wL04mmAY35AzU+iphgrqeowzLeQq6516ReYS8MIyfK/ztRRC3r1Exxp/T
TNkPHzzNv675HGEF38aweL2M98cJnPuTltS2uxW8YOfQSOSlXQf11iVW9KVXMHiDpCrxV0QTgw3f
/RYFwys/xJIlMoW3rc7U/H9wSRywLFa4pTP2vkcRF10rEuYtiAW6+lRDDjtFPK8r2sqzJ9DF7uw0
7Z5cdqUr1oUJKVRvgVkx7M3MV8Hshk3oz9f0S9uEjjUxQnQedfr4/EBvf/me2IARNJy/ZdBqP05x
FhFIZxWX1PQ9cQ+F9slsEI39+UN/87zR8uVZYy7G5ICS4u2nEp+Fb8jh7BBWgbmj8Sn2bZ4qKAPZ
uDPCLDu6XMRTVMfxsWx0+zspHC/4f+YYb6BV7EiAqC+11GX2LWR+tERjX2kuWCiQaehjcmSLOwLW
oRrACTpg5ffvi17E92w0JwKFavXBXTR+NA1+3srh7lK4sq8wWZOcUN5/I9Jnly1RJ2i3QvImCYND
RScsOBbk/eHh70v0zy0TicBjEUbQCSHJPYxZ20hkXBw5wWmRibyaMzmUD9jhgsAjmGCaN2PT6+Jq
0iWGHV3vx/p5NFIsN4wjdnOOv37dx8DdmYrb91YSTk8+Pg1GL3nyUIxImYMOy0wFxZOQoMpYAsbc
lOo9losJ0+c1gYBAfdxRu5nDddKRULSaQqgHuADN8dnKHUi6cxIZdDUTP72QTRMMm77oDbx1GXJM
dGbajLt41FxkBFaxCIbNFJ6lqQ9XpFQs/gFL+jfcOpz2cVwn3wD1SaB8yQjZOu2DAOofVY6/F+h3
QTOItmn4glqXHKgQkhsaOfV30uqAck98Ofj1AF88xgNwZiojRcJdNNWVGfakUqawrOS6GJf8g25w
F42WssivhKSPvriQk3ZEilChETBLGwGHsDktaQMy2gI8MBCtrmCzzya0O35ugxJprKo/NOmMv1Y6
GM5nPyB4QMeocXYbxE0XxDQ5ESC0NLS9MHAqaMMVgR+7oW1LYyeTJr3l5rEc1slyo/wk0Ne8jQRj
GoWtvmYV6uKPTie/NOB5IFnOxX8RdiZNciLpFv1FmDmjwzbmIeeUUsMGkyolcHBGBxz49e9Ev01X
Vltp0WZt6pYyMoJw/4Z7z0UIxIoOy8yHKVfbRX2dc6TvK7KZCf8s64Nzy+vz3E7d+ysR7IQD6fbg
colfgsYvz/SP7h/a9X/M2vgB3m3Ydlt80zbf6PP/XW+JoF/RRq4pvvF2OOsyzS5QLshajMlAGm0N
JjR6jY2jmKZm/bWaicJYZOIcWYok+2xYyHjGFPbr38+fj93T/78qapw4ithNiA/dU9tx+ndrRoD3
UtlfupxBfYyyf5rGTH8Nyck8/PvP+0ftwglHp8YFi/Rc8FM/9B9tOeV11E9yHydzclcQNHLpRa6/
QYS5ucg7vhtZUN+QO9nZrJUiYSyfbm2WS+ZoVLoha4siX9+ipSclDmXea1i1hB61MroX1cgZ0ZWr
RKmN5ykQxhV/Ot+giPNJ/e2AozB0I49aw+Oq4M78+yeJhDdsvVGn+9YdV9CBgezjc6c7Al2JIB8x
8i95fkkRh5sjSX/ra8fzl23kuApgGqFr7+csRuxdWhSWgDhoaskaU803JKkWChd6aYhMpb91ayN+
ZGVJ3T3VKKXJgezrhkyPdnjr6+BKgl5WHWEMhPmlM9AokVM3Oci86qaCImsjAorZyvprHhEntO3g
/dVHhneQjjNgg8XJ2Gww+6aYU72fxqlZz1ms6+EpSVMChYsqDi+3/jrZeaJ3wz3E7gZJ5jpVP1vS
U9tDob1y3ad0Ej8lbEsNY6TAJhMlPYUjoGU8R5Fy4X4Wa4rV2I375Q6fNyElZcbnxdCuf+eA0MMn
hjD9z7yvwT22I16qA1efW13qta4Xdums9XZx5YcPOvaR18ZCIcooptX+AGdXeYdgLuC2N8z97HGM
bgsmlC51dmYtlkHcYG0b7PWgBrPFLaWxO5AJjdppXsN2M2kV25PbKl1fJDDM5b7oq9EHDLy2Ryts
eg+Gptouol1v77X3kjYEmoPaxuC8gZod/MUBFD+FITGG26FQILLn2knYNxb4iETlg64putfAH2qH
dOGVXsIn9iPchAxqHyG8tvPWD0vC48dEQFJE+ed9i5WTPJkiw/qSu3io91xFqLtSKO6fakT5do+Q
VT85zQCRkZQ8uMO1Hfqt8vkdGxvV5qTnIgQX1EhIJ+lIzN/eOKL2DvyvSYIrnsHwZkTCpV8lnPAH
6nyZX+b4Jpdz+6x+RUHaVXtofqb7hMZwNE9SNvV0RHlo+/3S5M57WdC7njOAOd1+WQ0cTcx2eNOz
IZkOSQfgDXoJmM8D03I9YywJmJIhLAQd1bYLkV0LcF36+TJHINGYRImNgozZPaHR1O7WV0v9OYGf
p+/mmDdhJxG8AqAk1f1Y0egDeO7xk0ApKOBhTFNJcFlYlmPPVC9r0gNU6ZhoL7iDLzXX7EQohlp2
YTWV9ZNxBwwZRTw62GlnwkmxQvDoenaU2X1NHgh2AYJ6X+qxUmDSxzid7zzjr+2rs8LcgXduhCVX
maTwDXijxYE0FeKkCOJRsh7DvFPcrYtMcbtMMclHg9/O+rh6pc6PbgT+yjLQr36VmDPURliRB5eq
nWA8MB2NuxM0THK4XTI0fPSHnYsSj0lnsHfitgRjxEB2feTRQ7xfWQK4N0GuYV4AH5eHKO4RUhk3
bklLTDsOdboWmjybfAcLZ+C4uikeNRA9d3yQaDt5x+YzyasoMtNYJa99zRr5iQNlWpBTIx/cTett
FWPZgn7S1uu5vWJjdhCSJHQIl3vzvnVDvOBBRimLHLRPsaEtuV9ulyywMEs60+qt9rQbblWwJK+V
GUkgq6slfB2Msu9hPzYcb81EeGkCk8IcPKuBfVRpwJbNYfpoNl2/9t9I/NHhFpNRTcSSAce2cYB7
VBuuU8S8A5hTeyZpeBz3lky9t9KO8S8LqfwtKPu624ZOSOoysNwsvOJ1AqcyAugD1rnUJEgCUjbk
QSkMDRtfVsXPtBF2QO7emLeIdW9/RLxhV+Z5kAUBXThBfNQNnv+9q7OB6HKemGE7BnU7PMucX/SA
2IWKcfZKBRhFzngwklL/VbixU+2HBEU6UodwDZ7F0A6E2KZUfDpYXZjPfDLRfU566HengssKqURx
TjREFsOybN2e8MEw0qfeZJL0FT3yVWeSTXJTNg1i2IY6Hp5BRwyfV9PfIAiQSov7BKx/ux+YF3if
E8Auv3l3w/pKyOGCdpMi6c1ZwAdv0Tqtd9Ya88v3e8Li8xXOx96XwyDOjrOiRV5V3kcvWQgudxeG
ofWOM/Cf7jhTEU9Q3ucMM09Luhgeypp82IywWvh0ejyXMDRfYdcRRO1HA4kMM4YSGFeoucoDaAQE
vlmygnrt5ECRFgtzAzAu3DMhszSU21OOrpQZ0gByo4+JW/TDJtyVpdPhihgEVqI0G2MBLDjmAc5N
Flxg9FY1CY8goMMEsN9+qNd2OC5eFZDN0QrvUwm3Tr2mDlkf5xEufH9Bnb0Op5ralIptGD+1iW6v
rJ+zZ2h+7rRfosJ9KvMq+jrBUJwhKwi8q0tj5ldCZXNwphUGLCjJq8W1st7gAaUJOGLhL0XYYLth
hnzcYRfbDWWfU/sVTY8kqhMoMwoXBjCWxspyRyvvSz6OKWLaNVH+lefAkJEX6uHFTmR7bSMpocqg
wtMww+YZg4Y7+238zO5gbg6z2ya/8iK++Vm9jhEl82F4QY4NVrUtcpd/BWtDe56nEJTjNIHdi2+n
16ZfM27BgYoAY9SCp3hjK8XwLRmZfS8WSd2utB0pnkThpjjS+CP/pKcAPn7SF+6FfAdoqeD19dvS
+rq4Wubey7mPpcbk4lUWzC6b6YsaNLUOcUDgjtNoRf3h3IxmyVijYUc9LB5KxIV4bCrfo/ihxLou
sqFVmwo55rtVr0QM9xB9rxj7gFVi/p7nu7aN2c2uGvdYC+uUAdnMgPmSljMXYc0mhKpAMfAi/zd6
QXYEKDkKQWV/qnRuxUPF2iy/EiAW/US7lrSsvD1SSHO42AWziKwHXOJ1w498CLD3hKPPT6PLX/Fn
VrLdT1PSA6RoVhPugtWaYev7q77xO7vlBcPMOuz16szv4yzFD+nq54xvC6+rG118N87KgGmEKHqM
SB6Ha9MI/zldVg/vFlNuJH1soNx7pxB4NqOsdO692mFeLpN5cvgZiahOJWyO6TAHDeYERbbwruqm
Jd2kSwzoV46OcypqzXsj3Cr7rJi+bphvluPJBibP7vH4IznwmGpVW5IfE0UmFKoWqKxcFU2TecPL
OtdEucq1C37JOp/dAzWfI55JspVAc7I0Sg+Vnw/PQcIiClqR4UmlpKA6IomdctiYtLjp19eswTYz
JBfuVXiLyFSrejejhJ1OtSAS7sCpAYC9v7EztjJJMIxLnKLxCTcZ1MabL/6563wLCs+WzmkILcCc
joP8hsqwjNd1G5BxGbZxcJZ1ivVQOb3DQjAenNNImPfwg8GnuG8i4zgkgJC2CGIc9/5TVkVjehRt
BEGldIH9QBS4AaX9VtW01bmTECnizOsx1mpgAGFMHh7TNoiqvcNaFBhnwVT2BWigd0aAlq73WNBt
/ojhMuyR9cHXgnjkub8ZOvn2MrdaONtAIMCfNCT4vRxmFpSVSeq3QIlBnmrlRhXfUeX/KOk6RpIH
0RDshlmv/YN14ASQrBJk3SmAYoybqnNls+PL3uBiTbJtRaKOv1S+AtSV6x+ZW8nP5LrWWJGjMRIb
L9Cd95TUQHr4XDLSTyNnlt/KAjzmU9vWRX9o05JzKAYuRvJKhyvuq2BVlp0AVuaPw1h53ZUTnDkM
hrb5wcZVUl58G5AdWrMixGs0d7Y4lJhdQpKT1tHeFQFf1DvMpoZauA2UPqsqwzntsWl4yjtoCRgM
+hgv0Nw37LVVTHx9noxBfu1Ubgvk0Oibjo0ZIwoMA7SyaxbOVOX71QuPPIoWYOeUnV2gJU2Y6oLm
4DYLJFiPRnM3hUsk99BY7Z3npjQR3MGue58BpUmZvvjxjwEAXbhPIci/FyluForGqj2ntQvWTReM
0E9ClOFL53cA/fIAwdiehiWFPFHnxP+xXslWoKkziY3BYHkls4xKqPZVsf4UqnToQ1SeXdCbJoCH
24K30Om4srH+xcNWoHDqsFnWcHMVK+C9BcNEvTNk3a8smFh8zdqx/kPhRP4p9dbqJyhQutLZtjFC
qaHB0EfwEcCrnvrtTFLm2BxDgL80+t2N92GbRrV7x0mzCvID/rpNHSxjc4iBtm0C05mAKKyUNM4K
SuwtBfSmiyUyrv90+zYAxK9wtG0Lm7Vv7Cu7V2hwMNBCoMCgwYvZApSs4hnOYkYrBp5HkSxUQtUI
t4Xxh+PQzIrQ2BxlIOaT7Lcte1Veu7EDyUVQhg+VXGIHFDCP1cUpEvLdO6lvgIEYBUjEyQXuXtJa
3fF9Hp8yW8fxYahEDczDlOrYqkAUV87e4dnSSkT7Abbye1dbFyYVmVPiNZmC6pZfTqRp6ZEvO3Zu
wwLSF/JHgs3oQc1U3hsyG+ZD1hQ2/pQMaP128dqyrzCwWLw9E33T/I7mhVwbY9y0PyqnzYgSjYP1
E0C0djqzUUrvqjbqo23hueQP5MhgzcF1O/rZPlOaOPlilBMo5xVmpsp4HnZpXOc/RuzjuEzdHmjd
7PF3/NLjl65knCMzib3gXY2OehuDaoKQkrXzK3O7/KXvGvEXT0UJCYkKiaSKMG3XM6X8kD9kpFsr
PI2Tfjdubk7BIgHHEx9BfSDBFCy7QFozP6fUFmLneQ3RnhnpT802dDvXO2J5wARZUsDJu3ytvfgO
hgovp1kMzmiYVMwMeslOZBsB2b2pUyhTH/0qSsBMDksBnJHlY7ibGdu9BGi65t064Z+C1N2lnQMG
wEurJ6qg8oZpcsa7XDrRifBVz7v3l1GOVM9Vop4cQoG8XTM5cM1I5LIvHXnzy8YPMrMcG64W+Zkt
D16vBDUixowMqh/Wz7nzH1vI/vjtR5KDhAPS48Q3JvnmowPdp8jJuQQoWtZz4pUhE3TPSWCepHmf
fc6zjnLA0xlhh3UlLznxbMtOEC0UbPvFiHRPee02lyDvldz1KEg4nljknWIJiIqxMFMgHHlT8GCa
tcG0qFAmbZvCX+0hMEl+FUsuSDwjQHY7UulcUB4Je1nmBk8lQwd1dxtLQTmwyl32HWT+6CVZmPBr
N7KoVVqPUz+UrRmuoUin5ri2fvRIjdU7+yB37TWVGK73UMxdfchrfZv6oqKEG4eL18ot8E9IeMj9
FMlofRnD+dSMng3IL+jy53YpE30N2wSmcpvUIwNnlUJQNMRIH7CAhufeyp6gtjSdvucr84VDx8If
bCibgO4xbxLdfEq60UkefC0T/GPUccza0V9zS8b2W5/UXFbUWFQNhMrKXY1Pkr4m06D1RnL26qeY
DIvo3JND651hA+NmdJaaK6VzTQ7odr0dmY7umprqg375HJdj2APyrIx4A8txiwK0VD7wV8gLPrRF
6Voywcr0R1HEHINzRTvFygHh/c6J0+KVOyaKIAon3njiqRIj7hWmZlcnVL4gS2+SP3OnjtJtlKbF
su27di4e3fmG8ahWwM2Vy1B+q8WC75z4NZXviZyf61NBNPBRlo1fnFcCCugRzaAvRVCXwMXYm5ht
v7rzVwWavYdJPxuuQZ2hHEhyHtYt+KWErG+GB7sxRv6yUxIr5Brlithbn195M5uOo6EJAbbgqI99
SGZo5LiaQOwPDwNRXckWXQ0mfa9xFPCByWLwj/O4O8uebvix1qJ8m4ka/eFPZYg9tStyrPBFFE9b
LUXUnSejPKhRxuZfWU0N28GPJn58Ei+f1hrIIfN9J5wvNDojC7xmTPf13ODOZVCVX1TSkmWgxtwn
/qvDcbuRmZvnWFeL4h6nTkroVi/bO1H19O1pN7XBJeTe+IZ3Ey9/m9vgJzBVTXpXkdbtfeAzFDl4
rcoWqPt0+BvgHTj7F6aT8zVJ5mB9bssEVbqssalsDQP5r7aSBYGBTQIixHWgDH7zTV99dZechWTN
VzTAow8/a5sOy2jPbtY092XuVPFbP3gFQo8o7y+6LluMy1Sy1TaZDKPAKMomUsrRiGos67AWd7Np
9K9JRmTFzEFc/Kavb+pj25IY8RDOCyvYurH+z6meRY+s3Y0f8oR/dsNLI90dphavR2V5mW48HTrP
KACD/sjkSEGzIDd9hwbBint3FfGy40OhDvel4z/XzHpcquMs+YUWbiRM3VaFOBVAtvAQQyh6ytsQ
3sDMwFjTGNqRencdAS+t9XTtSUJn3CVhf+5HsqAGjKoLTF+H32jZjk2paLg71GEbNt8EbWglq18I
bdZzrEf3J7NBZCw6jbGgidXdOfRb8OwaU39d1rL06JoWRf5F3nrfin6O8l2EnrHdzaMhMHlMYTzQ
4OPtoNZyjLnkwhCO1UbmN6NuK58TX4EYCWPr9C8+l1O075GH1Id+lQRDuZb4yh0zCUj2Ylw9fSt1
YwDJTlzl935NvPTO6j5zdo6iw9nwWVsStrm/drKJW/Tlw0r1NtOsv5qFecYlHrq5urR5J+5B56tX
68MU3Jh4AQHkNwnYXrhWx97r43InVUyFuYT4nO+8liATQPMlXSRdTf6UtRKHe2vgnWwYY8h72HKq
u7Cejswh90VtCQXsZf8g5BLilR6XiZbG7crhx+iUGPqX2PbHJkcprlvhfK8icEQILm12pEKsByYi
bXuPNnWB/I4staBicJbwkEwFnBKjNZBlNxym4DazgDHBcG8Njx1ya/ko6hIXzrA2S87fmpfoCzPM
Fte5TyLnrlQViHB+44JYURSMZp/is5ounXZC57VIfbFeBs8d8Y/rMkrOoH8KcP+xSBlBKBM7d8pM
fXkIrbXgFTnR1utUU6L6bThRaeNU7agkAP8fnaXxQMc5SaW9x7bLxZm6cmCaunr9o6Vqck+28iQC
djehBsdlHpvvnUE58wCcwurLHDbt16As5E/UwNDC83rIMULrDjaX32fPU4ofYyt6YWgZ+rIg5S8q
yUE1mR9u+547HXRAi3hr6Zqb3x988HKHK775soqIu8lmfuHtTNiQPJBFJA5sONaCchcwN/uWrF38
BfjqTSKfMoHaVTSECxNLs+xLquGfTVnlP0UzZt/TqTDLKXZsigYnqtQ7I77xHNjRlYdepIABmqSD
QwSuenzFLoTjnIIP97Xlk2Hkm3sx2oms6m+TUGG2QRf2Z69w5ZeuFOt7qfqhPxNZ1Fi0HpUoDnyf
2+iYKSbkO3cafIg3ZJLIa5Pcpp8Mhm1+787e1EANSfP4WE+9+MWQNUi/yq5oou/sbpf0ju4xABVW
uKN7KOuyjl9aNElAs2Y5T78ib0mg/6ss8XeuDRCuFjyJ/tPawQ3Ylr5iDk4xB2S9iKQme2di/8d6
uPxBQBByo3DJ652eA3nUygJmyVe/J+MWFcuRN4MfA1idFt8Le0YJfZtgUCjSxZDvwIejH3IZ2eaw
spP+Ps04K55wCqkbupAooSul5LiLuHP2fVArgGTM2WyIfz5NCa3Jp+q99UyY75ygrYd3gDcjAh8L
A2Gz9tkkbgRB+voFagfIucYpk/ucwdVzWhOrwY4Mvcc2YQ3yJeg6tdyBHhqT00ytteOK4kawTNqC
n8TZx28mdcd2L/xCn0izSbyLGgfW+77KPJ/RLsSwXVlAu/49h2tRbi3yzPYQhnW0XguV5Pm6ZT4O
6rUQvT2phmXZziJ7f6ebLpbd4nrOb25j+qnWGcHFK9SK4rVeeXoeVkx+BV/ipD0pFcjoru59JEtz
x8CeTKSSlIxKV6KFgjSYT+D5+cJWtbpF6eUt6KVmIMB3V6jUKwAHgfHezH3JI5zGPmgOR/EGbNx0
srhiUUsDEqs6/wKiC1icElFNpCzL+V24FL5/LCqB7lSgmpS7omH9vSXo1i++2n6FTxBWAIM+s39r
HlGLDOEmH/uhvI5T6wtYFnSRR1Jpk0dsY1EKwD7ynC3IuX7c8wdmU+Aa/ivGygR2a52DU+l2zhfb
cXBt2mol95wzOk1puzwONWbLAn8eio6XLGfnvGEW4J8dbUMSFTNya7aj8bMHNVR9cZgWM9hjwEoE
UmPq1qCmYrx2fMFIgGbEnbXmnE7zNG51sDDoNFGJzsWOakT6GyxRtGN26BSsiZDE74hTI092jXpm
c5M7E6bUh0rRafRV84zb0a0OvrNO8sfsRuZTx9H3FajJqPY4CMkKcNXg3+de2Jitjuf1bYEx5l7Q
AwMMD+zkQ3nsfeHs/Vbm5hyPLYG+INVil2BXMIaMGXivWpDWfJ2Gcqp22oOudqwqHR9NzmZuK3Sv
k+OAjpl2qlE3DKFJ5zdTyeYv8D2WfSpLS7n1U6J0LfriflvT5GXsriVYZt/GYI27dmUT6zAv22Q4
synkSKsBupHXY3ClWsVnZ6Yw+kUn1M3bIV6akI5D25hsKBcJSdoU7Nvk1DfMpIsMKczsjsWerVJ8
G4t67qMGb7lsUW9yUKqIJJT+1gDdC7TbYt9aF4ySTkhGznU65ZuZ/8tzVbmT3spGl/mZWLv8TkgF
CSpUSf9rLoMK/swEw/NC5aYZW2DHP5ScxOOhrvK4OFUT8xsma6xRCWuxkPRzKdApNfye0VEiYYWZ
pNkBskNQ/R3rQ+aE9ZJ6v4vshg/dSD2Hr2Q0pQrU4IB8AeDnenLVyDadOAnm11toxqnYRfSsUO+W
mEGMG2mfngpqAUkeM+94RYblxcytyPami8R3VU83LNNi5+lP0rWbbuaDDgJxxM39AfUWr+cHf0JW
kj+WuGOyb1JmSuReEj8yheNFOGrCP9hk75lIyaVZXWkAAEXuYW4A5VOH+ZclitNNblfvQuoaoZ5N
r7f1NOSfW76zFPBZ9s0l3XFPNnECcj7V5vO/C1FuL+5vLx4MBSDNxAs9H0lK9EHEoatFRxPbkkOD
/ROYiqfOuZQJa53JP2ujWaLUcmZuyvLuDxIS+VGPiRf3prQMA5ftMP/9w89mSbXGQdmshyn0zOMY
IlEj/8H1AAomAlYSN9aMOpztd3GEcGfTXR+R7XmspPWBmicChIPyqgi6V1sLksKqmNE+XTYSOWvK
gGOHIltdueiyZ2Mr+6mQnl0JFiziYkO9akuK+BYBM/nsY8o+I4JnRjZoxiRUt1N/yAknJ1+T5Q8L
FpY04b5P56p9yPSSf1FhcPNod4BvZmdCHr6QefZZYc4mcnQd3n3kTFsGuvUXRLDjE4uOfi/iYs6Q
tUzgyDIzSDIikZaCvcoFbzUfUqSeKVHW7gfM9ijeCXIsLQhSr/ixgmZrlg3FtlN/ZeiMM9wEoSO3
ediU7xUw0efMXXzxNALlYROOnG56ybN+Wo9ugOyKEzptvoczOJutaazzHeUK6nKR5cHIKDuwDUNW
7TDQJtHIhePedd+KCKbFnxT3/9AN3T528M/eDRBxszX+XTcUMOtl+g5CVWlwgJyx8abEjnT2ePv3
/qDdnZXr9LNPym9T1EG5TSt5qLP1HkIs6+YqmB4tSRF/eBr/4Qi5PY1hwA4ch9F/7OF/f1k5MxOP
0eF8QITSPnCZibckL4YjnLH1tbllb3Q8DbC4kp4QxjH138LIgrVDtLv1vHwiDNNW/h/kch/FuLwo
vhq8R55EigNa5O8vagD4PwpM+gdHt9mlT5rx1il0xRmq67qxNJ3nEMXNn1wIt2/e30+FECtfhDoN
N2wcfHQYR3KgcIJrdTAtQ23VGyrPMugf0NIjJ8HvzAaN7vnV6bS6EOT6hX+mftRxvZ6ySIoD4Kzk
KSzhS65E2i1/+Kj+16sD78FZG2GsFx8fIBcxdMkW1D1wwj7akiwdwl+r7r719Dj9QQj/D5cl1V4Q
IXPDY8CTgeLj759AzpI598eMQ9sZgp+jIXQW9+1i9gM5S+/eQq3Wkf+yV0G73NeNYCKuW8l2Ol33
/35U//PXhrbOJcO4PxBEJnyw2AzF0NpA5PMhBZ3/UtK6M25SSbKN4WW///vP+ue1EHsIIV2BTBPz
8cejmeHkiLoiXw++bGnMJfJQAIE+O8EmpMUybHu/jjEd/0gx8Ief/Q8tJgr95PaOI4zEuS8/nA9m
jlO2Tjzz5FDmLyQDil1M6o+/iY02e3LDnfwPD5TnfXze8dIz0fawXOF6EB+/Zu6Ywztt3XQ/joXm
EwRwBBVxEmRC+hU1va/G6QzFjOxqwqQ7gOG12xwZYNHi0xKJcx0HVCS1GMkFQtI9hE/CKUuzdZ2V
MWVJOcBTwybA36fUirtUa1o+BRneXJCRaedPbpKP7yGRhC47iTi8IWh4aD7oWYdy5inqchp4pM4/
6XdWwohxLX7i+K+vXRbab13cobKsFs400hZqFGMJ0wwYki0loQg3ow9uzXSZuB9Hx/8+SyKZ//0h
+18v8lZ44FfkP2i9//7V4qqfq4o193FsGukeFq3G5bNoHIJWxDCTmob5bRx+/PsP/ccXmreGR9Qj
qx4SToyv/e8/FfmS6AOIP8eWGNszk5+WyiwIX6jR0v3Kwvzej9Lp1C8sTza2vjWMVvrZiWX0n+x+
/zEn//c5GwkfkBXny802iv3n9pX/L7dX5niqEayfjqkrkNc1qAOvjTHePVHqq7xrI69S15Wer3zg
G5G6Rxx4hTz39E54iSVbjE2CK94nJoN08zsErywx0JD17nVqXUY3izb8iegNx7hTmvCB/QoA7MiP
TXe2HsfZpslyQY6radO7RCHggAprGBu3s6f6+wqRg7yUAefcpYAamd6FKwO2nbHMdzZrYOEjKCZz
HnsGH5wyDegKH9TSY90hvjdfQ1Ayy7cMBHXx2PQ1A93ZLOu1nYhqvfpBH/gP3oCQSYWFiO4yHjW9
JXQBP17jjDTGyHGjzxKPd7qzSRXaJ6Rt+bxlfIkzoscIe/zD4/HxKIi4bsXNsIGln5L44ym76KFm
3jiLI8YDkcIYSFq1Ye6JzSwTEqKV3+H923ahiMnqAu3lIAjUsd0mqRr1VcyxRfPTiX76Qynw8fjn
HPZ8CYbphoJAPv/BIIbNUwBfy5bjqod8NwxZizG15Nua3ZyqfzhAuEg/HInAN/CiABihtaH+kB/u
vWYpHBL/huyIck12NwGY2zymTVf+rnynXfY+pgikXOQQDs9jYuxbMsYqvowMCLPHZcKQciStOhTf
s3ik355DxEbPzN/yh6S64VazJJuCa4kmyf3WgMCeP3W56vS+o0ye921rerEPY3Ycu9AKyn2C2PV0
nzbM2zGy/OcNb4CAPawizch/4d0v9nK2mT6mpXWIwgptWLpvo8rm5WRMoNfP0kX+vbFdAIU0AGji
npKS7IPAwdK2u61HvyZuGv8aGrKkjpkrAdllTOUo7OphcfZw2qrvRDG7R+FGaXTR7oIKF5NWStAx
KWQZRnuIJtT+vnlEwt2HrM+prY5sxKp8ZwgegtFMV2D2o+9M6WfD0v5Ijg09HyD+5q/ZF1N9QIPU
x+iS2+5T0nsYUrrOGX+3TUWu95pY/Re3BhOfKvHH6itrGo8cply5n5ZZFemWcsjvv7RlmJ0z2qcK
Omg4vfhNG3GtpaTYA5tO53efk5UjvsEiD5h5HD/Ffp3Ys2V76O/YUpuvt8sq2XQoTHPo6paIzSbI
Y72JYu3/drUnGMWqYflFCknwSiRSL9/LMkaO7uRdBNV3TNOywNlts4wYglsOqsvDcgeIVpfb2tg5
2sgYb+keuY3uEGCl4yGQVc1+tZ+ZK7L8oYtB+jPCL42VgJ5WViUAUL/pyMgCd+BzjfKO41+Ji+wY
0bCuW+GO9bd4Zg68kdXkMc+K2vQ7F+Ta3Mq23CmOzSzDvVcgvTllc7F4b5hncRx76zBdArdXZzk5
a7xH13cL6mJdx3k2Fm18IvbUVOSexubXXEzsHSs3o48k8g2bMgI49g4I1wZ77biA8sMM85eoB/rf
5sRcQtbXfGyzq4Wd2F2YsUsMWaQSwuH3c/VzKOqixWpsYcC5hEFX27J3G7YXQHPXLWc2HwOR8QRz
L9NSezvWl9mTpxC/M9cJSaRyfLJC9w7QXIIDI1O9CqTO4catZ3WNpzLAPtBF4a+18Bj040wh6NI2
6fJY8deLHVHWbvzIjBwhDGzdJ6IL+h90/1Fym0wtPAGV+RmUa+gdKKPodSSO820bBDMcWfLYSduD
xwjyaILa7BH5hEoyT0ljL3oI65FbuuW+Hibkdk5VfyLofDnXyAje0ZR0BHbHirWwV5bBofXhpZxr
n08QgIlGc4lPJm53Dn3sugVUvpCC1Zb+nfLChFt6qhECD6FpUergj6X4hq1wmZwuf2McO/b32dDO
L8IlAWgzVa17h6TTgUA9yK6+Y3AJL1KuUqYv1lvz5FpMpgh3KFt4SON+9b7VrmCiZhQGwg0DNd7u
GtkinjI3E/Oup4yF3V3OM8srSHU9O++0JKVd58tpmRltIWQryNJLMiYdWHjwKWx0mA68G+F6i5hJ
Mk6h5CbnkWlg7upWLXYP9VL5TKKd+hnVfvc1YEgmN80ahi9qmont8eOsua439/xGUCL4O1n+H3dn
0ts41qXpv2LUpqqAlj+R4ghUJRCaPDscniIiNwJtK0hKnMRBHBoN9KZ/RK1r9S1618ve5T/pX9LP
laxIUVbaEUHWl4FUAonwdHl5h3PPPec97wt2pL8o5vnHHDhAeGoYCBEGlAJ88vFJg0FZdoJqGEQz
uzhZzgwPuRUVyTaiL4o9qEjK+APKtmZwOpnOiF1BSCCPZLhlpMD9jF5ouDw2/QWU7asSmolpI30h
e1V0b8/ABULaBmk0GnY+jiSyOqxtmjfuctd1bRJCk9nHMIZmCL4ztfBGFcifMRo/PozG/nxBhZ1s
difjwJkh/cWxPCs/pIofmyOY7pWrILJJcQSKE14nE02VhzFaYMBDKrDSA5HLQUsX4k2X+L2sPEZz
/PbR0q/06ARC5upTriF+gwQSK9WFzUv7CCn2HLgJkCX0psMFVYlyipqgs8xJ4IdlVNqDcN6TxyUa
mBLKDaY66vAN5NQiHUCu01UXjyiq4yMVoQvRB6B5/UM+LzA/gZNOfvV9cvWDDIoizA9Sxe+Bu6EJ
nJWz6q6C2QvFAiWWb/DbgtlAW8IGcAJTmMCzI0XkDioV8brCIYtI+EruyP2iqyDl4shdZNvJNRX3
s4JsKXa8KJxr1U7mT3FeSR+8brhwjrUABk4MllCuQYhcUj9K5FWivhHDEnQK/0KHukokJ4cJ2bWP
0jygSn8Jni8ckerUht2SVI/tSUX0MY4ceTmMjQBUOmaKbLMCJyH8HqWpVFeIDNrjjglwCWFsdFWO
yxRXqQ+QW+qOO1HP53JKFkA+8paU+eW9wtDGjoKY+3gWSsZi4CRyOKXiDQr+DLJpCewrmAjgNp5m
AEnUR5QwncLLXaB8OcmoDKtktxAx7HDxaJCEReEUAo18oJWFqh8vNQizb6PE6BXgrbOldFXIlaHd
TTSW3oDaXw41qJyIbZnLCTqsKgCM4Ww2sa9llNoDKsCXxVGM94CAbEqpVt8E1MaIpIQ+9Sir0LQj
73dpJgCAhgxt9muvnHfQlZjbnaU+drES/E0umXDg2R1vFOsFtaHdQu4mnKaLeHKydDuee+b4inQn
5SgMnxC2p/6LcH36OAenFVB7sZh0PxhdXxnpmQkdHmAkJwYCJiHAKEWLj6nqIlnkBIDZxpLuUO1R
GhBhgW+diwoP0yd55tn29Ryr/Aj2e+YyiD1FO8oTajiA7wbuuHSL7F53upNHVaqQDELNqhg5cz+y
5lwUq/HC9cOpbhuA/GJ2po+WEPgrShZCP0OWKygDjNOcWFiO8msXtAdnF3UYaoosKIWdWT/PF8WZ
zpWHbLBULXPEd2NoeaDk1rkNQ+h1KXvQ9dxB1zshd9spFvo4zULtBuVm3x5rygw75mm9hL/vmt6d
XpU5mskzszpfhnP4OSEDCk48mSsBGy9j1tLABtUaqhoy6HBJDroGBQ/jSaVQM1m4BqV+RiEDfUZ/
dQY1b5SW1QeK+SJIBxNEvdBsKBR/GM/9kjy7ZqJmIUGk+FTE9gKpUjeSlSP0sPWYdZ4Q1K+6OtjO
1GAdmHZ0IyEAaQNHy5K7ZVR6FR6jqgx8tHiTkcM+Q6q1jEiH+7O0AHdG6CzoV+aiWIxZKewg1CSL
M39elctz0jkLC4IrKg+kortU33dIKucDwy2lywpAHaankqJiGCBO5pwj953FfVS3Jr+qS1udLjAn
aH/nMzU8C8qlfEUxHAkeip/TuXbWCVBSG84idNBODReqz+Hcx1ifw4sRRYLidBaNOA9cZSTnkjK5
ZNNXBri5ZTEyU4zWRYcc/IUUlYF6lkU48x+U0O5Q8ONA5nlqBEzSUFylgZE4xtIf9Logy8byLFbP
8ZKrcmjOu4iM9Gah8aljF04X4wQEoo/QOQqbjj13qAAu3aqDuwEZ0KjsgO4N+jrpGvPSmXCPGEqy
VBkDlI4W1fu5qhUhCgeTDP3pTEurYxz0SZINnTCj7h/qB2k4k0E3jMBLQvC+LDwcRRtFoNmnCAiJ
OvaWIToXgdzpIJAgK+kFlNId/9QnoGlV3UwmDJwt3MeJxlwPqK7J0vNQAiZ7tvB7nvYeyiNt+SVR
EZwfzYHxL09Q/VQ+dGauoh7hUSVYfRBuRdYvwX4IjSLF/Cw5SnBcOC46A7SiUOOUQHpz5SaOQQpi
KQfdkU7Qwh/NEC3MBoo6S+1zV7HN2bWn5YiHaViv5UlueLZzq1OMKcoho549cuezLgIqFXiSCx+2
WG9MdYidf5KWdsR1HOU0JCcmJKXOdc+ZLI9I4oX2tQc9NuUBi2VPykj6aEk51jR/MgNiWKDSm3ML
p+wSKKaE178ApQKQv5Nfwc+KqCHFuOEHO02Asevw3eWDXk7uCgEg4qUfFUcJP4B+pNa9coAG4F66
/qduabuIR71+X38ZQ8LTB8ciGbrWM2HRqEdQkJhQgQfY2RFQtfASEohfIwr48j454+4wcou3yHlF
4Gw7YgNzCHkCeEQMCDtg3Nopoje5fHuIwmRHM9QI75OeixbwvDO7zp00G5OtmGQoF+ef4JnJLvB3
36ob3/d4AgCQixE6IlK587qZoRFhjslKdN0c+FIWdqC4SBQlvssVJ7k3pcT+4qUoLjqhm5x3ep0v
rw/37vNFxob4CGBuBoL4rIiebAWsCJ+WcUyxFDrkZIb6VHARhcEfOwH+lI5g8ViMKiNcCjQemHp8
y8Xw9Q7shiVEFIT8DM6ORFRaVnYGIMKb6ELyXkIXBpocyLV92nGj7keTV0cMJVt+VjmL34i8v6BO
EE8lFARdmEa6Eje//to2pXlyPHGgmkdNlIyNe7rMg3Qgg1V1h90ZRQ72zDDOZhLkGh6w72uoJfw3
4j8vhh4WPHVFngCFsdwzxc+3ht4wcoqFmZkjBzc0PFU1SN3Ounm2zAcQIC6qswXMUcG1s1DiJ9+0
u++hVEmT8evDvwocb69/nCpITaAuIA+rESTbGQl4WYJQkoCJz0q1RPIyneB+d+Mor55idZEvr4Gt
yPogJpyiihq59IuMJ+6OEdSz04t0lkjehafkcudqjrBo8iVPI48iYGRM7TNb0efVMS5AuUStKoUB
ZhlV3mgyifQC4+2AR1IcDYPbictsNF8Aixl0UsnrnlWFAaC2WDhhPo6UrjY5nkFm5d9RfqGEn8CJ
G/KlMcsovFCdSYYOSAyYrY+SYlwde3qWK4O5RhRknIWm4lFCTsVhv+ggdpJTMKyGH0m8o+SdZbL/
ROloN+3nMfDBQQRx2C3hd4nrDqwp3tncLybqG1HyF4lJXSKxDIGM2oMbR9V7O0PeBURb6vOcyjJo
nYcFyJjxJDSqobqQ3fsZQJBz1QuLU+RQwn6Id/0eNnn1aB6J3HmGVnnYjcLj15eB9GIdkAgjAWfA
fKkTZYP5rb4aU5Sb7A48dGMzMeB5yqk065ymwUzq3KfoyMsUvC6pjARHuRjYPQT3RpmOZ3QZEy9j
jwRwhd4XKFTEJ8Dayu4R6B1p0VeWBD2eqK1O7g3K5u3jckLAaJQHncVnHZkH0J5FoX6KMtXQ8F31
xcdOEnuz02IGAtiDKHcxtv1uNTlWZEoL+tlChgm2kAPAGfBkgHjxJyW+oU3Yb+S5kwjcYDZf6meU
a+TBKdEPVfmQ92ZFNPYU2GVvjFSzFye4nWmX9E3oKGMK3fNOP+3MjPM5/IfKECp79aO8qGIPoO+i
iAmWZxMU1yQdeYwyVTJuuhB4xOMQSRuqvSiF44qMhi5+ZpqqYC4kOZ1dlTiq+inXHxLeEE9Xs1GJ
CGL2XpPjgAhisIivlVnU5UAFnlOeaBABafeZBG+W3Zn1AE+Bz9DubCbqPl+GPSvpqFl0lhSEX0aO
A18bEFh54oyDivQKCOkEXK6DKG01RrXYdi/zNEZQ200q41ZZKqU6mEd2dZ2wsYJBCImINpzhGziI
6XWIqumqn7vc5zKEtIhcmdzxE5Jh5AnN5aW6nJnhEJoGIubwQ8YjZqGaDKkxLOfjRDUyK/JsBZ0O
KFdOC8kGFJs5s2ScFWh5DvDieAUnczQQTDl8nQAEFCQnJ77UGSXQyrvvlzMobk7Drs8yVwEULdEl
jML8Eb5T0Pt9FgDczLCtplDzkAjr9M7t2BT3Vynp8Cxb847ArxrlVTRHjrzvdvTkE1cyHGGgLyDh
krnsFO/txFxo11IWeqeAmSSQ44bmOZTtuNkRoKdQGk+kORKCQaeQ1DMqAXlpF5I49xJCg8knSt3h
QDfnhhJDyQAblR9Lk6nipNRDeWUOYCyHtfE08Qo9OS07MVCmjhbk9/48yfQ+kWCU61/ftLuuEgSH
+L2qEL8R4im9HSwBjOdR13ErG3YtyPHswow/VDEqL7gz1UnAQvvOPK54Hn6CIPViPiR958DCGc2y
pczzen6ndwN/8WNJnQuitbbz4Khx/vD6671I4vI8qLINE+EIcAtwsNZNkt4xIw+SGKrhdJXCGT0u
3ju2OY6pg/w882GWgdRq6Z1l5hLNKjdXpH5qysURuXbjs6zZ1lzvBlyQNWWYVzoUs3BHz4xBMMnd
ydAEKTfAHwrP59EyOHcoi6be1FU+vv4Ou2l38Qq8gSwbpF4ko7tjVbmfTZxsDuueXUD7QrWBNNap
ixpqekXM1ZYhROsSBjzPKEs4ev3Rssh7bp/s4HEQZkD1iMy/CRfbTjY2DDNwkdlEGwcuJTfAF+cQ
5CZ5QAXZpKtm5mUgL6knAm4M1DXRbLAenXxWfSrShZoN5RQW8AFOI8xOCXdsCvV6GaqyBmfBKfRb
1aPmaaw1rSIwQaUnl5gB9T2mMzbUDDCzvZA6F5Grm9DmEH9a9l9/uxdrnyQAYwtqBBMk9Xbdlk6w
nNhBuIyoTi5nQ414zxd7Bp8rOl9I5XWkzuwNP7Un0nH14YRpEBJ7UGh4jPjM9dVowzUI/ZC9OMrL
LlHviY3cjJH5sNRReclBoMS5e6YTjvCPZDvWUN3EseoNqQDqZaNu6s7LgRJ2KTCBncMkr6PF/n2Q
eEoKAsGlaID7GHXIutOjyKgiWX3f8bPizpYXrn0ClIhgvYvEq8etuHtMNZ/PnVWZoVYKhuMx4nY4
ykX2GOub3K+G+m81/ZLkl3/j68cwQhnKdtKdL395H02DmzSeTtMLK/o38adff7X+h79cuI9xSFFo
uvtbtT+i/efnD63Uqn1B2oA004dsGpfX0yTz0tUDUH0Rv/mtP3zWELsto+m//9NjmAWpaM12w6Am
LyY4jr8q74j2n//u0vL5u4swSKfB1I7DF3+01iSTu4dgLE30yFZWCj/4qyaZcaj0euw9qsR3NMkU
hMyghzRBw3RBCSB+9VWTTJEOufyi34XUEtFOCdayzctfrZfiel72S+Dw+7Uly/7nfEAyg3utQppP
03aWLFUrMgwOZD68HtgmJDNjGFSyZcrx6zhFsegX5FJ+ReQwlUfZEjWSPme3p/WLwEvtY/yYmTaK
ygKePh9iqVFgG9p5kqRJNQLDmbpQVJTdW0WuQJL7msgX9ozcHCS+b+LCymk+zNHY9IfwZS8GSqrE
U10phIHumPrYL1N1aOgTqnWyiUOcbWHny/dKgFPUL4jUB31FmpV3YIe7/YmLmg8OwKJyjoxMMcbh
EhdsoORR7w7WV4xY4GakK7oQUoH6hz6RGlyNojlgntAv6cldT1lQkQnoNkbFfaIQqaR2H5FOz6/I
cVHvjYakpOIwkJqggoxa9w9hT1Gm2sILO5QhxJS9UnE4G3S4h/vDisz457RIqT42eykXpslM16Nh
kCOkQD2yivCL2Z2fGt0oyi4p0abKTafO5rgXe2h8m2TdupQmy/ath+TsqQtyuECp1YMTQJ/3/Mu5
BlB+AM+g9rnjperHJOmRciqzMjzTq4IqxAiADfhxk/NlFJnhSMrlqBxwX4xS6NB9ISOcy8srcoIL
lTTvYnm36Ggi9YYOL66dOil0HDBouPqo8PISEQj+L9SSKheFWszfk8jvPahB1oOOCq402Esp8tCG
Yeab8UVp+xJaRXBtMr0ZyS5f8ki2m8WHUFka2SioSFLLUFY5BC8drYM7FidXQQiy1sxMiXl25udG
R3E/LmBwudfktKuOskm3d6pnGRLbnmuSn0TYFqk8XzWv9XnHu2eBe/CILbVJMTKgBfNGnYnwUhP4
LyCKiOdxfDkvgvgKCsfqTI4qSONNSkayocLiM046eiTdE8SVWP6qZI+8PEd2x1YXixnKwYkdDeyO
bXHPzGZU8uXSnaJ1lhYYHFhbkyIlKOYtbCKU86WSalBdEhTuR6hmoWca6fHnbrfylH6VZsWFLeD/
A5ukfdWfh3NwfXY6uchnZZdn4LQGg4D69nwgw1hw4gcaCShXn5GWhZYHTF7HyOZXMGNAY0BZNclz
1hAqQEblkIJL5VgpBrkdQgnlcFGq+moHU9L3kcu5NIIO9ZfSQknfKzMy2KOoyJfxEO5Xd+qQCw1P
qm60vEB+xD5VsUDHutyBykALUxHPm3OdOoXYOTqBVcNfjBF8ngVEvuxeMJC6yxl67lnvogTIN0wp
8P8w6yJkgd7xJCYi6iq+it5t0v3gu11iR1GPwkC/N6O41wHH7Q7khSkpt6mvp0APZZ16/u8/ov7w
4KkdVq8eZA2OqK3T7MUZ9dVoixPmKqRG8RZ+oJ1T7pt+aXMa7G/o2w49QeBZO/NWPVqdt6814Fl0
OHviWFT0Q9XQxfxy3HlgHp6/LymH4M5NBDoJ4IoPoVQetDUyf/Tur7/WSy/gZTuv9Xy6GuqTp3//
Jw0XuNGrq/KhgJWaBM3Wr4g/vzUCHf3QhB0YpBVh1dXn5xuCdY/Wvt/XZfQds6+qh6QsBJs0/ov4
1IfAOCQwa0C0iFfzc02+YGxtNvndQ4QEFaPX63IL4MNq2pp85ZCgHihuWVmPy8+3/AUatdEIKOYh
5QuQdYIjX32Y5K0RkFQkdQ0g5qIORHx+utUvQI+NRkDrHYLTp5ICv371qa9+WWwOHHhi9evPTzcC
Ah3daAQU7VBbxYnFZWdr8mVEmEmhUQa03hwincGDfiLrbzZ9dVU6ZG7JFwLMXX3qIyBxGzQA5xtU
O6w/P9sISEKeptnsc3mVKUCihujrAt9aBJJ8iBQDH2Ntan6i2SeQ3PDdOfxlRaUmjdKG1adu/1X2
BZHK32f/p9sAUmPzp5qHBNs4AFnmqw/2bXv6kVtH5hap6J9u5ZuNT39mn7UNsfazd1u3/JJ5CPRK
IOvXA/PznX1IvzTcAD3zEFE+IeZcN3zC7eUHWH6iWqvP+pj9iXY/2YqGL69g3UmT49w8v2N993dE
VE/pgSjY+vnPdf6Rsmk4Bmx/oT9IHcleC8gFkEuBweVwdQYwTj+bGWB7NhwC3B+jS1GWWAqrT90F
Ng4xACYFppsR+Pl2goLhauQDqL1DE1KEnoCsrD47O0FmJ6AxpnSfDaW4IX7rTvgGk/E1UDJwXO9p
FUdxp8lWvuDNX9iEG1428BxGELECZpjsQO1XRTZh3fg6pCC+/uWRJIEb8I2Vq7v1A5FP2foyfJxa
wRu/U0tUJC9++XlwVt1+7sv2t0YizrEZilrHNz/ZfPPYncZW/OiUqx+Uz2+9Tnq8+xK7j9Z2wgN/
Z/PlJp/y/MpbC+nVJoOUp6U7zUoECRq2m7i1jsqS3LDFURaH0XTTK7EMJPRJMZu/T6RIJ33f61+G
ceocvPOnuwNL1Z/RsO13WZLGFhDWTRdFn0WJcMOBuEGnbG+fyVaaONJNxuO92An1HlOeSuEuhbMc
odQ4i6LtZs+4ItJKOdbOUyiBIXVLDajMNRW8k/Bj6m+S/Z4oTL5xdbNmrJ2FqFF9Tg001SkgSomG
rdLTjR/Ut1ByeTy4Sa10SufW7Yn5hjGBzQRkFvElEJRC/3Tz482G/YH3upgmYRSmll8fRA5/sGug
J9EK0sGuEQls42GW7cTTh01Lq7cC+yv+47pNUJUcpnCpGw/iwIrdhwcW4MHlNHWmsWcFT7XBNAhw
cbYpJDEEIk5CJPPNx+6zwl9DHy9PmXpA+/t/vjX1axOysevbJ0P99KmdLC8Olld+9086hQZWYD3V
jJrQP/7D2f/GrXoEgCEQM75pSqwzcS1q2vDFtHAfaygBIJ7Nm72xyBUdXHFax9MDun1wAQ3QlAv3
pumVte+28KS7wE2nT3tsC8j4zcP22JJvHPcB48sptfcM5Kx64V5k32+Fv+7rTW/F0OCis5kNYA9/
OMHs/d9909pW/MdsYNhoILRouoG3DdB/mWfYt5yYBbkZzNUAv3aAfuviKCP00rZbFUC/P5ywb2z1
yKoslnPsRpu21gvitbX2jU2fxFZ9EKQWNuBJEltTr9ZXEbJoOgz0dbFpZTUAIgbQtNHTMH7aGQK5
hSE4y3LLTTfdW/W210Kz59MHK6ibTHzYzWN+3Ki993fGQGvBUn7Ab403fVsNwUtPOPvdOn7jir2x
sif34F1sPdR9OVnAJpuuhhsQg7WTWhZA3qatPh9Ios8HI9+Nd31eWcBdmz7k4zRJD/pWMN80JUYc
/3bz5Y8vjs9Tf1ozErBuNW/1Mjxg0f1zcrDrw8Bt07z1o5BmD26yhyeXS6X7WNuKCmulhU1zmwUP
Byjp7nrdIq4KoLyFMXr3kB1cZEltRT633sIY/ffr0c3o+n40/B8HYvFMYwZsd/1zQ+qC6tQkiA24
lilIFb01Odvn9+g5jPOP8T/W8Y2m/sfPd4F452H163aphbPkXfAUxnFtbRH8bGqGVkGcel8FSKtp
s/0pkhmZv2loZdta2GAAZhnY1XXkeBpXU5hC3KA2JIJcsIXOWztu4cvgXvbdJ6GQESECUOuuqL9r
2t3hNPCtuHaOtGHwT+LprqkXGLamvR0lIJPrgyCQ8E2bHVTTR2en2RbGFraN3UEQieymvR1bcTjd
dxa9GtD6Ro9rzB3hcbrppNh6AnjTtMtH7gPX6B0P0Wxh5o6otgiSabnpouiwKAVv3OFpjMNSb7aN
cSCOUx9dgTho2tlBHIJxrZkGpNCbt3ucBdic2iCIyo7G/T15fGEcwOW10G5qefXeCthQ09E9ncY7
C4wsagvN4rJeWLDSbZoSS3dFb9u0w+dWutxZDUoLo3uODF2265qsaCeadvjGC5fWfLfLLYzxuYtd
pxIKf3cn/KO0YN7Ps2LqP4RZbNemUIDLm47IReg9MSabhlZLQ23BrFEYZu2Ee9UWtsiFsO21zmot
zN4f5DlWeLimA0xqM7fqtqKNo5lit50gPQwpm4H58Uv5FYnYzLbqUbY2wv/XIadcfeMBjm/eYbGj
p7sNC2aGpvN2s7KaMbxQm7bE3oD9ZvPljw/yTbQTI15Brxp3eGlxoRMF6+uWVt0VJbiNG86nT/XD
YwWTat6sm1br7OKmj+sut7Ch7+YiDF9zLkk0bx7z4zP3HHI7cwP7KaxfG18iQLLvvnrd41w9su4G
VPduOrsak1cTrN/ob79WqiviKeWPD8vNNN4Nm+otjDZBsOlB+AXnpe66QAjUQqBijTm5sB6nT7s3
PaqX2vDnoC0PlzXzQeGPQh30Zm5/fMR/+1/C/O+7mgnxDFE6DdcAhdJyD4Getx7354XWBG7qrxhY
swEy1dyUFk6Nd4HNmb+ZS2EW3pxYYo7Uwb+GO4NeP8kBEmw3K7XRLmdybdPKLTh//SzOgid3u69C
B6XpQTRwrNqh2cZBcT2NsgcPKBLmCwzNwYAa0JolUFo45YZTCNJJ+/CYt5/XwgocQPkQh/U84duB
+7cX4QCWLggxNjMplrbagt/yFVKxgmsGX8eo9pwWbmcDK5oe3E/jp5q/8Spw7huPbNQTufWltRWv
teDbwqsbpdvDoLVwkxwtMisNsXvewVGG81WzKVoLNmUUu9Cr1Jptw8sYoRQQRnVzLWTbmpqVW7b9
keXvOEZGC57LkfVQ34RGC9N35OwcA2/7DW/v7JcLAbxR86Ed/PZ/0unB0z+fLEM3ru06aBibN382
DcraMtsDmv5+5/7cfdj1CqQ2Lg3ngFBTp3a44GQ2HwX6uzMKQqyo6a64ALNoW8njDoSjjWOEGGeY
pvXl0MrFyfKsvGaDKV5uYyS8nUZb2MUXHKSPu3G3FrbEhZVhfd06CI0a9jaGQbS8GxuS2jjmLsJK
2F/woJtuCtdCaiM9eOni4tdabePIWLVaP4kkwUjQdNOtzTA0QkliZZvmVmPxslDh+w3b9W9/z9B9
rrn7lIBvnvPjl9xrbiZ1hDMszM2bvZmWj87U86Y1j5OqvBaaXteEvKgPgvCghcYF0Vo9NLviM2u6
Om4EeNo6OJ+GOxEzwcrbuHHivru1N22AQW+yHXwlZQjNe3sb1m9pcq8Fb/vmt/8MD25D/7e/rxAh
V/Fv/zt4dOs1VLJgJm061iDH4N6ueS7Ef1po1wqqXQNNZWPzhu/sFxu8jfwhcYI5eJuDsZXU3CKo
CZr3mRJAd8enhya9ebsj4jBUSbqbloR5lts4YH99cQdB5XTzlB83zr+6/oP1kNeOVrkNfO+6ru7l
/hbkFE13SN+ND25x5mr5LXCIzVt+91BOa3OnQ2gL6SpsFzrRZAz12/epPy8OK8ohm0dit/svFhaF
wNvfGj2jNld1yLWo7+Ynm2++GrGcem5VX3Ut7L5BmMBser1Tf9vKvvYObixvaYGK3KwysbX1Fg6W
IwIuU47XmsV/WTGcfXce6jgMnkTJ5naHAQhvvvxxo3HJAMeWndV6jM5E85aviF749WbfRmftW52v
rNkWixJXld2b5f7XqUl8t7eMXX176fx5M7GqiP8LzsQXm4AeVQr13GkLB/87kvYPljurN9yCZ/Uu
piCk7r62EBGhdsX2rKdp4myMzMqzamEgLkpLIJprzbbRYXS16mPbhg+PAnZQd1CEbFRTf4qM0EP4
VJ+zNjz4m9g9OKfoqGbQ2wiWYmrryc42rgQcl/bBmfjfzbvrzaCuwitthCtOKKgIpjv3OmQLNg/6
8dOYlutTJ7Vx4z+1ovryldoodjsrY7usds0ZDnbzYVgDQc7CndyS1GthiNeXmT1tt+CznlG/O3de
DkkL+/rcqqdjwZI0H2egNlb4YouoLYwy0CawETtruQ3nHbjpk7usBwolrYWzjoatcndPt5GFvZxG
9RAhSgnNp+4Krx0o/T68EbJ8bbSPNNDOqSe1UbVxBQGWG0Wko2uXmdeJUr4xO38DCtCKMBub9185
FkInr+mxeutY7i68VxZkso0btmbuy5EmUtFG0y7h+k07ax+rjR4TyxNu4e7qkNuwSHfVw3TPcLSB
q793pyk30tp4tGHq3lN3HC4PTlKwUNHB3w5GQC7CNHvemduPE+zjLUzA8wPPssBKHMJnfzvY/NPd
91BdaSO4eBMBa/LKffYGHqc2fJ8L9+kJdOnIStLtQVtzjfzxPsOKfCUGfC1K9TxqN447hx8qYNS+
/nNd2r39UFjeoIlqIZ6+OlUsJih2vf/3P/8jmVuldXAUl+Tc6cExsBHf2sxazR4S/tNQxd506sdd
ylu0suMOkIR6Hl6HDLPXbeHOdTPlUjDfLPfkb0PXCkvuS+7BB6CBVi3cL0hY5TbSskh7PIUM4K01
5xrp1sNMCBlAKfbm5P15AY6vDD9Ngxzbr/BfFt59F2cPtVtfC+4hUSmXmOMq+9a34gdSh5uVvjqn
Nl/8+LIHm5u5Xj0Q24YjIHpL5Li2V9tApgtsGlxFRExrTbdxURtYJZU++yx3G8fqYGd1tAHEGYY+
ebc6oWcbh9im3f3I0zZuEZC17XLAtVEERl7hCQq1rJ6ibgMqcgx7US1LJrVxKJyyjnfmDzm35rv6
wopFRnYXP9QGNlkU4yQCdlHzPqQ2eHWuKFRPQ5HLqp2Gchv8N2u2vTM3TZOVNb2cLt26BWnD5Vw/
5Tx7rN/o0eprPqe3VPS5T9bTqvu34QMUqJtGV2dBG8Qct9xZ1uMzYF2GyT5jKLdB1bEeqHsXHgVI
EEVBkKg1WFuFF1feNtCbfQECTJyDeze23b1GHmKfzXj++HF6d/PqE1pIF/YpT96BDqNX2rznA9Km
RLk2Da2WVBsu6I1V94pkvQX7RgAjPRhlXK13kZ1yG6jD9erEhUmd3/7uTf1ye1TUNmgYVi9wYfGE
en2q4Jdv4eq7foH1KXDwL2u+kn/dfoke9LdvXpq23ebRP5S4ak1y3dTt/wmJq1iyLxi926j5JhPw
JfTme+IaKNrJ0KSamkYFp5Dve7vk4s+b9zUB+V9w3mNbBEDrCbw2gkF9kgc7RCZtVBj3Y6uqQ83a
gJMOCGnXQs5txG0GoRfuliq1Ea4cPXKXqCOf2mB9HnPxeXREndlO0VIbIMGx5c3/sLr6zUDPtxRF
ARyoRSCkV3nbvzHkeEPUj4hzbWkgAL85r37cGxPJH8InteNbEuplTbMRV9M427QiPCXpbaP69uje
xdluZ5Ej3Dzmx0fhHvR9BbN4beLgwH+r5T/vGNinGPEXPBTWoiGQjFp+WJucNjzMPuxsu+HCFi44
N8LchnsvUG0gGgahuHX+y9kUrGxg/+u++2cbt8EVcELwu+IiC0O87zltcEkNwnDjk9WCDW0QSo3d
mbvZwsIGtZEtH8OXI9iYN2IBKw4T9zF+CeN5lXf/G+3+81kIIVT5AibUBrL2uf0VkkVMtggzfMV5
CpTWU21S2jgYCEDWMqdtEHwfT+FGel6hq3e4eBwSBPA236u9BJS/m0Xx4yfGmYuOClfrTUurI66N
Op+BE5MPJ3a/56IitUHVejnNDwaWt4cYpw0O1Et3pyCzjSr+eysADV93J9qIkVxS+FpvtY09Kwb4
1ykYoLrOCsQ9m8Xy48vuyk0fiW3tPVwQWmrhAVZEMk28wp7yfqEg3NgvZGDqY262sB05pBLH8vaD
mNqomliHi46nHkmZ/3bwLiEom1AWu440ix1LWoxE/CALnJqfgv5V8zG7Def4prVRQ2axjXYBOW2a
WYUz24BF3maQ1e10toWV+ZHpddeR93GWglipdbyNXOELJ1N+O/X/9p1lIDBqImuz2bTb/VYJMuo6
glvoZVKEo6ht0EfebYsZoZkUhPHB+wzIDf7iXjcOPXcFsUoEzImCCRXXn/nis0fErunFZ/saJ2zz
67Vt27+9ifmuyt5aLCHap6D3j33L9cIW8aivGqObDryGjTqahmSPanuzDQzpdZbsAGrlNpLLt7/9
X6qJy+n2lkRSbvPlH53T+1bAP6a0bJ/U4WZaVnP1vHyZvd8PajRas9/LBF+o322/zc+x+vdpLP4F
33KPwONf7y336Un+ZG+5vQH2GPTn0+DR45L5y/8HAAD//w==</cx:binary>
              </cx:geoCache>
            </cx:geography>
          </cx:layoutPr>
        </cx:series>
      </cx:plotAreaRegion>
    </cx:plotArea>
    <cx:legend pos="r" align="min" overlay="0"/>
  </cx:chart>
  <cx:spPr>
    <a:effectLst>
      <a:outerShdw blurRad="50800" dist="50800" dir="5400000" algn="ctr" rotWithShape="0">
        <a:schemeClr val="bg2">
          <a:lumMod val="50000"/>
        </a:scheme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s'!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91440</xdr:colOff>
      <xdr:row>1</xdr:row>
      <xdr:rowOff>30480</xdr:rowOff>
    </xdr:from>
    <xdr:to>
      <xdr:col>23</xdr:col>
      <xdr:colOff>0</xdr:colOff>
      <xdr:row>4</xdr:row>
      <xdr:rowOff>152400</xdr:rowOff>
    </xdr:to>
    <xdr:sp macro="" textlink="">
      <xdr:nvSpPr>
        <xdr:cNvPr id="2" name="Rectangle: Rounded Corners 1">
          <a:extLst>
            <a:ext uri="{FF2B5EF4-FFF2-40B4-BE49-F238E27FC236}">
              <a16:creationId xmlns:a16="http://schemas.microsoft.com/office/drawing/2014/main" id="{3D5ADDF9-6A9A-F416-CA5C-F4FBEBFCA7FB}"/>
            </a:ext>
          </a:extLst>
        </xdr:cNvPr>
        <xdr:cNvSpPr/>
      </xdr:nvSpPr>
      <xdr:spPr>
        <a:xfrm>
          <a:off x="91440" y="213360"/>
          <a:ext cx="13929360" cy="670560"/>
        </a:xfrm>
        <a:prstGeom prst="roundRect">
          <a:avLst/>
        </a:prstGeom>
        <a:solidFill>
          <a:sysClr val="window" lastClr="FFFFFF"/>
        </a:solidFill>
        <a:ln>
          <a:noFill/>
        </a:ln>
        <a:effectLst>
          <a:outerShdw blurRad="50800" dist="50800" dir="5400000" algn="ctr" rotWithShape="0">
            <a:schemeClr val="bg2">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129540</xdr:colOff>
      <xdr:row>1</xdr:row>
      <xdr:rowOff>106680</xdr:rowOff>
    </xdr:from>
    <xdr:to>
      <xdr:col>7</xdr:col>
      <xdr:colOff>510540</xdr:colOff>
      <xdr:row>4</xdr:row>
      <xdr:rowOff>114300</xdr:rowOff>
    </xdr:to>
    <xdr:sp macro="" textlink="">
      <xdr:nvSpPr>
        <xdr:cNvPr id="3" name="TextBox 2">
          <a:extLst>
            <a:ext uri="{FF2B5EF4-FFF2-40B4-BE49-F238E27FC236}">
              <a16:creationId xmlns:a16="http://schemas.microsoft.com/office/drawing/2014/main" id="{4C03077C-0BD6-4877-0416-CB27BFC61DEC}"/>
            </a:ext>
          </a:extLst>
        </xdr:cNvPr>
        <xdr:cNvSpPr txBox="1"/>
      </xdr:nvSpPr>
      <xdr:spPr>
        <a:xfrm>
          <a:off x="129540" y="289560"/>
          <a:ext cx="4648200" cy="5562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Executive Summary &amp; Profitability Dashboard</a:t>
          </a:r>
        </a:p>
      </xdr:txBody>
    </xdr:sp>
    <xdr:clientData/>
  </xdr:twoCellAnchor>
  <xdr:twoCellAnchor>
    <xdr:from>
      <xdr:col>0</xdr:col>
      <xdr:colOff>198120</xdr:colOff>
      <xdr:row>5</xdr:row>
      <xdr:rowOff>121920</xdr:rowOff>
    </xdr:from>
    <xdr:to>
      <xdr:col>3</xdr:col>
      <xdr:colOff>525780</xdr:colOff>
      <xdr:row>9</xdr:row>
      <xdr:rowOff>114300</xdr:rowOff>
    </xdr:to>
    <xdr:grpSp>
      <xdr:nvGrpSpPr>
        <xdr:cNvPr id="20" name="Group 19">
          <a:extLst>
            <a:ext uri="{FF2B5EF4-FFF2-40B4-BE49-F238E27FC236}">
              <a16:creationId xmlns:a16="http://schemas.microsoft.com/office/drawing/2014/main" id="{10E869F8-2A7D-4470-2407-A1B9FD29966F}"/>
            </a:ext>
          </a:extLst>
        </xdr:cNvPr>
        <xdr:cNvGrpSpPr/>
      </xdr:nvGrpSpPr>
      <xdr:grpSpPr>
        <a:xfrm>
          <a:off x="198120" y="1036320"/>
          <a:ext cx="2156460" cy="723900"/>
          <a:chOff x="91440" y="1097280"/>
          <a:chExt cx="1950720" cy="723900"/>
        </a:xfrm>
        <a:effectLst>
          <a:outerShdw blurRad="50800" dist="50800" dir="5400000" algn="ctr" rotWithShape="0">
            <a:schemeClr val="bg2">
              <a:lumMod val="50000"/>
            </a:schemeClr>
          </a:outerShdw>
        </a:effectLst>
      </xdr:grpSpPr>
      <xdr:sp macro="" textlink="">
        <xdr:nvSpPr>
          <xdr:cNvPr id="4" name="Rectangle: Rounded Corners 3">
            <a:extLst>
              <a:ext uri="{FF2B5EF4-FFF2-40B4-BE49-F238E27FC236}">
                <a16:creationId xmlns:a16="http://schemas.microsoft.com/office/drawing/2014/main" id="{1B2A6EF5-C438-47F3-968B-A24633F304A7}"/>
              </a:ext>
            </a:extLst>
          </xdr:cNvPr>
          <xdr:cNvSpPr/>
        </xdr:nvSpPr>
        <xdr:spPr>
          <a:xfrm>
            <a:off x="91440" y="1097280"/>
            <a:ext cx="1950720" cy="72390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1322F824-B50A-7ABA-D48D-EFAF4E8C6C9E}"/>
              </a:ext>
            </a:extLst>
          </xdr:cNvPr>
          <xdr:cNvSpPr txBox="1"/>
        </xdr:nvSpPr>
        <xdr:spPr>
          <a:xfrm>
            <a:off x="144780" y="1150620"/>
            <a:ext cx="1874520" cy="370213"/>
          </a:xfrm>
          <a:prstGeom prst="rect">
            <a:avLst/>
          </a:prstGeom>
          <a:solidFill>
            <a:schemeClr val="lt1"/>
          </a:solidFill>
          <a:ln w="9525" cmpd="sng">
            <a:noFill/>
          </a:ln>
          <a:effectLst>
            <a:outerShdw blurRad="50800" dist="50800" dir="5400000" algn="ctr" rotWithShape="0">
              <a:schemeClr val="bg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0">
                <a:solidFill>
                  <a:sysClr val="windowText" lastClr="000000"/>
                </a:solidFill>
              </a:rPr>
              <a:t>Total Revenue</a:t>
            </a:r>
          </a:p>
        </xdr:txBody>
      </xdr:sp>
      <xdr:sp macro="" textlink="'Pivot Tables'!A4">
        <xdr:nvSpPr>
          <xdr:cNvPr id="9" name="TextBox 8">
            <a:extLst>
              <a:ext uri="{FF2B5EF4-FFF2-40B4-BE49-F238E27FC236}">
                <a16:creationId xmlns:a16="http://schemas.microsoft.com/office/drawing/2014/main" id="{395D95C1-AD7C-3221-3833-E43BA40B4EA4}"/>
              </a:ext>
            </a:extLst>
          </xdr:cNvPr>
          <xdr:cNvSpPr txBox="1"/>
        </xdr:nvSpPr>
        <xdr:spPr>
          <a:xfrm>
            <a:off x="396240" y="1512224"/>
            <a:ext cx="1379220" cy="3013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A9361D4-2F4B-4BCA-8A8A-A80477FFBE2E}" type="TxLink">
              <a:rPr lang="en-US" sz="1600" b="1" i="0" u="none" strike="noStrike">
                <a:solidFill>
                  <a:schemeClr val="tx2">
                    <a:lumMod val="75000"/>
                    <a:lumOff val="25000"/>
                  </a:schemeClr>
                </a:solidFill>
                <a:latin typeface="Aptos Narrow"/>
              </a:rPr>
              <a:pPr algn="ctr"/>
              <a:t>$6,45,223</a:t>
            </a:fld>
            <a:endParaRPr lang="en-IN" sz="1600" b="1">
              <a:solidFill>
                <a:schemeClr val="tx2">
                  <a:lumMod val="75000"/>
                  <a:lumOff val="25000"/>
                </a:schemeClr>
              </a:solidFill>
            </a:endParaRPr>
          </a:p>
        </xdr:txBody>
      </xdr:sp>
    </xdr:grpSp>
    <xdr:clientData/>
  </xdr:twoCellAnchor>
  <xdr:twoCellAnchor>
    <xdr:from>
      <xdr:col>4</xdr:col>
      <xdr:colOff>53340</xdr:colOff>
      <xdr:row>5</xdr:row>
      <xdr:rowOff>152400</xdr:rowOff>
    </xdr:from>
    <xdr:to>
      <xdr:col>7</xdr:col>
      <xdr:colOff>365760</xdr:colOff>
      <xdr:row>9</xdr:row>
      <xdr:rowOff>144780</xdr:rowOff>
    </xdr:to>
    <xdr:grpSp>
      <xdr:nvGrpSpPr>
        <xdr:cNvPr id="21" name="Group 20">
          <a:extLst>
            <a:ext uri="{FF2B5EF4-FFF2-40B4-BE49-F238E27FC236}">
              <a16:creationId xmlns:a16="http://schemas.microsoft.com/office/drawing/2014/main" id="{F6B5E810-9651-E4A1-BBBB-428539F7A422}"/>
            </a:ext>
          </a:extLst>
        </xdr:cNvPr>
        <xdr:cNvGrpSpPr/>
      </xdr:nvGrpSpPr>
      <xdr:grpSpPr>
        <a:xfrm>
          <a:off x="2491740" y="1066800"/>
          <a:ext cx="2141220" cy="723900"/>
          <a:chOff x="91440" y="1097280"/>
          <a:chExt cx="1950720" cy="723900"/>
        </a:xfrm>
        <a:effectLst>
          <a:outerShdw blurRad="50800" dist="50800" dir="5400000" algn="ctr" rotWithShape="0">
            <a:schemeClr val="bg2">
              <a:lumMod val="50000"/>
            </a:schemeClr>
          </a:outerShdw>
        </a:effectLst>
      </xdr:grpSpPr>
      <xdr:sp macro="" textlink="">
        <xdr:nvSpPr>
          <xdr:cNvPr id="22" name="Rectangle: Rounded Corners 21">
            <a:extLst>
              <a:ext uri="{FF2B5EF4-FFF2-40B4-BE49-F238E27FC236}">
                <a16:creationId xmlns:a16="http://schemas.microsoft.com/office/drawing/2014/main" id="{2244CE35-3230-BC1C-937C-ABBA062FBB61}"/>
              </a:ext>
            </a:extLst>
          </xdr:cNvPr>
          <xdr:cNvSpPr/>
        </xdr:nvSpPr>
        <xdr:spPr>
          <a:xfrm>
            <a:off x="91440" y="1097280"/>
            <a:ext cx="1950720" cy="72390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4791263B-883F-277F-E9C8-A9473CBBD4C2}"/>
              </a:ext>
            </a:extLst>
          </xdr:cNvPr>
          <xdr:cNvSpPr txBox="1"/>
        </xdr:nvSpPr>
        <xdr:spPr>
          <a:xfrm>
            <a:off x="144780" y="1150620"/>
            <a:ext cx="1874520" cy="3702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0">
                <a:solidFill>
                  <a:sysClr val="windowText" lastClr="000000"/>
                </a:solidFill>
              </a:rPr>
              <a:t>Total Profit</a:t>
            </a:r>
          </a:p>
        </xdr:txBody>
      </xdr:sp>
      <xdr:sp macro="" textlink="'Pivot Tables'!C4">
        <xdr:nvSpPr>
          <xdr:cNvPr id="24" name="TextBox 23">
            <a:extLst>
              <a:ext uri="{FF2B5EF4-FFF2-40B4-BE49-F238E27FC236}">
                <a16:creationId xmlns:a16="http://schemas.microsoft.com/office/drawing/2014/main" id="{0568F06E-EDDC-173F-398B-664D9E6E30D7}"/>
              </a:ext>
            </a:extLst>
          </xdr:cNvPr>
          <xdr:cNvSpPr txBox="1"/>
        </xdr:nvSpPr>
        <xdr:spPr>
          <a:xfrm>
            <a:off x="396240" y="1512224"/>
            <a:ext cx="1379220" cy="3013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80DC9A9-0810-4D49-8A64-7777BC0EE63F}" type="TxLink">
              <a:rPr lang="en-US" sz="1600" b="1" i="0" u="none" strike="noStrike">
                <a:solidFill>
                  <a:schemeClr val="tx2">
                    <a:lumMod val="75000"/>
                    <a:lumOff val="25000"/>
                  </a:schemeClr>
                </a:solidFill>
                <a:latin typeface="Aptos Narrow"/>
              </a:rPr>
              <a:t>$2,96,384</a:t>
            </a:fld>
            <a:endParaRPr lang="en-IN" sz="1600" b="1">
              <a:solidFill>
                <a:schemeClr val="tx2">
                  <a:lumMod val="75000"/>
                  <a:lumOff val="25000"/>
                </a:schemeClr>
              </a:solidFill>
            </a:endParaRPr>
          </a:p>
        </xdr:txBody>
      </xdr:sp>
    </xdr:grpSp>
    <xdr:clientData/>
  </xdr:twoCellAnchor>
  <xdr:twoCellAnchor>
    <xdr:from>
      <xdr:col>7</xdr:col>
      <xdr:colOff>487680</xdr:colOff>
      <xdr:row>5</xdr:row>
      <xdr:rowOff>160020</xdr:rowOff>
    </xdr:from>
    <xdr:to>
      <xdr:col>11</xdr:col>
      <xdr:colOff>274320</xdr:colOff>
      <xdr:row>9</xdr:row>
      <xdr:rowOff>152400</xdr:rowOff>
    </xdr:to>
    <xdr:grpSp>
      <xdr:nvGrpSpPr>
        <xdr:cNvPr id="25" name="Group 24">
          <a:extLst>
            <a:ext uri="{FF2B5EF4-FFF2-40B4-BE49-F238E27FC236}">
              <a16:creationId xmlns:a16="http://schemas.microsoft.com/office/drawing/2014/main" id="{999BED9C-489F-209A-C1AA-74FF7FFD6027}"/>
            </a:ext>
          </a:extLst>
        </xdr:cNvPr>
        <xdr:cNvGrpSpPr/>
      </xdr:nvGrpSpPr>
      <xdr:grpSpPr>
        <a:xfrm>
          <a:off x="4754880" y="1074420"/>
          <a:ext cx="2225040" cy="723900"/>
          <a:chOff x="91440" y="1097280"/>
          <a:chExt cx="1950720" cy="723900"/>
        </a:xfrm>
        <a:effectLst>
          <a:outerShdw blurRad="50800" dist="50800" dir="5400000" algn="ctr" rotWithShape="0">
            <a:schemeClr val="bg2">
              <a:lumMod val="50000"/>
            </a:schemeClr>
          </a:outerShdw>
        </a:effectLst>
      </xdr:grpSpPr>
      <xdr:sp macro="" textlink="">
        <xdr:nvSpPr>
          <xdr:cNvPr id="26" name="Rectangle: Rounded Corners 25">
            <a:extLst>
              <a:ext uri="{FF2B5EF4-FFF2-40B4-BE49-F238E27FC236}">
                <a16:creationId xmlns:a16="http://schemas.microsoft.com/office/drawing/2014/main" id="{D7C527DC-BF70-990C-8098-A4B38E02E892}"/>
              </a:ext>
            </a:extLst>
          </xdr:cNvPr>
          <xdr:cNvSpPr/>
        </xdr:nvSpPr>
        <xdr:spPr>
          <a:xfrm>
            <a:off x="91440" y="1097280"/>
            <a:ext cx="1950720" cy="72390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991F7B00-DAEE-020F-769A-C4DD87DD2FF2}"/>
              </a:ext>
            </a:extLst>
          </xdr:cNvPr>
          <xdr:cNvSpPr txBox="1"/>
        </xdr:nvSpPr>
        <xdr:spPr>
          <a:xfrm>
            <a:off x="144780" y="1150620"/>
            <a:ext cx="1874520" cy="3702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0">
                <a:solidFill>
                  <a:sysClr val="windowText" lastClr="000000"/>
                </a:solidFill>
              </a:rPr>
              <a:t>Gross</a:t>
            </a:r>
            <a:r>
              <a:rPr lang="en-IN" sz="1600" b="0" baseline="0">
                <a:solidFill>
                  <a:sysClr val="windowText" lastClr="000000"/>
                </a:solidFill>
              </a:rPr>
              <a:t> Profit Margin</a:t>
            </a:r>
            <a:endParaRPr lang="en-IN" sz="1600" b="0">
              <a:solidFill>
                <a:sysClr val="windowText" lastClr="000000"/>
              </a:solidFill>
            </a:endParaRPr>
          </a:p>
        </xdr:txBody>
      </xdr:sp>
      <xdr:sp macro="" textlink="'Pivot Tables'!E4">
        <xdr:nvSpPr>
          <xdr:cNvPr id="28" name="TextBox 27">
            <a:extLst>
              <a:ext uri="{FF2B5EF4-FFF2-40B4-BE49-F238E27FC236}">
                <a16:creationId xmlns:a16="http://schemas.microsoft.com/office/drawing/2014/main" id="{8294C0CF-CD26-19DC-14F6-21F548522E0A}"/>
              </a:ext>
            </a:extLst>
          </xdr:cNvPr>
          <xdr:cNvSpPr txBox="1"/>
        </xdr:nvSpPr>
        <xdr:spPr>
          <a:xfrm>
            <a:off x="396240" y="1512224"/>
            <a:ext cx="1379220" cy="3013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E95B471-4604-49E7-A9B0-5E5288F4396E}" type="TxLink">
              <a:rPr lang="en-US" sz="1600" b="1" i="0" u="none" strike="noStrike">
                <a:solidFill>
                  <a:schemeClr val="tx2">
                    <a:lumMod val="75000"/>
                    <a:lumOff val="25000"/>
                  </a:schemeClr>
                </a:solidFill>
                <a:latin typeface="Aptos Narrow"/>
              </a:rPr>
              <a:t>45.94%</a:t>
            </a:fld>
            <a:endParaRPr lang="en-IN" sz="1600" b="1">
              <a:solidFill>
                <a:schemeClr val="tx2">
                  <a:lumMod val="75000"/>
                  <a:lumOff val="25000"/>
                </a:schemeClr>
              </a:solidFill>
            </a:endParaRPr>
          </a:p>
        </xdr:txBody>
      </xdr:sp>
    </xdr:grpSp>
    <xdr:clientData/>
  </xdr:twoCellAnchor>
  <xdr:twoCellAnchor>
    <xdr:from>
      <xdr:col>11</xdr:col>
      <xdr:colOff>388620</xdr:colOff>
      <xdr:row>5</xdr:row>
      <xdr:rowOff>144780</xdr:rowOff>
    </xdr:from>
    <xdr:to>
      <xdr:col>15</xdr:col>
      <xdr:colOff>220980</xdr:colOff>
      <xdr:row>9</xdr:row>
      <xdr:rowOff>137160</xdr:rowOff>
    </xdr:to>
    <xdr:grpSp>
      <xdr:nvGrpSpPr>
        <xdr:cNvPr id="29" name="Group 28">
          <a:extLst>
            <a:ext uri="{FF2B5EF4-FFF2-40B4-BE49-F238E27FC236}">
              <a16:creationId xmlns:a16="http://schemas.microsoft.com/office/drawing/2014/main" id="{AB5CD5B0-F956-58F2-3007-5C044D1F3633}"/>
            </a:ext>
          </a:extLst>
        </xdr:cNvPr>
        <xdr:cNvGrpSpPr/>
      </xdr:nvGrpSpPr>
      <xdr:grpSpPr>
        <a:xfrm>
          <a:off x="7094220" y="1059180"/>
          <a:ext cx="2270760" cy="723900"/>
          <a:chOff x="91440" y="1097280"/>
          <a:chExt cx="1950720" cy="723900"/>
        </a:xfrm>
        <a:effectLst>
          <a:outerShdw blurRad="50800" dist="50800" dir="5400000" algn="ctr" rotWithShape="0">
            <a:schemeClr val="bg2">
              <a:lumMod val="50000"/>
            </a:schemeClr>
          </a:outerShdw>
        </a:effectLst>
      </xdr:grpSpPr>
      <xdr:sp macro="" textlink="">
        <xdr:nvSpPr>
          <xdr:cNvPr id="30" name="Rectangle: Rounded Corners 29">
            <a:extLst>
              <a:ext uri="{FF2B5EF4-FFF2-40B4-BE49-F238E27FC236}">
                <a16:creationId xmlns:a16="http://schemas.microsoft.com/office/drawing/2014/main" id="{84EC2EED-94E5-B2CE-20B8-F28278D2E2F5}"/>
              </a:ext>
            </a:extLst>
          </xdr:cNvPr>
          <xdr:cNvSpPr/>
        </xdr:nvSpPr>
        <xdr:spPr>
          <a:xfrm>
            <a:off x="91440" y="1097280"/>
            <a:ext cx="1950720" cy="72390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TextBox 30">
            <a:extLst>
              <a:ext uri="{FF2B5EF4-FFF2-40B4-BE49-F238E27FC236}">
                <a16:creationId xmlns:a16="http://schemas.microsoft.com/office/drawing/2014/main" id="{B28C3DFE-0BBE-A15A-FE47-59AEEA5D3C24}"/>
              </a:ext>
            </a:extLst>
          </xdr:cNvPr>
          <xdr:cNvSpPr txBox="1"/>
        </xdr:nvSpPr>
        <xdr:spPr>
          <a:xfrm>
            <a:off x="144780" y="1150620"/>
            <a:ext cx="1874520" cy="3702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0">
                <a:solidFill>
                  <a:sysClr val="windowText" lastClr="000000"/>
                </a:solidFill>
              </a:rPr>
              <a:t>Total</a:t>
            </a:r>
            <a:r>
              <a:rPr lang="en-IN" sz="1600" b="0" baseline="0">
                <a:solidFill>
                  <a:sysClr val="windowText" lastClr="000000"/>
                </a:solidFill>
              </a:rPr>
              <a:t> Units Sold</a:t>
            </a:r>
            <a:endParaRPr lang="en-IN" sz="1600" b="0">
              <a:solidFill>
                <a:sysClr val="windowText" lastClr="000000"/>
              </a:solidFill>
            </a:endParaRPr>
          </a:p>
        </xdr:txBody>
      </xdr:sp>
      <xdr:sp macro="" textlink="'Pivot Tables'!G4">
        <xdr:nvSpPr>
          <xdr:cNvPr id="32" name="TextBox 31">
            <a:extLst>
              <a:ext uri="{FF2B5EF4-FFF2-40B4-BE49-F238E27FC236}">
                <a16:creationId xmlns:a16="http://schemas.microsoft.com/office/drawing/2014/main" id="{F29FB2B2-01C8-F862-1088-2255A7D26D2B}"/>
              </a:ext>
            </a:extLst>
          </xdr:cNvPr>
          <xdr:cNvSpPr txBox="1"/>
        </xdr:nvSpPr>
        <xdr:spPr>
          <a:xfrm>
            <a:off x="396240" y="1512224"/>
            <a:ext cx="1379220" cy="3013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38651E5-C81C-4BE5-BC9B-B34DDB2E907E}" type="TxLink">
              <a:rPr lang="en-US" sz="1600" b="1" i="0" u="none" strike="noStrike">
                <a:solidFill>
                  <a:schemeClr val="tx2">
                    <a:lumMod val="75000"/>
                    <a:lumOff val="25000"/>
                  </a:schemeClr>
                </a:solidFill>
                <a:latin typeface="Aptos Narrow"/>
              </a:rPr>
              <a:t>6698</a:t>
            </a:fld>
            <a:endParaRPr lang="en-US" sz="1600" b="1" i="0" u="none" strike="noStrike">
              <a:solidFill>
                <a:schemeClr val="tx2">
                  <a:lumMod val="75000"/>
                  <a:lumOff val="25000"/>
                </a:schemeClr>
              </a:solidFill>
              <a:latin typeface="Aptos Narrow"/>
            </a:endParaRPr>
          </a:p>
        </xdr:txBody>
      </xdr:sp>
    </xdr:grpSp>
    <xdr:clientData/>
  </xdr:twoCellAnchor>
  <xdr:twoCellAnchor>
    <xdr:from>
      <xdr:col>15</xdr:col>
      <xdr:colOff>335280</xdr:colOff>
      <xdr:row>5</xdr:row>
      <xdr:rowOff>144780</xdr:rowOff>
    </xdr:from>
    <xdr:to>
      <xdr:col>19</xdr:col>
      <xdr:colOff>76200</xdr:colOff>
      <xdr:row>9</xdr:row>
      <xdr:rowOff>137160</xdr:rowOff>
    </xdr:to>
    <xdr:grpSp>
      <xdr:nvGrpSpPr>
        <xdr:cNvPr id="33" name="Group 32">
          <a:extLst>
            <a:ext uri="{FF2B5EF4-FFF2-40B4-BE49-F238E27FC236}">
              <a16:creationId xmlns:a16="http://schemas.microsoft.com/office/drawing/2014/main" id="{D7F6DDEA-C01A-7AEB-6AD1-CA06460C79B9}"/>
            </a:ext>
          </a:extLst>
        </xdr:cNvPr>
        <xdr:cNvGrpSpPr/>
      </xdr:nvGrpSpPr>
      <xdr:grpSpPr>
        <a:xfrm>
          <a:off x="9479280" y="1059180"/>
          <a:ext cx="2179320" cy="723900"/>
          <a:chOff x="91440" y="1097280"/>
          <a:chExt cx="1950720" cy="723900"/>
        </a:xfrm>
        <a:effectLst>
          <a:outerShdw blurRad="50800" dist="50800" dir="5400000" algn="ctr" rotWithShape="0">
            <a:schemeClr val="bg2">
              <a:lumMod val="50000"/>
            </a:schemeClr>
          </a:outerShdw>
        </a:effectLst>
      </xdr:grpSpPr>
      <xdr:sp macro="" textlink="">
        <xdr:nvSpPr>
          <xdr:cNvPr id="34" name="Rectangle: Rounded Corners 33">
            <a:extLst>
              <a:ext uri="{FF2B5EF4-FFF2-40B4-BE49-F238E27FC236}">
                <a16:creationId xmlns:a16="http://schemas.microsoft.com/office/drawing/2014/main" id="{E4A832DF-CF3B-7E9C-6259-AB67A2A246E6}"/>
              </a:ext>
            </a:extLst>
          </xdr:cNvPr>
          <xdr:cNvSpPr/>
        </xdr:nvSpPr>
        <xdr:spPr>
          <a:xfrm>
            <a:off x="91440" y="1097280"/>
            <a:ext cx="1950720" cy="72390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TextBox 34">
            <a:extLst>
              <a:ext uri="{FF2B5EF4-FFF2-40B4-BE49-F238E27FC236}">
                <a16:creationId xmlns:a16="http://schemas.microsoft.com/office/drawing/2014/main" id="{BD7CF3E7-88E1-D453-91C9-9149AA69FAD7}"/>
              </a:ext>
            </a:extLst>
          </xdr:cNvPr>
          <xdr:cNvSpPr txBox="1"/>
        </xdr:nvSpPr>
        <xdr:spPr>
          <a:xfrm>
            <a:off x="144780" y="1150620"/>
            <a:ext cx="1874520" cy="3702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0">
                <a:solidFill>
                  <a:sysClr val="windowText" lastClr="000000"/>
                </a:solidFill>
              </a:rPr>
              <a:t>Total Orders</a:t>
            </a:r>
          </a:p>
        </xdr:txBody>
      </xdr:sp>
      <xdr:sp macro="" textlink="'Pivot Tables'!I4">
        <xdr:nvSpPr>
          <xdr:cNvPr id="36" name="TextBox 35">
            <a:extLst>
              <a:ext uri="{FF2B5EF4-FFF2-40B4-BE49-F238E27FC236}">
                <a16:creationId xmlns:a16="http://schemas.microsoft.com/office/drawing/2014/main" id="{7F9C8C5D-3CF5-287A-C92B-FD67CB7BE891}"/>
              </a:ext>
            </a:extLst>
          </xdr:cNvPr>
          <xdr:cNvSpPr txBox="1"/>
        </xdr:nvSpPr>
        <xdr:spPr>
          <a:xfrm>
            <a:off x="396240" y="1512224"/>
            <a:ext cx="1379220" cy="3013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C7B4A74-6E32-4468-BB68-1F078091E925}" type="TxLink">
              <a:rPr lang="en-US" sz="1600" b="1" i="0" u="none" strike="noStrike">
                <a:solidFill>
                  <a:schemeClr val="tx2">
                    <a:lumMod val="75000"/>
                    <a:lumOff val="25000"/>
                  </a:schemeClr>
                </a:solidFill>
                <a:latin typeface="Aptos Narrow"/>
              </a:rPr>
              <a:t>2707</a:t>
            </a:fld>
            <a:endParaRPr lang="en-IN" sz="1600" b="1">
              <a:solidFill>
                <a:schemeClr val="tx2">
                  <a:lumMod val="75000"/>
                  <a:lumOff val="25000"/>
                </a:schemeClr>
              </a:solidFill>
            </a:endParaRPr>
          </a:p>
        </xdr:txBody>
      </xdr:sp>
    </xdr:grpSp>
    <xdr:clientData/>
  </xdr:twoCellAnchor>
  <xdr:twoCellAnchor>
    <xdr:from>
      <xdr:col>19</xdr:col>
      <xdr:colOff>167640</xdr:colOff>
      <xdr:row>5</xdr:row>
      <xdr:rowOff>129540</xdr:rowOff>
    </xdr:from>
    <xdr:to>
      <xdr:col>22</xdr:col>
      <xdr:colOff>518160</xdr:colOff>
      <xdr:row>9</xdr:row>
      <xdr:rowOff>121920</xdr:rowOff>
    </xdr:to>
    <xdr:grpSp>
      <xdr:nvGrpSpPr>
        <xdr:cNvPr id="37" name="Group 36">
          <a:extLst>
            <a:ext uri="{FF2B5EF4-FFF2-40B4-BE49-F238E27FC236}">
              <a16:creationId xmlns:a16="http://schemas.microsoft.com/office/drawing/2014/main" id="{AD133F48-46D0-5E5B-0222-75001D92E39D}"/>
            </a:ext>
          </a:extLst>
        </xdr:cNvPr>
        <xdr:cNvGrpSpPr/>
      </xdr:nvGrpSpPr>
      <xdr:grpSpPr>
        <a:xfrm>
          <a:off x="11750040" y="1043940"/>
          <a:ext cx="2179320" cy="723900"/>
          <a:chOff x="91440" y="1097280"/>
          <a:chExt cx="1950720" cy="723900"/>
        </a:xfrm>
        <a:effectLst>
          <a:outerShdw blurRad="50800" dist="50800" dir="5400000" algn="ctr" rotWithShape="0">
            <a:schemeClr val="bg2">
              <a:lumMod val="50000"/>
            </a:schemeClr>
          </a:outerShdw>
        </a:effectLst>
      </xdr:grpSpPr>
      <xdr:sp macro="" textlink="">
        <xdr:nvSpPr>
          <xdr:cNvPr id="38" name="Rectangle: Rounded Corners 37">
            <a:extLst>
              <a:ext uri="{FF2B5EF4-FFF2-40B4-BE49-F238E27FC236}">
                <a16:creationId xmlns:a16="http://schemas.microsoft.com/office/drawing/2014/main" id="{ADD55408-D5D0-FCAE-D8BF-8C2EA04277E7}"/>
              </a:ext>
            </a:extLst>
          </xdr:cNvPr>
          <xdr:cNvSpPr/>
        </xdr:nvSpPr>
        <xdr:spPr>
          <a:xfrm>
            <a:off x="91440" y="1097280"/>
            <a:ext cx="1950720" cy="72390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TextBox 38">
            <a:extLst>
              <a:ext uri="{FF2B5EF4-FFF2-40B4-BE49-F238E27FC236}">
                <a16:creationId xmlns:a16="http://schemas.microsoft.com/office/drawing/2014/main" id="{3828E39D-4174-BF82-7CB3-F71356FC06DF}"/>
              </a:ext>
            </a:extLst>
          </xdr:cNvPr>
          <xdr:cNvSpPr txBox="1"/>
        </xdr:nvSpPr>
        <xdr:spPr>
          <a:xfrm>
            <a:off x="144780" y="1150620"/>
            <a:ext cx="1874520" cy="3702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0">
                <a:solidFill>
                  <a:sysClr val="windowText" lastClr="000000"/>
                </a:solidFill>
              </a:rPr>
              <a:t>Cost</a:t>
            </a:r>
            <a:r>
              <a:rPr lang="en-IN" sz="1600" b="0" baseline="0">
                <a:solidFill>
                  <a:sysClr val="windowText" lastClr="000000"/>
                </a:solidFill>
              </a:rPr>
              <a:t> of Good Sales</a:t>
            </a:r>
            <a:endParaRPr lang="en-IN" sz="1600" b="0">
              <a:solidFill>
                <a:sysClr val="windowText" lastClr="000000"/>
              </a:solidFill>
            </a:endParaRPr>
          </a:p>
        </xdr:txBody>
      </xdr:sp>
      <xdr:sp macro="" textlink="'Pivot Tables'!K4">
        <xdr:nvSpPr>
          <xdr:cNvPr id="40" name="TextBox 39">
            <a:extLst>
              <a:ext uri="{FF2B5EF4-FFF2-40B4-BE49-F238E27FC236}">
                <a16:creationId xmlns:a16="http://schemas.microsoft.com/office/drawing/2014/main" id="{D3B5AB65-9416-092F-C699-88A2727194DD}"/>
              </a:ext>
            </a:extLst>
          </xdr:cNvPr>
          <xdr:cNvSpPr txBox="1"/>
        </xdr:nvSpPr>
        <xdr:spPr>
          <a:xfrm>
            <a:off x="396240" y="1512224"/>
            <a:ext cx="1379220" cy="3013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B70AE5-E301-40B1-B6A3-FF2C5E419932}" type="TxLink">
              <a:rPr lang="en-US" sz="1600" b="1" i="0" u="none" strike="noStrike">
                <a:solidFill>
                  <a:schemeClr val="tx2">
                    <a:lumMod val="75000"/>
                    <a:lumOff val="25000"/>
                  </a:schemeClr>
                </a:solidFill>
                <a:latin typeface="Aptos Narrow"/>
              </a:rPr>
              <a:t>$3,48,839</a:t>
            </a:fld>
            <a:endParaRPr lang="en-IN" sz="1600" b="1">
              <a:solidFill>
                <a:schemeClr val="tx2">
                  <a:lumMod val="75000"/>
                  <a:lumOff val="25000"/>
                </a:schemeClr>
              </a:solidFill>
            </a:endParaRPr>
          </a:p>
        </xdr:txBody>
      </xdr:sp>
    </xdr:grpSp>
    <xdr:clientData/>
  </xdr:twoCellAnchor>
  <xdr:twoCellAnchor>
    <xdr:from>
      <xdr:col>20</xdr:col>
      <xdr:colOff>365760</xdr:colOff>
      <xdr:row>1</xdr:row>
      <xdr:rowOff>121920</xdr:rowOff>
    </xdr:from>
    <xdr:to>
      <xdr:col>22</xdr:col>
      <xdr:colOff>541020</xdr:colOff>
      <xdr:row>4</xdr:row>
      <xdr:rowOff>30480</xdr:rowOff>
    </xdr:to>
    <xdr:sp macro="" textlink="">
      <xdr:nvSpPr>
        <xdr:cNvPr id="41" name="Rectangle: Rounded Corners 40">
          <a:hlinkClick xmlns:r="http://schemas.openxmlformats.org/officeDocument/2006/relationships" r:id="rId1"/>
          <a:extLst>
            <a:ext uri="{FF2B5EF4-FFF2-40B4-BE49-F238E27FC236}">
              <a16:creationId xmlns:a16="http://schemas.microsoft.com/office/drawing/2014/main" id="{7174E573-E8A4-18E2-3507-F50BC0BA1513}"/>
            </a:ext>
          </a:extLst>
        </xdr:cNvPr>
        <xdr:cNvSpPr/>
      </xdr:nvSpPr>
      <xdr:spPr>
        <a:xfrm>
          <a:off x="12557760" y="304800"/>
          <a:ext cx="1394460" cy="4572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Sales Data</a:t>
          </a:r>
        </a:p>
      </xdr:txBody>
    </xdr:sp>
    <xdr:clientData/>
  </xdr:twoCellAnchor>
  <xdr:twoCellAnchor>
    <xdr:from>
      <xdr:col>17</xdr:col>
      <xdr:colOff>541020</xdr:colOff>
      <xdr:row>1</xdr:row>
      <xdr:rowOff>137160</xdr:rowOff>
    </xdr:from>
    <xdr:to>
      <xdr:col>20</xdr:col>
      <xdr:colOff>259080</xdr:colOff>
      <xdr:row>4</xdr:row>
      <xdr:rowOff>45720</xdr:rowOff>
    </xdr:to>
    <xdr:sp macro="" textlink="">
      <xdr:nvSpPr>
        <xdr:cNvPr id="42" name="Rectangle: Rounded Corners 41">
          <a:hlinkClick xmlns:r="http://schemas.openxmlformats.org/officeDocument/2006/relationships" r:id="rId2"/>
          <a:extLst>
            <a:ext uri="{FF2B5EF4-FFF2-40B4-BE49-F238E27FC236}">
              <a16:creationId xmlns:a16="http://schemas.microsoft.com/office/drawing/2014/main" id="{341E1ADD-A5AB-668F-5E6E-F646A751A439}"/>
            </a:ext>
          </a:extLst>
        </xdr:cNvPr>
        <xdr:cNvSpPr/>
      </xdr:nvSpPr>
      <xdr:spPr>
        <a:xfrm>
          <a:off x="10904220" y="320040"/>
          <a:ext cx="1546860" cy="4572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All</a:t>
          </a:r>
          <a:r>
            <a:rPr lang="en-IN" sz="1400"/>
            <a:t> </a:t>
          </a:r>
          <a:r>
            <a:rPr lang="en-IN" sz="1600"/>
            <a:t>Pivot</a:t>
          </a:r>
          <a:r>
            <a:rPr lang="en-IN" sz="1400" baseline="0"/>
            <a:t> </a:t>
          </a:r>
          <a:r>
            <a:rPr lang="en-IN" sz="1600" baseline="0"/>
            <a:t>Tables</a:t>
          </a:r>
          <a:endParaRPr lang="en-IN" sz="1600"/>
        </a:p>
      </xdr:txBody>
    </xdr:sp>
    <xdr:clientData/>
  </xdr:twoCellAnchor>
  <xdr:twoCellAnchor>
    <xdr:from>
      <xdr:col>0</xdr:col>
      <xdr:colOff>198120</xdr:colOff>
      <xdr:row>10</xdr:row>
      <xdr:rowOff>152400</xdr:rowOff>
    </xdr:from>
    <xdr:to>
      <xdr:col>8</xdr:col>
      <xdr:colOff>312420</xdr:colOff>
      <xdr:row>25</xdr:row>
      <xdr:rowOff>152400</xdr:rowOff>
    </xdr:to>
    <xdr:graphicFrame macro="">
      <xdr:nvGraphicFramePr>
        <xdr:cNvPr id="43" name="Chart 42">
          <a:extLst>
            <a:ext uri="{FF2B5EF4-FFF2-40B4-BE49-F238E27FC236}">
              <a16:creationId xmlns:a16="http://schemas.microsoft.com/office/drawing/2014/main" id="{51DB7699-A741-4104-B8C9-F69B88221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175260</xdr:colOff>
      <xdr:row>10</xdr:row>
      <xdr:rowOff>144780</xdr:rowOff>
    </xdr:from>
    <xdr:to>
      <xdr:col>17</xdr:col>
      <xdr:colOff>281940</xdr:colOff>
      <xdr:row>25</xdr:row>
      <xdr:rowOff>144780</xdr:rowOff>
    </xdr:to>
    <xdr:graphicFrame macro="">
      <xdr:nvGraphicFramePr>
        <xdr:cNvPr id="46" name="Chart 45">
          <a:extLst>
            <a:ext uri="{FF2B5EF4-FFF2-40B4-BE49-F238E27FC236}">
              <a16:creationId xmlns:a16="http://schemas.microsoft.com/office/drawing/2014/main" id="{9BC06AA3-6A23-44F9-A490-A6EE96145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487680</xdr:colOff>
      <xdr:row>28</xdr:row>
      <xdr:rowOff>0</xdr:rowOff>
    </xdr:from>
    <xdr:to>
      <xdr:col>22</xdr:col>
      <xdr:colOff>579120</xdr:colOff>
      <xdr:row>42</xdr:row>
      <xdr:rowOff>160020</xdr:rowOff>
    </xdr:to>
    <xdr:graphicFrame macro="">
      <xdr:nvGraphicFramePr>
        <xdr:cNvPr id="47" name="Chart 46">
          <a:extLst>
            <a:ext uri="{FF2B5EF4-FFF2-40B4-BE49-F238E27FC236}">
              <a16:creationId xmlns:a16="http://schemas.microsoft.com/office/drawing/2014/main" id="{8C939B3C-56AB-4A60-8BBD-DB43A1E89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236220</xdr:colOff>
      <xdr:row>27</xdr:row>
      <xdr:rowOff>152400</xdr:rowOff>
    </xdr:from>
    <xdr:to>
      <xdr:col>9</xdr:col>
      <xdr:colOff>289560</xdr:colOff>
      <xdr:row>43</xdr:row>
      <xdr:rowOff>0</xdr:rowOff>
    </xdr:to>
    <xdr:graphicFrame macro="">
      <xdr:nvGraphicFramePr>
        <xdr:cNvPr id="48" name="Chart 47">
          <a:extLst>
            <a:ext uri="{FF2B5EF4-FFF2-40B4-BE49-F238E27FC236}">
              <a16:creationId xmlns:a16="http://schemas.microsoft.com/office/drawing/2014/main" id="{05606C79-B602-40F1-900B-697EA8F68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594360</xdr:colOff>
      <xdr:row>27</xdr:row>
      <xdr:rowOff>175260</xdr:rowOff>
    </xdr:from>
    <xdr:to>
      <xdr:col>17</xdr:col>
      <xdr:colOff>289560</xdr:colOff>
      <xdr:row>42</xdr:row>
      <xdr:rowOff>167640</xdr:rowOff>
    </xdr:to>
    <mc:AlternateContent xmlns:mc="http://schemas.openxmlformats.org/markup-compatibility/2006">
      <mc:Choice xmlns:cx4="http://schemas.microsoft.com/office/drawing/2016/5/10/chartex" Requires="cx4">
        <xdr:graphicFrame macro="">
          <xdr:nvGraphicFramePr>
            <xdr:cNvPr id="49" name="Chart 48">
              <a:extLst>
                <a:ext uri="{FF2B5EF4-FFF2-40B4-BE49-F238E27FC236}">
                  <a16:creationId xmlns:a16="http://schemas.microsoft.com/office/drawing/2014/main" id="{AEC01AD7-7D34-4327-8CF6-2E2E5C06B0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080760" y="5113020"/>
              <a:ext cx="4572000" cy="2735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45720</xdr:colOff>
      <xdr:row>28</xdr:row>
      <xdr:rowOff>45720</xdr:rowOff>
    </xdr:from>
    <xdr:to>
      <xdr:col>13</xdr:col>
      <xdr:colOff>160020</xdr:colOff>
      <xdr:row>30</xdr:row>
      <xdr:rowOff>7620</xdr:rowOff>
    </xdr:to>
    <xdr:sp macro="" textlink="">
      <xdr:nvSpPr>
        <xdr:cNvPr id="50" name="Rectangle: Rounded Corners 49">
          <a:extLst>
            <a:ext uri="{FF2B5EF4-FFF2-40B4-BE49-F238E27FC236}">
              <a16:creationId xmlns:a16="http://schemas.microsoft.com/office/drawing/2014/main" id="{2C817F6E-3883-0D1D-D1DA-CEC4C8B36DC3}"/>
            </a:ext>
          </a:extLst>
        </xdr:cNvPr>
        <xdr:cNvSpPr/>
      </xdr:nvSpPr>
      <xdr:spPr>
        <a:xfrm>
          <a:off x="6141720" y="5166360"/>
          <a:ext cx="1943100" cy="327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IN" kern="1200"/>
            <a:t>Country</a:t>
          </a:r>
          <a:r>
            <a:rPr lang="en-IN" kern="1200" baseline="0"/>
            <a:t> wise Map Chart</a:t>
          </a:r>
          <a:endParaRPr lang="en-IN" kern="1200"/>
        </a:p>
      </xdr:txBody>
    </xdr:sp>
    <xdr:clientData/>
  </xdr:twoCellAnchor>
  <xdr:twoCellAnchor editAs="oneCell">
    <xdr:from>
      <xdr:col>17</xdr:col>
      <xdr:colOff>434340</xdr:colOff>
      <xdr:row>10</xdr:row>
      <xdr:rowOff>121920</xdr:rowOff>
    </xdr:from>
    <xdr:to>
      <xdr:col>19</xdr:col>
      <xdr:colOff>556260</xdr:colOff>
      <xdr:row>25</xdr:row>
      <xdr:rowOff>167640</xdr:rowOff>
    </xdr:to>
    <mc:AlternateContent xmlns:mc="http://schemas.openxmlformats.org/markup-compatibility/2006">
      <mc:Choice xmlns:a14="http://schemas.microsoft.com/office/drawing/2010/main" Requires="a14">
        <xdr:graphicFrame macro="">
          <xdr:nvGraphicFramePr>
            <xdr:cNvPr id="51" name="Product Category">
              <a:extLst>
                <a:ext uri="{FF2B5EF4-FFF2-40B4-BE49-F238E27FC236}">
                  <a16:creationId xmlns:a16="http://schemas.microsoft.com/office/drawing/2014/main" id="{84117646-093E-C954-2DC1-1CC040D7501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0797540" y="1950720"/>
              <a:ext cx="1341120" cy="2788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xdr:colOff>
      <xdr:row>10</xdr:row>
      <xdr:rowOff>114300</xdr:rowOff>
    </xdr:from>
    <xdr:to>
      <xdr:col>22</xdr:col>
      <xdr:colOff>495300</xdr:colOff>
      <xdr:row>25</xdr:row>
      <xdr:rowOff>160020</xdr:rowOff>
    </xdr:to>
    <mc:AlternateContent xmlns:mc="http://schemas.openxmlformats.org/markup-compatibility/2006">
      <mc:Choice xmlns:a14="http://schemas.microsoft.com/office/drawing/2010/main" Requires="a14">
        <xdr:graphicFrame macro="">
          <xdr:nvGraphicFramePr>
            <xdr:cNvPr id="52" name="Country">
              <a:extLst>
                <a:ext uri="{FF2B5EF4-FFF2-40B4-BE49-F238E27FC236}">
                  <a16:creationId xmlns:a16="http://schemas.microsoft.com/office/drawing/2014/main" id="{806B8547-4097-946E-CC05-0AFC7207B09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222480" y="1943100"/>
              <a:ext cx="1684020" cy="2788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0.02951</cdr:x>
      <cdr:y>0.05</cdr:y>
    </cdr:from>
    <cdr:to>
      <cdr:x>0.30601</cdr:x>
      <cdr:y>0.15556</cdr:y>
    </cdr:to>
    <cdr:sp macro="" textlink="">
      <cdr:nvSpPr>
        <cdr:cNvPr id="2" name="Rectangle: Rounded Corners 1">
          <a:extLst xmlns:a="http://schemas.openxmlformats.org/drawingml/2006/main">
            <a:ext uri="{FF2B5EF4-FFF2-40B4-BE49-F238E27FC236}">
              <a16:creationId xmlns:a16="http://schemas.microsoft.com/office/drawing/2014/main" id="{C59D94F0-3D38-CA83-4641-ED0ECE3A2A9C}"/>
            </a:ext>
          </a:extLst>
        </cdr:cNvPr>
        <cdr:cNvSpPr/>
      </cdr:nvSpPr>
      <cdr:spPr>
        <a:xfrm xmlns:a="http://schemas.openxmlformats.org/drawingml/2006/main">
          <a:off x="205740" y="137160"/>
          <a:ext cx="1927860" cy="289560"/>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t>Revenue and Profit by Month</a:t>
          </a:r>
        </a:p>
      </cdr:txBody>
    </cdr:sp>
  </cdr:relSizeAnchor>
</c:userShapes>
</file>

<file path=xl/drawings/drawing3.xml><?xml version="1.0" encoding="utf-8"?>
<c:userShapes xmlns:c="http://schemas.openxmlformats.org/drawingml/2006/chart">
  <cdr:relSizeAnchor xmlns:cdr="http://schemas.openxmlformats.org/drawingml/2006/chartDrawing">
    <cdr:from>
      <cdr:x>0.00811</cdr:x>
      <cdr:y>0.01852</cdr:y>
    </cdr:from>
    <cdr:to>
      <cdr:x>0.3159</cdr:x>
      <cdr:y>0.12407</cdr:y>
    </cdr:to>
    <cdr:sp macro="" textlink="">
      <cdr:nvSpPr>
        <cdr:cNvPr id="2" name="Rectangle: Rounded Corners 1">
          <a:extLst xmlns:a="http://schemas.openxmlformats.org/drawingml/2006/main">
            <a:ext uri="{FF2B5EF4-FFF2-40B4-BE49-F238E27FC236}">
              <a16:creationId xmlns:a16="http://schemas.microsoft.com/office/drawing/2014/main" id="{2C817F6E-3883-0D1D-D1DA-CEC4C8B36DC3}"/>
            </a:ext>
          </a:extLst>
        </cdr:cNvPr>
        <cdr:cNvSpPr/>
      </cdr:nvSpPr>
      <cdr:spPr>
        <a:xfrm xmlns:a="http://schemas.openxmlformats.org/drawingml/2006/main">
          <a:off x="50800" y="50800"/>
          <a:ext cx="1927860" cy="289560"/>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IN" kern="1200"/>
            <a:t>Top</a:t>
          </a:r>
          <a:r>
            <a:rPr lang="en-IN" kern="1200" baseline="0"/>
            <a:t> 5 Country by Revenue</a:t>
          </a:r>
          <a:endParaRPr lang="en-IN" kern="1200"/>
        </a:p>
      </cdr:txBody>
    </cdr:sp>
  </cdr:relSizeAnchor>
</c:userShapes>
</file>

<file path=xl/drawings/drawing4.xml><?xml version="1.0" encoding="utf-8"?>
<c:userShapes xmlns:c="http://schemas.openxmlformats.org/drawingml/2006/chart">
  <cdr:relSizeAnchor xmlns:cdr="http://schemas.openxmlformats.org/drawingml/2006/chartDrawing">
    <cdr:from>
      <cdr:x>0.01618</cdr:x>
      <cdr:y>0.01852</cdr:y>
    </cdr:from>
    <cdr:to>
      <cdr:x>0.63026</cdr:x>
      <cdr:y>0.12407</cdr:y>
    </cdr:to>
    <cdr:sp macro="" textlink="">
      <cdr:nvSpPr>
        <cdr:cNvPr id="2" name="Rectangle: Rounded Corners 1">
          <a:extLst xmlns:a="http://schemas.openxmlformats.org/drawingml/2006/main">
            <a:ext uri="{FF2B5EF4-FFF2-40B4-BE49-F238E27FC236}">
              <a16:creationId xmlns:a16="http://schemas.microsoft.com/office/drawing/2014/main" id="{2C817F6E-3883-0D1D-D1DA-CEC4C8B36DC3}"/>
            </a:ext>
          </a:extLst>
        </cdr:cNvPr>
        <cdr:cNvSpPr/>
      </cdr:nvSpPr>
      <cdr:spPr>
        <a:xfrm xmlns:a="http://schemas.openxmlformats.org/drawingml/2006/main">
          <a:off x="50800" y="50800"/>
          <a:ext cx="1927860" cy="289560"/>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IN" kern="1200"/>
            <a:t>Revenue Sales</a:t>
          </a:r>
          <a:r>
            <a:rPr lang="en-IN" kern="1200" baseline="0"/>
            <a:t> by Channel</a:t>
          </a:r>
          <a:endParaRPr lang="en-IN" kern="1200"/>
        </a:p>
      </cdr:txBody>
    </cdr:sp>
  </cdr:relSizeAnchor>
</c:userShapes>
</file>

<file path=xl/drawings/drawing5.xml><?xml version="1.0" encoding="utf-8"?>
<c:userShapes xmlns:c="http://schemas.openxmlformats.org/drawingml/2006/chart">
  <cdr:relSizeAnchor xmlns:cdr="http://schemas.openxmlformats.org/drawingml/2006/chartDrawing">
    <cdr:from>
      <cdr:x>0.00917</cdr:x>
      <cdr:y>0.01852</cdr:y>
    </cdr:from>
    <cdr:to>
      <cdr:x>0.35718</cdr:x>
      <cdr:y>0.12407</cdr:y>
    </cdr:to>
    <cdr:sp macro="" textlink="">
      <cdr:nvSpPr>
        <cdr:cNvPr id="2" name="Rectangle: Rounded Corners 1">
          <a:extLst xmlns:a="http://schemas.openxmlformats.org/drawingml/2006/main">
            <a:ext uri="{FF2B5EF4-FFF2-40B4-BE49-F238E27FC236}">
              <a16:creationId xmlns:a16="http://schemas.microsoft.com/office/drawing/2014/main" id="{2C817F6E-3883-0D1D-D1DA-CEC4C8B36DC3}"/>
            </a:ext>
          </a:extLst>
        </cdr:cNvPr>
        <cdr:cNvSpPr/>
      </cdr:nvSpPr>
      <cdr:spPr>
        <a:xfrm xmlns:a="http://schemas.openxmlformats.org/drawingml/2006/main">
          <a:off x="50800" y="51364"/>
          <a:ext cx="1927860" cy="292778"/>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IN" kern="1200"/>
            <a:t>Region</a:t>
          </a:r>
          <a:r>
            <a:rPr lang="en-IN" kern="1200" baseline="0"/>
            <a:t> wise Comparison</a:t>
          </a:r>
          <a:endParaRPr lang="en-IN"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nshi Kaushik" refreshedDate="46317.675884027776" createdVersion="8" refreshedVersion="8" minRefreshableVersion="3" recordCount="2707" xr:uid="{75C396A3-ED1C-455D-B72D-DC8867CDC12D}">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Quarter" numFmtId="0">
      <sharedItems count="4">
        <s v="Q1"/>
        <s v="Q2"/>
        <s v="Q3"/>
        <s v="Q4"/>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5801778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n v="1"/>
    <x v="0"/>
    <x v="0"/>
    <x v="0"/>
    <x v="0"/>
    <x v="0"/>
    <s v="Returning"/>
    <x v="0"/>
    <s v="Commuter Helmet"/>
    <n v="2"/>
    <n v="82.06"/>
    <n v="0"/>
    <n v="42.94"/>
    <n v="164.12"/>
    <n v="85.88"/>
    <n v="78.240000000000009"/>
    <n v="0.476724348038021"/>
    <n v="2026"/>
    <s v="Q1"/>
    <n v="1"/>
    <s v="Jan"/>
  </r>
  <r>
    <n v="4836"/>
    <d v="2026-01-02T00:00:00"/>
    <n v="2026"/>
    <n v="1"/>
    <x v="0"/>
    <x v="0"/>
    <x v="1"/>
    <x v="1"/>
    <x v="1"/>
    <s v="Returning"/>
    <x v="1"/>
    <s v="Hiking Daypack 20L"/>
    <n v="4"/>
    <n v="94.18"/>
    <n v="0.15"/>
    <n v="45.03"/>
    <n v="320.21199999999999"/>
    <n v="180.12"/>
    <n v="140.09199999999998"/>
    <n v="0.43749765780170635"/>
    <n v="2026"/>
    <s v="Q1"/>
    <n v="1"/>
    <s v="Jan"/>
  </r>
  <r>
    <n v="163"/>
    <d v="2026-01-03T00:00:00"/>
    <n v="2026"/>
    <n v="1"/>
    <x v="0"/>
    <x v="0"/>
    <x v="2"/>
    <x v="2"/>
    <x v="0"/>
    <s v="New"/>
    <x v="2"/>
    <s v="Insulated Bottle"/>
    <n v="2"/>
    <n v="36.72"/>
    <n v="0.05"/>
    <n v="13.76"/>
    <n v="69.768000000000001"/>
    <n v="27.52"/>
    <n v="42.248000000000005"/>
    <n v="0.60554982226808862"/>
    <n v="2026"/>
    <s v="Q1"/>
    <n v="1"/>
    <s v="Jan"/>
  </r>
  <r>
    <n v="542"/>
    <d v="2026-01-03T00:00:00"/>
    <n v="2026"/>
    <n v="1"/>
    <x v="0"/>
    <x v="0"/>
    <x v="0"/>
    <x v="0"/>
    <x v="1"/>
    <s v="Business"/>
    <x v="1"/>
    <s v="Trail Boots"/>
    <n v="4"/>
    <n v="143.66999999999999"/>
    <n v="0.1"/>
    <n v="81.22"/>
    <n v="517.21199999999999"/>
    <n v="324.88"/>
    <n v="192.33199999999999"/>
    <n v="0.37186298848441257"/>
    <n v="2026"/>
    <s v="Q1"/>
    <n v="1"/>
    <s v="Jan"/>
  </r>
  <r>
    <n v="2002"/>
    <d v="2026-01-03T00:00:00"/>
    <n v="2026"/>
    <n v="1"/>
    <x v="0"/>
    <x v="0"/>
    <x v="0"/>
    <x v="0"/>
    <x v="1"/>
    <s v="Business"/>
    <x v="2"/>
    <s v="Insulated Bottle"/>
    <n v="3"/>
    <n v="36.53"/>
    <n v="0.15"/>
    <n v="13.67"/>
    <n v="93.151499999999999"/>
    <n v="41.01"/>
    <n v="52.141500000000001"/>
    <n v="0.55974944042769037"/>
    <n v="2026"/>
    <s v="Q1"/>
    <n v="1"/>
    <s v="Jan"/>
  </r>
  <r>
    <n v="2005"/>
    <d v="2026-01-03T00:00:00"/>
    <n v="2026"/>
    <n v="1"/>
    <x v="0"/>
    <x v="0"/>
    <x v="2"/>
    <x v="3"/>
    <x v="2"/>
    <s v="New"/>
    <x v="2"/>
    <s v="Insulated Bottle"/>
    <n v="1"/>
    <n v="35.340000000000003"/>
    <n v="0"/>
    <n v="13.37"/>
    <n v="35.340000000000003"/>
    <n v="13.37"/>
    <n v="21.970000000000006"/>
    <n v="0.62167515563101317"/>
    <n v="2026"/>
    <s v="Q1"/>
    <n v="1"/>
    <s v="Jan"/>
  </r>
  <r>
    <n v="2937"/>
    <d v="2026-01-03T00:00:00"/>
    <n v="2026"/>
    <n v="1"/>
    <x v="0"/>
    <x v="0"/>
    <x v="3"/>
    <x v="4"/>
    <x v="1"/>
    <s v="Returning"/>
    <x v="0"/>
    <s v="Trail Bike Light"/>
    <n v="8"/>
    <n v="49.6"/>
    <n v="0.1"/>
    <n v="23.05"/>
    <n v="357.12"/>
    <n v="184.4"/>
    <n v="172.72"/>
    <n v="0.4836469534050179"/>
    <n v="2026"/>
    <s v="Q1"/>
    <n v="1"/>
    <s v="Jan"/>
  </r>
  <r>
    <n v="3326"/>
    <d v="2026-01-03T00:00:00"/>
    <n v="2026"/>
    <n v="1"/>
    <x v="0"/>
    <x v="0"/>
    <x v="0"/>
    <x v="0"/>
    <x v="2"/>
    <s v="New"/>
    <x v="3"/>
    <s v="Alpine Tent 4P"/>
    <n v="2"/>
    <n v="347.51"/>
    <n v="0"/>
    <n v="190.16"/>
    <n v="695.02"/>
    <n v="380.32"/>
    <n v="314.7"/>
    <n v="0.4527927253891974"/>
    <n v="2026"/>
    <s v="Q1"/>
    <n v="1"/>
    <s v="Jan"/>
  </r>
  <r>
    <n v="3863"/>
    <d v="2026-01-03T00:00:00"/>
    <n v="2026"/>
    <n v="1"/>
    <x v="0"/>
    <x v="0"/>
    <x v="2"/>
    <x v="5"/>
    <x v="1"/>
    <s v="Returning"/>
    <x v="0"/>
    <s v="Compact Repair Kit"/>
    <n v="12"/>
    <n v="41.22"/>
    <n v="0.1"/>
    <n v="16.64"/>
    <n v="445.17599999999999"/>
    <n v="199.68"/>
    <n v="245.49599999999998"/>
    <n v="0.55145829963879456"/>
    <n v="2026"/>
    <s v="Q1"/>
    <n v="1"/>
    <s v="Jan"/>
  </r>
  <r>
    <n v="4910"/>
    <d v="2026-01-03T00:00:00"/>
    <n v="2026"/>
    <n v="1"/>
    <x v="0"/>
    <x v="0"/>
    <x v="2"/>
    <x v="3"/>
    <x v="2"/>
    <s v="Business"/>
    <x v="3"/>
    <s v="Alpine Tent 4P"/>
    <n v="1"/>
    <n v="332.18"/>
    <n v="0"/>
    <n v="195.33"/>
    <n v="332.18"/>
    <n v="195.33"/>
    <n v="136.85"/>
    <n v="0.41197543500511768"/>
    <n v="2026"/>
    <s v="Q1"/>
    <n v="1"/>
    <s v="Jan"/>
  </r>
  <r>
    <n v="5188"/>
    <d v="2026-01-03T00:00:00"/>
    <n v="2026"/>
    <n v="1"/>
    <x v="0"/>
    <x v="0"/>
    <x v="1"/>
    <x v="6"/>
    <x v="3"/>
    <s v="Returning"/>
    <x v="0"/>
    <s v="Trail Bike Light"/>
    <n v="1"/>
    <n v="49.71"/>
    <n v="0"/>
    <n v="23.15"/>
    <n v="49.71"/>
    <n v="23.15"/>
    <n v="26.560000000000002"/>
    <n v="0.53429893381613358"/>
    <n v="2026"/>
    <s v="Q1"/>
    <n v="1"/>
    <s v="Jan"/>
  </r>
  <r>
    <n v="845"/>
    <d v="2026-01-04T00:00:00"/>
    <n v="2026"/>
    <n v="1"/>
    <x v="0"/>
    <x v="0"/>
    <x v="2"/>
    <x v="3"/>
    <x v="0"/>
    <s v="New"/>
    <x v="3"/>
    <s v="Trail Tent 2P"/>
    <n v="2"/>
    <n v="194.35"/>
    <n v="0"/>
    <n v="104.22"/>
    <n v="388.7"/>
    <n v="208.44"/>
    <n v="180.26"/>
    <n v="0.46375096475430921"/>
    <n v="2026"/>
    <s v="Q1"/>
    <n v="1"/>
    <s v="Jan"/>
  </r>
  <r>
    <n v="1077"/>
    <d v="2026-01-04T00:00:00"/>
    <n v="2026"/>
    <n v="1"/>
    <x v="0"/>
    <x v="0"/>
    <x v="1"/>
    <x v="6"/>
    <x v="0"/>
    <s v="New"/>
    <x v="0"/>
    <s v="Cycling Pack 12L"/>
    <n v="3"/>
    <n v="102.12"/>
    <n v="0.1"/>
    <n v="51.28"/>
    <n v="275.72400000000005"/>
    <n v="153.84"/>
    <n v="121.88400000000004"/>
    <n v="0.44205074639857256"/>
    <n v="2026"/>
    <s v="Q1"/>
    <n v="1"/>
    <s v="Jan"/>
  </r>
  <r>
    <n v="1237"/>
    <d v="2026-01-04T00:00:00"/>
    <n v="2026"/>
    <n v="1"/>
    <x v="0"/>
    <x v="0"/>
    <x v="3"/>
    <x v="7"/>
    <x v="2"/>
    <s v="Business"/>
    <x v="2"/>
    <s v="Packing Cube Set"/>
    <n v="1"/>
    <n v="46.99"/>
    <n v="0.05"/>
    <n v="18.11"/>
    <n v="44.640500000000003"/>
    <n v="18.11"/>
    <n v="26.530500000000004"/>
    <n v="0.59431457980981395"/>
    <n v="2026"/>
    <s v="Q1"/>
    <n v="1"/>
    <s v="Jan"/>
  </r>
  <r>
    <n v="1908"/>
    <d v="2026-01-04T00:00:00"/>
    <n v="2026"/>
    <n v="1"/>
    <x v="0"/>
    <x v="0"/>
    <x v="3"/>
    <x v="8"/>
    <x v="0"/>
    <s v="New"/>
    <x v="4"/>
    <s v="Resistance Band Set"/>
    <n v="1"/>
    <n v="40"/>
    <n v="0"/>
    <n v="15.04"/>
    <n v="40"/>
    <n v="15.04"/>
    <n v="24.96"/>
    <n v="0.624"/>
    <n v="2026"/>
    <s v="Q1"/>
    <n v="1"/>
    <s v="Jan"/>
  </r>
  <r>
    <n v="2245"/>
    <d v="2026-01-04T00:00:00"/>
    <n v="2026"/>
    <n v="1"/>
    <x v="0"/>
    <x v="0"/>
    <x v="0"/>
    <x v="9"/>
    <x v="0"/>
    <s v="New"/>
    <x v="1"/>
    <s v="Summit Backpack 45L"/>
    <n v="1"/>
    <n v="153.38999999999999"/>
    <n v="0"/>
    <n v="78.59"/>
    <n v="153.38999999999999"/>
    <n v="78.59"/>
    <n v="74.799999999999983"/>
    <n v="0.48764587000456344"/>
    <n v="2026"/>
    <s v="Q1"/>
    <n v="1"/>
    <s v="Jan"/>
  </r>
  <r>
    <n v="2928"/>
    <d v="2026-01-04T00:00:00"/>
    <n v="2026"/>
    <n v="1"/>
    <x v="0"/>
    <x v="0"/>
    <x v="1"/>
    <x v="6"/>
    <x v="0"/>
    <s v="Returning"/>
    <x v="4"/>
    <s v="Weighted Vest"/>
    <n v="2"/>
    <n v="124.97"/>
    <n v="0.1"/>
    <n v="67.36"/>
    <n v="224.946"/>
    <n v="134.72"/>
    <n v="90.225999999999999"/>
    <n v="0.40110070861451191"/>
    <n v="2026"/>
    <s v="Q1"/>
    <n v="1"/>
    <s v="Jan"/>
  </r>
  <r>
    <n v="4249"/>
    <d v="2026-01-04T00:00:00"/>
    <n v="2026"/>
    <n v="1"/>
    <x v="0"/>
    <x v="0"/>
    <x v="3"/>
    <x v="4"/>
    <x v="3"/>
    <s v="New"/>
    <x v="0"/>
    <s v="Cycling Pack 12L"/>
    <n v="2"/>
    <n v="100.12"/>
    <n v="0.1"/>
    <n v="49.67"/>
    <n v="180.21600000000001"/>
    <n v="99.34"/>
    <n v="80.876000000000005"/>
    <n v="0.44877258401029874"/>
    <n v="2026"/>
    <s v="Q1"/>
    <n v="1"/>
    <s v="Jan"/>
  </r>
  <r>
    <n v="1734"/>
    <d v="2026-01-05T00:00:00"/>
    <n v="2026"/>
    <n v="1"/>
    <x v="0"/>
    <x v="0"/>
    <x v="3"/>
    <x v="8"/>
    <x v="3"/>
    <s v="Returning"/>
    <x v="4"/>
    <s v="Resistance Band Set"/>
    <n v="1"/>
    <n v="40.6"/>
    <n v="0.15"/>
    <n v="14.61"/>
    <n v="34.51"/>
    <n v="14.61"/>
    <n v="19.899999999999999"/>
    <n v="0.57664445088380178"/>
    <n v="2026"/>
    <s v="Q1"/>
    <n v="1"/>
    <s v="Jan"/>
  </r>
  <r>
    <n v="2331"/>
    <d v="2026-01-05T00:00:00"/>
    <n v="2026"/>
    <n v="1"/>
    <x v="0"/>
    <x v="0"/>
    <x v="3"/>
    <x v="8"/>
    <x v="0"/>
    <s v="New"/>
    <x v="0"/>
    <s v="Cycling Pack 12L"/>
    <n v="1"/>
    <n v="104.23"/>
    <n v="0.1"/>
    <n v="51.6"/>
    <n v="93.807000000000002"/>
    <n v="51.6"/>
    <n v="42.207000000000001"/>
    <n v="0.44993443986056475"/>
    <n v="2026"/>
    <s v="Q1"/>
    <n v="1"/>
    <s v="Jan"/>
  </r>
  <r>
    <n v="2475"/>
    <d v="2026-01-05T00:00:00"/>
    <n v="2026"/>
    <n v="1"/>
    <x v="0"/>
    <x v="0"/>
    <x v="1"/>
    <x v="1"/>
    <x v="2"/>
    <s v="Returning"/>
    <x v="4"/>
    <s v="Weighted Vest"/>
    <n v="5"/>
    <n v="122.87"/>
    <n v="0.05"/>
    <n v="69.67"/>
    <n v="583.63250000000005"/>
    <n v="348.35"/>
    <n v="235.28250000000003"/>
    <n v="0.40313467807224584"/>
    <n v="2026"/>
    <s v="Q1"/>
    <n v="1"/>
    <s v="Jan"/>
  </r>
  <r>
    <n v="1433"/>
    <d v="2026-01-06T00:00:00"/>
    <n v="2026"/>
    <n v="1"/>
    <x v="0"/>
    <x v="0"/>
    <x v="2"/>
    <x v="10"/>
    <x v="0"/>
    <s v="New"/>
    <x v="2"/>
    <s v="Insulated Bottle"/>
    <n v="2"/>
    <n v="36.619999999999997"/>
    <n v="0.05"/>
    <n v="13.87"/>
    <n v="69.577999999999989"/>
    <n v="27.74"/>
    <n v="41.837999999999994"/>
    <n v="0.60131075914800658"/>
    <n v="2026"/>
    <s v="Q1"/>
    <n v="1"/>
    <s v="Jan"/>
  </r>
  <r>
    <n v="3624"/>
    <d v="2026-01-06T00:00:00"/>
    <n v="2026"/>
    <n v="1"/>
    <x v="0"/>
    <x v="0"/>
    <x v="3"/>
    <x v="7"/>
    <x v="0"/>
    <s v="New"/>
    <x v="1"/>
    <s v="Hiking Daypack 20L"/>
    <n v="1"/>
    <n v="93.4"/>
    <n v="0"/>
    <n v="46.11"/>
    <n v="93.4"/>
    <n v="46.11"/>
    <n v="47.290000000000006"/>
    <n v="0.50631691648822275"/>
    <n v="2026"/>
    <s v="Q1"/>
    <n v="1"/>
    <s v="Jan"/>
  </r>
  <r>
    <n v="4680"/>
    <d v="2026-01-06T00:00:00"/>
    <n v="2026"/>
    <n v="1"/>
    <x v="0"/>
    <x v="0"/>
    <x v="1"/>
    <x v="1"/>
    <x v="3"/>
    <s v="New"/>
    <x v="3"/>
    <s v="Portable Camp Stove"/>
    <n v="2"/>
    <n v="81.260000000000005"/>
    <n v="0"/>
    <n v="39.119999999999997"/>
    <n v="162.52000000000001"/>
    <n v="78.239999999999995"/>
    <n v="84.280000000000015"/>
    <n v="0.51858232832882112"/>
    <n v="2026"/>
    <s v="Q1"/>
    <n v="1"/>
    <s v="Jan"/>
  </r>
  <r>
    <n v="4803"/>
    <d v="2026-01-06T00:00:00"/>
    <n v="2026"/>
    <n v="1"/>
    <x v="0"/>
    <x v="0"/>
    <x v="1"/>
    <x v="11"/>
    <x v="3"/>
    <s v="New"/>
    <x v="4"/>
    <s v="Recovery Roller"/>
    <n v="2"/>
    <n v="35.78"/>
    <n v="0"/>
    <n v="13.84"/>
    <n v="71.56"/>
    <n v="27.68"/>
    <n v="43.88"/>
    <n v="0.61319172722191173"/>
    <n v="2026"/>
    <s v="Q1"/>
    <n v="1"/>
    <s v="Jan"/>
  </r>
  <r>
    <n v="248"/>
    <d v="2026-01-07T00:00:00"/>
    <n v="2026"/>
    <n v="1"/>
    <x v="0"/>
    <x v="0"/>
    <x v="1"/>
    <x v="12"/>
    <x v="3"/>
    <s v="New"/>
    <x v="0"/>
    <s v="Commuter Helmet"/>
    <n v="3"/>
    <n v="81.64"/>
    <n v="0"/>
    <n v="43.84"/>
    <n v="244.92000000000002"/>
    <n v="131.52000000000001"/>
    <n v="113.4"/>
    <n v="0.46300832925036745"/>
    <n v="2026"/>
    <s v="Q1"/>
    <n v="1"/>
    <s v="Jan"/>
  </r>
  <r>
    <n v="1118"/>
    <d v="2026-01-07T00:00:00"/>
    <n v="2026"/>
    <n v="1"/>
    <x v="0"/>
    <x v="0"/>
    <x v="1"/>
    <x v="12"/>
    <x v="0"/>
    <s v="Returning"/>
    <x v="2"/>
    <s v="Carry-On Duffel"/>
    <n v="2"/>
    <n v="131.63999999999999"/>
    <n v="0.05"/>
    <n v="69.02"/>
    <n v="250.11599999999996"/>
    <n v="138.04"/>
    <n v="112.07599999999996"/>
    <n v="0.44809608341729429"/>
    <n v="2026"/>
    <s v="Q1"/>
    <n v="1"/>
    <s v="Jan"/>
  </r>
  <r>
    <n v="3023"/>
    <d v="2026-01-07T00:00:00"/>
    <n v="2026"/>
    <n v="1"/>
    <x v="0"/>
    <x v="0"/>
    <x v="2"/>
    <x v="3"/>
    <x v="3"/>
    <s v="New"/>
    <x v="1"/>
    <s v="Summit Backpack 45L"/>
    <n v="2"/>
    <n v="155.35"/>
    <n v="0"/>
    <n v="80.790000000000006"/>
    <n v="310.7"/>
    <n v="161.58000000000001"/>
    <n v="149.11999999999998"/>
    <n v="0.47994850337946565"/>
    <n v="2026"/>
    <s v="Q1"/>
    <n v="1"/>
    <s v="Jan"/>
  </r>
  <r>
    <n v="3903"/>
    <d v="2026-01-07T00:00:00"/>
    <n v="2026"/>
    <n v="1"/>
    <x v="0"/>
    <x v="0"/>
    <x v="3"/>
    <x v="8"/>
    <x v="0"/>
    <s v="Returning"/>
    <x v="4"/>
    <s v="Training Mat"/>
    <n v="2"/>
    <n v="51.56"/>
    <n v="0.05"/>
    <n v="22.26"/>
    <n v="97.963999999999999"/>
    <n v="44.52"/>
    <n v="53.443999999999996"/>
    <n v="0.54554734392225712"/>
    <n v="2026"/>
    <s v="Q1"/>
    <n v="1"/>
    <s v="Jan"/>
  </r>
  <r>
    <n v="62"/>
    <d v="2026-01-08T00:00:00"/>
    <n v="2026"/>
    <n v="1"/>
    <x v="0"/>
    <x v="0"/>
    <x v="1"/>
    <x v="12"/>
    <x v="0"/>
    <s v="New"/>
    <x v="0"/>
    <s v="Trail Bike Light"/>
    <n v="2"/>
    <n v="51.63"/>
    <n v="0"/>
    <n v="22.54"/>
    <n v="103.26"/>
    <n v="45.08"/>
    <n v="58.180000000000007"/>
    <n v="0.5634321131125315"/>
    <n v="2026"/>
    <s v="Q1"/>
    <n v="1"/>
    <s v="Jan"/>
  </r>
  <r>
    <n v="142"/>
    <d v="2026-01-08T00:00:00"/>
    <n v="2026"/>
    <n v="1"/>
    <x v="0"/>
    <x v="0"/>
    <x v="0"/>
    <x v="9"/>
    <x v="1"/>
    <s v="Business"/>
    <x v="3"/>
    <s v="Alpine Tent 4P"/>
    <n v="5"/>
    <n v="344.88"/>
    <n v="0.15"/>
    <n v="190.66"/>
    <n v="1465.74"/>
    <n v="953.3"/>
    <n v="512.44000000000005"/>
    <n v="0.34961180018284282"/>
    <n v="2026"/>
    <s v="Q1"/>
    <n v="1"/>
    <s v="Jan"/>
  </r>
  <r>
    <n v="450"/>
    <d v="2026-01-08T00:00:00"/>
    <n v="2026"/>
    <n v="1"/>
    <x v="0"/>
    <x v="0"/>
    <x v="2"/>
    <x v="3"/>
    <x v="2"/>
    <s v="New"/>
    <x v="1"/>
    <s v="Hiking Daypack 20L"/>
    <n v="2"/>
    <n v="94.06"/>
    <n v="0.15"/>
    <n v="46.33"/>
    <n v="159.90199999999999"/>
    <n v="92.66"/>
    <n v="67.24199999999999"/>
    <n v="0.42052006854198193"/>
    <n v="2026"/>
    <s v="Q1"/>
    <n v="1"/>
    <s v="Jan"/>
  </r>
  <r>
    <n v="4397"/>
    <d v="2026-01-08T00:00:00"/>
    <n v="2026"/>
    <n v="1"/>
    <x v="0"/>
    <x v="0"/>
    <x v="0"/>
    <x v="0"/>
    <x v="0"/>
    <s v="Business"/>
    <x v="1"/>
    <s v="Trekking Poles"/>
    <n v="1"/>
    <n v="72.38"/>
    <n v="0"/>
    <n v="31.65"/>
    <n v="72.38"/>
    <n v="31.65"/>
    <n v="40.729999999999997"/>
    <n v="0.56272450953302011"/>
    <n v="2026"/>
    <s v="Q1"/>
    <n v="1"/>
    <s v="Jan"/>
  </r>
  <r>
    <n v="4798"/>
    <d v="2026-01-08T00:00:00"/>
    <n v="2026"/>
    <n v="1"/>
    <x v="0"/>
    <x v="0"/>
    <x v="1"/>
    <x v="6"/>
    <x v="0"/>
    <s v="New"/>
    <x v="1"/>
    <s v="Summit Backpack 45L"/>
    <n v="1"/>
    <n v="153.69"/>
    <n v="0"/>
    <n v="77.47"/>
    <n v="153.69"/>
    <n v="77.47"/>
    <n v="76.22"/>
    <n v="0.49593337237295854"/>
    <n v="2026"/>
    <s v="Q1"/>
    <n v="1"/>
    <s v="Jan"/>
  </r>
  <r>
    <n v="136"/>
    <d v="2026-01-09T00:00:00"/>
    <n v="2026"/>
    <n v="1"/>
    <x v="0"/>
    <x v="0"/>
    <x v="3"/>
    <x v="13"/>
    <x v="1"/>
    <s v="Business"/>
    <x v="2"/>
    <s v="Travel Backpack 35L"/>
    <n v="15"/>
    <n v="168.62"/>
    <n v="0.05"/>
    <n v="86.09"/>
    <n v="2402.835"/>
    <n v="1291.3500000000001"/>
    <n v="1111.4849999999999"/>
    <n v="0.46257233642759488"/>
    <n v="2026"/>
    <s v="Q1"/>
    <n v="1"/>
    <s v="Jan"/>
  </r>
  <r>
    <n v="2782"/>
    <d v="2026-01-09T00:00:00"/>
    <n v="2026"/>
    <n v="1"/>
    <x v="0"/>
    <x v="0"/>
    <x v="3"/>
    <x v="4"/>
    <x v="0"/>
    <s v="New"/>
    <x v="1"/>
    <s v="Summit Backpack 45L"/>
    <n v="1"/>
    <n v="152.75"/>
    <n v="0.05"/>
    <n v="79.88"/>
    <n v="145.11249999999998"/>
    <n v="79.88"/>
    <n v="65.232499999999987"/>
    <n v="0.44953053665259707"/>
    <n v="2026"/>
    <s v="Q1"/>
    <n v="1"/>
    <s v="Jan"/>
  </r>
  <r>
    <n v="4704"/>
    <d v="2026-01-09T00:00:00"/>
    <n v="2026"/>
    <n v="1"/>
    <x v="0"/>
    <x v="0"/>
    <x v="1"/>
    <x v="14"/>
    <x v="3"/>
    <s v="New"/>
    <x v="4"/>
    <s v="Recovery Roller"/>
    <n v="2"/>
    <n v="36.72"/>
    <n v="0.05"/>
    <n v="14.15"/>
    <n v="69.768000000000001"/>
    <n v="28.3"/>
    <n v="41.468000000000004"/>
    <n v="0.59436991170737308"/>
    <n v="2026"/>
    <s v="Q1"/>
    <n v="1"/>
    <s v="Jan"/>
  </r>
  <r>
    <n v="69"/>
    <d v="2026-01-10T00:00:00"/>
    <n v="2026"/>
    <n v="1"/>
    <x v="0"/>
    <x v="0"/>
    <x v="0"/>
    <x v="15"/>
    <x v="0"/>
    <s v="Returning"/>
    <x v="1"/>
    <s v="Trail Boots"/>
    <n v="6"/>
    <n v="141.31"/>
    <n v="0.05"/>
    <n v="79.349999999999994"/>
    <n v="805.46699999999998"/>
    <n v="476.09999999999997"/>
    <n v="329.36700000000002"/>
    <n v="0.4089143316858419"/>
    <n v="2026"/>
    <s v="Q1"/>
    <n v="1"/>
    <s v="Jan"/>
  </r>
  <r>
    <n v="490"/>
    <d v="2026-01-10T00:00:00"/>
    <n v="2026"/>
    <n v="1"/>
    <x v="0"/>
    <x v="0"/>
    <x v="2"/>
    <x v="10"/>
    <x v="0"/>
    <s v="Business"/>
    <x v="3"/>
    <s v="Compact Sleeping Bag"/>
    <n v="2"/>
    <n v="121.23"/>
    <n v="0"/>
    <n v="59.66"/>
    <n v="242.46"/>
    <n v="119.32"/>
    <n v="123.14000000000001"/>
    <n v="0.50787758805576178"/>
    <n v="2026"/>
    <s v="Q1"/>
    <n v="1"/>
    <s v="Jan"/>
  </r>
  <r>
    <n v="3685"/>
    <d v="2026-01-10T00:00:00"/>
    <n v="2026"/>
    <n v="1"/>
    <x v="0"/>
    <x v="0"/>
    <x v="3"/>
    <x v="8"/>
    <x v="0"/>
    <s v="New"/>
    <x v="2"/>
    <s v="Travel Backpack 35L"/>
    <n v="3"/>
    <n v="161.58000000000001"/>
    <n v="0"/>
    <n v="85.58"/>
    <n v="484.74"/>
    <n v="256.74"/>
    <n v="228"/>
    <n v="0.47035524198539425"/>
    <n v="2026"/>
    <s v="Q1"/>
    <n v="1"/>
    <s v="Jan"/>
  </r>
  <r>
    <n v="3796"/>
    <d v="2026-01-10T00:00:00"/>
    <n v="2026"/>
    <n v="1"/>
    <x v="0"/>
    <x v="0"/>
    <x v="3"/>
    <x v="8"/>
    <x v="2"/>
    <s v="Returning"/>
    <x v="2"/>
    <s v="Travel Backpack 35L"/>
    <n v="2"/>
    <n v="166.84"/>
    <n v="0"/>
    <n v="88.67"/>
    <n v="333.68"/>
    <n v="177.34"/>
    <n v="156.34"/>
    <n v="0.4685327259649964"/>
    <n v="2026"/>
    <s v="Q1"/>
    <n v="1"/>
    <s v="Jan"/>
  </r>
  <r>
    <n v="387"/>
    <d v="2026-01-11T00:00:00"/>
    <n v="2026"/>
    <n v="1"/>
    <x v="0"/>
    <x v="0"/>
    <x v="2"/>
    <x v="5"/>
    <x v="0"/>
    <s v="Returning"/>
    <x v="1"/>
    <s v="Summit Backpack 45L"/>
    <n v="1"/>
    <n v="150.96"/>
    <n v="0"/>
    <n v="77.5"/>
    <n v="150.96"/>
    <n v="77.5"/>
    <n v="73.460000000000008"/>
    <n v="0.48661897191308956"/>
    <n v="2026"/>
    <s v="Q1"/>
    <n v="1"/>
    <s v="Jan"/>
  </r>
  <r>
    <n v="2796"/>
    <d v="2026-01-11T00:00:00"/>
    <n v="2026"/>
    <n v="1"/>
    <x v="0"/>
    <x v="0"/>
    <x v="3"/>
    <x v="7"/>
    <x v="2"/>
    <s v="Returning"/>
    <x v="2"/>
    <s v="Insulated Bottle"/>
    <n v="3"/>
    <n v="36.33"/>
    <n v="0.05"/>
    <n v="13.27"/>
    <n v="103.54049999999999"/>
    <n v="39.81"/>
    <n v="63.730499999999992"/>
    <n v="0.61551277036521934"/>
    <n v="2026"/>
    <s v="Q1"/>
    <n v="1"/>
    <s v="Jan"/>
  </r>
  <r>
    <n v="3703"/>
    <d v="2026-01-11T00:00:00"/>
    <n v="2026"/>
    <n v="1"/>
    <x v="0"/>
    <x v="0"/>
    <x v="3"/>
    <x v="8"/>
    <x v="0"/>
    <s v="Returning"/>
    <x v="2"/>
    <s v="Insulated Bottle"/>
    <n v="1"/>
    <n v="35.340000000000003"/>
    <n v="0.1"/>
    <n v="13.36"/>
    <n v="31.806000000000004"/>
    <n v="13.36"/>
    <n v="18.446000000000005"/>
    <n v="0.5799534678991386"/>
    <n v="2026"/>
    <s v="Q1"/>
    <n v="1"/>
    <s v="Jan"/>
  </r>
  <r>
    <n v="4674"/>
    <d v="2026-01-11T00:00:00"/>
    <n v="2026"/>
    <n v="1"/>
    <x v="0"/>
    <x v="0"/>
    <x v="3"/>
    <x v="8"/>
    <x v="0"/>
    <s v="Returning"/>
    <x v="2"/>
    <s v="Packing Cube Set"/>
    <n v="2"/>
    <n v="46.27"/>
    <n v="0"/>
    <n v="18.23"/>
    <n v="92.54"/>
    <n v="36.46"/>
    <n v="56.080000000000005"/>
    <n v="0.60600821266479366"/>
    <n v="2026"/>
    <s v="Q1"/>
    <n v="1"/>
    <s v="Jan"/>
  </r>
  <r>
    <n v="4789"/>
    <d v="2026-01-11T00:00:00"/>
    <n v="2026"/>
    <n v="1"/>
    <x v="0"/>
    <x v="0"/>
    <x v="3"/>
    <x v="7"/>
    <x v="0"/>
    <s v="Returning"/>
    <x v="0"/>
    <s v="Commuter Helmet"/>
    <n v="1"/>
    <n v="79.930000000000007"/>
    <n v="0.05"/>
    <n v="43.73"/>
    <n v="75.933500000000009"/>
    <n v="43.73"/>
    <n v="32.203500000000012"/>
    <n v="0.42410135184075554"/>
    <n v="2026"/>
    <s v="Q1"/>
    <n v="1"/>
    <s v="Jan"/>
  </r>
  <r>
    <n v="804"/>
    <d v="2026-01-12T00:00:00"/>
    <n v="2026"/>
    <n v="1"/>
    <x v="0"/>
    <x v="0"/>
    <x v="1"/>
    <x v="12"/>
    <x v="2"/>
    <s v="New"/>
    <x v="1"/>
    <s v="Trail Boots"/>
    <n v="1"/>
    <n v="141.25"/>
    <n v="0"/>
    <n v="78.72"/>
    <n v="141.25"/>
    <n v="78.72"/>
    <n v="62.53"/>
    <n v="0.44269026548672569"/>
    <n v="2026"/>
    <s v="Q1"/>
    <n v="1"/>
    <s v="Jan"/>
  </r>
  <r>
    <n v="1780"/>
    <d v="2026-01-12T00:00:00"/>
    <n v="2026"/>
    <n v="1"/>
    <x v="0"/>
    <x v="0"/>
    <x v="3"/>
    <x v="8"/>
    <x v="0"/>
    <s v="Returning"/>
    <x v="0"/>
    <s v="Cycling Pack 12L"/>
    <n v="2"/>
    <n v="103.64"/>
    <n v="0.1"/>
    <n v="50.96"/>
    <n v="186.55199999999999"/>
    <n v="101.92"/>
    <n v="84.631999999999991"/>
    <n v="0.45366439384193147"/>
    <n v="2026"/>
    <s v="Q1"/>
    <n v="1"/>
    <s v="Jan"/>
  </r>
  <r>
    <n v="2844"/>
    <d v="2026-01-12T00:00:00"/>
    <n v="2026"/>
    <n v="1"/>
    <x v="0"/>
    <x v="0"/>
    <x v="0"/>
    <x v="0"/>
    <x v="0"/>
    <s v="New"/>
    <x v="2"/>
    <s v="Carry-On Duffel"/>
    <n v="1"/>
    <n v="136.18"/>
    <n v="0"/>
    <n v="68.34"/>
    <n v="136.18"/>
    <n v="68.34"/>
    <n v="67.84"/>
    <n v="0.498164194448524"/>
    <n v="2026"/>
    <s v="Q1"/>
    <n v="1"/>
    <s v="Jan"/>
  </r>
  <r>
    <n v="3068"/>
    <d v="2026-01-12T00:00:00"/>
    <n v="2026"/>
    <n v="1"/>
    <x v="0"/>
    <x v="0"/>
    <x v="2"/>
    <x v="2"/>
    <x v="3"/>
    <s v="New"/>
    <x v="4"/>
    <s v="Recovery Roller"/>
    <n v="1"/>
    <n v="36.43"/>
    <n v="0"/>
    <n v="14.33"/>
    <n v="36.43"/>
    <n v="14.33"/>
    <n v="22.1"/>
    <n v="0.60664287674993145"/>
    <n v="2026"/>
    <s v="Q1"/>
    <n v="1"/>
    <s v="Jan"/>
  </r>
  <r>
    <n v="3096"/>
    <d v="2026-01-12T00:00:00"/>
    <n v="2026"/>
    <n v="1"/>
    <x v="0"/>
    <x v="0"/>
    <x v="3"/>
    <x v="7"/>
    <x v="0"/>
    <s v="New"/>
    <x v="4"/>
    <s v="Training Mat"/>
    <n v="2"/>
    <n v="50.51"/>
    <n v="0.1"/>
    <n v="21.84"/>
    <n v="90.917999999999992"/>
    <n v="43.68"/>
    <n v="47.237999999999992"/>
    <n v="0.5195670824259222"/>
    <n v="2026"/>
    <s v="Q1"/>
    <n v="1"/>
    <s v="Jan"/>
  </r>
  <r>
    <n v="3129"/>
    <d v="2026-01-12T00:00:00"/>
    <n v="2026"/>
    <n v="1"/>
    <x v="0"/>
    <x v="0"/>
    <x v="3"/>
    <x v="13"/>
    <x v="2"/>
    <s v="Returning"/>
    <x v="4"/>
    <s v="Weighted Vest"/>
    <n v="1"/>
    <n v="123"/>
    <n v="0"/>
    <n v="67.3"/>
    <n v="123"/>
    <n v="67.3"/>
    <n v="55.7"/>
    <n v="0.45284552845528458"/>
    <n v="2026"/>
    <s v="Q1"/>
    <n v="1"/>
    <s v="Jan"/>
  </r>
  <r>
    <n v="3948"/>
    <d v="2026-01-12T00:00:00"/>
    <n v="2026"/>
    <n v="1"/>
    <x v="0"/>
    <x v="0"/>
    <x v="1"/>
    <x v="14"/>
    <x v="0"/>
    <s v="New"/>
    <x v="1"/>
    <s v="Trekking Poles"/>
    <n v="2"/>
    <n v="72.239999999999995"/>
    <n v="0"/>
    <n v="32.94"/>
    <n v="144.47999999999999"/>
    <n v="65.88"/>
    <n v="78.599999999999994"/>
    <n v="0.54401993355481726"/>
    <n v="2026"/>
    <s v="Q1"/>
    <n v="1"/>
    <s v="Jan"/>
  </r>
  <r>
    <n v="5036"/>
    <d v="2026-01-12T00:00:00"/>
    <n v="2026"/>
    <n v="1"/>
    <x v="0"/>
    <x v="0"/>
    <x v="2"/>
    <x v="3"/>
    <x v="2"/>
    <s v="Returning"/>
    <x v="1"/>
    <s v="Summit Backpack 45L"/>
    <n v="1"/>
    <n v="151.11000000000001"/>
    <n v="0.15"/>
    <n v="79.650000000000006"/>
    <n v="128.4435"/>
    <n v="79.650000000000006"/>
    <n v="48.793499999999995"/>
    <n v="0.37988298356865075"/>
    <n v="2026"/>
    <s v="Q1"/>
    <n v="1"/>
    <s v="Jan"/>
  </r>
  <r>
    <n v="2681"/>
    <d v="2026-01-13T00:00:00"/>
    <n v="2026"/>
    <n v="1"/>
    <x v="0"/>
    <x v="0"/>
    <x v="3"/>
    <x v="4"/>
    <x v="0"/>
    <s v="New"/>
    <x v="1"/>
    <s v="Hiking Daypack 20L"/>
    <n v="1"/>
    <n v="94.32"/>
    <n v="0"/>
    <n v="45.93"/>
    <n v="94.32"/>
    <n v="45.93"/>
    <n v="48.389999999999993"/>
    <n v="0.51304071246819338"/>
    <n v="2026"/>
    <s v="Q1"/>
    <n v="1"/>
    <s v="Jan"/>
  </r>
  <r>
    <n v="5101"/>
    <d v="2026-01-13T00:00:00"/>
    <n v="2026"/>
    <n v="1"/>
    <x v="0"/>
    <x v="0"/>
    <x v="1"/>
    <x v="12"/>
    <x v="0"/>
    <s v="Returning"/>
    <x v="0"/>
    <s v="Trail Bike Light"/>
    <n v="3"/>
    <n v="51.52"/>
    <n v="0"/>
    <n v="21.92"/>
    <n v="154.56"/>
    <n v="65.760000000000005"/>
    <n v="88.8"/>
    <n v="0.57453416149068315"/>
    <n v="2026"/>
    <s v="Q1"/>
    <n v="1"/>
    <s v="Jan"/>
  </r>
  <r>
    <n v="3871"/>
    <d v="2026-01-14T00:00:00"/>
    <n v="2026"/>
    <n v="1"/>
    <x v="0"/>
    <x v="0"/>
    <x v="0"/>
    <x v="15"/>
    <x v="0"/>
    <s v="New"/>
    <x v="1"/>
    <s v="Trail Boots"/>
    <n v="2"/>
    <n v="146.4"/>
    <n v="0.05"/>
    <n v="81.72"/>
    <n v="278.16000000000003"/>
    <n v="163.44"/>
    <n v="114.72000000000003"/>
    <n v="0.4124245038826575"/>
    <n v="2026"/>
    <s v="Q1"/>
    <n v="1"/>
    <s v="Jan"/>
  </r>
  <r>
    <n v="4643"/>
    <d v="2026-01-14T00:00:00"/>
    <n v="2026"/>
    <n v="1"/>
    <x v="0"/>
    <x v="0"/>
    <x v="0"/>
    <x v="0"/>
    <x v="1"/>
    <s v="Business"/>
    <x v="2"/>
    <s v="Packing Cube Set"/>
    <n v="3"/>
    <n v="47.32"/>
    <n v="0.1"/>
    <n v="18.420000000000002"/>
    <n v="127.76400000000001"/>
    <n v="55.260000000000005"/>
    <n v="72.504000000000005"/>
    <n v="0.56748379825302897"/>
    <n v="2026"/>
    <s v="Q1"/>
    <n v="1"/>
    <s v="Jan"/>
  </r>
  <r>
    <n v="4703"/>
    <d v="2026-01-14T00:00:00"/>
    <n v="2026"/>
    <n v="1"/>
    <x v="0"/>
    <x v="0"/>
    <x v="3"/>
    <x v="13"/>
    <x v="2"/>
    <s v="Business"/>
    <x v="4"/>
    <s v="Resistance Band Set"/>
    <n v="2"/>
    <n v="40.450000000000003"/>
    <n v="0.05"/>
    <n v="15.14"/>
    <n v="76.855000000000004"/>
    <n v="30.28"/>
    <n v="46.575000000000003"/>
    <n v="0.60601132001821612"/>
    <n v="2026"/>
    <s v="Q1"/>
    <n v="1"/>
    <s v="Jan"/>
  </r>
  <r>
    <n v="5068"/>
    <d v="2026-01-14T00:00:00"/>
    <n v="2026"/>
    <n v="1"/>
    <x v="0"/>
    <x v="0"/>
    <x v="0"/>
    <x v="0"/>
    <x v="0"/>
    <s v="Returning"/>
    <x v="2"/>
    <s v="Packing Cube Set"/>
    <n v="2"/>
    <n v="47.05"/>
    <n v="0.1"/>
    <n v="18.8"/>
    <n v="84.69"/>
    <n v="37.6"/>
    <n v="47.089999999999996"/>
    <n v="0.55602786633604906"/>
    <n v="2026"/>
    <s v="Q1"/>
    <n v="1"/>
    <s v="Jan"/>
  </r>
  <r>
    <n v="1539"/>
    <d v="2026-01-15T00:00:00"/>
    <n v="2026"/>
    <n v="1"/>
    <x v="0"/>
    <x v="0"/>
    <x v="3"/>
    <x v="8"/>
    <x v="2"/>
    <s v="Business"/>
    <x v="4"/>
    <s v="Weighted Vest"/>
    <n v="3"/>
    <n v="123.14"/>
    <n v="0.05"/>
    <n v="70.67"/>
    <n v="350.94900000000001"/>
    <n v="212.01"/>
    <n v="138.93900000000002"/>
    <n v="0.39589513006163296"/>
    <n v="2026"/>
    <s v="Q1"/>
    <n v="1"/>
    <s v="Jan"/>
  </r>
  <r>
    <n v="1709"/>
    <d v="2026-01-15T00:00:00"/>
    <n v="2026"/>
    <n v="1"/>
    <x v="0"/>
    <x v="0"/>
    <x v="3"/>
    <x v="13"/>
    <x v="0"/>
    <s v="Returning"/>
    <x v="1"/>
    <s v="Summit Backpack 45L"/>
    <n v="2"/>
    <n v="151.33000000000001"/>
    <n v="0.1"/>
    <n v="78.44"/>
    <n v="272.39400000000001"/>
    <n v="156.88"/>
    <n v="115.51400000000001"/>
    <n v="0.42406954631893512"/>
    <n v="2026"/>
    <s v="Q1"/>
    <n v="1"/>
    <s v="Jan"/>
  </r>
  <r>
    <n v="2702"/>
    <d v="2026-01-15T00:00:00"/>
    <n v="2026"/>
    <n v="1"/>
    <x v="0"/>
    <x v="0"/>
    <x v="1"/>
    <x v="14"/>
    <x v="0"/>
    <s v="Returning"/>
    <x v="1"/>
    <s v="Trail Boots"/>
    <n v="5"/>
    <n v="144.01"/>
    <n v="0.05"/>
    <n v="79.64"/>
    <n v="684.0474999999999"/>
    <n v="398.2"/>
    <n v="285.84749999999991"/>
    <n v="0.41787668254032062"/>
    <n v="2026"/>
    <s v="Q1"/>
    <n v="1"/>
    <s v="Jan"/>
  </r>
  <r>
    <n v="3176"/>
    <d v="2026-01-15T00:00:00"/>
    <n v="2026"/>
    <n v="1"/>
    <x v="0"/>
    <x v="0"/>
    <x v="3"/>
    <x v="8"/>
    <x v="0"/>
    <s v="Returning"/>
    <x v="1"/>
    <s v="Hiking Daypack 20L"/>
    <n v="3"/>
    <n v="91.19"/>
    <n v="0"/>
    <n v="44.47"/>
    <n v="273.57"/>
    <n v="133.41"/>
    <n v="140.16"/>
    <n v="0.5123368790437548"/>
    <n v="2026"/>
    <s v="Q1"/>
    <n v="1"/>
    <s v="Jan"/>
  </r>
  <r>
    <n v="3705"/>
    <d v="2026-01-15T00:00:00"/>
    <n v="2026"/>
    <n v="1"/>
    <x v="0"/>
    <x v="0"/>
    <x v="3"/>
    <x v="7"/>
    <x v="2"/>
    <s v="New"/>
    <x v="2"/>
    <s v="Packing Cube Set"/>
    <n v="2"/>
    <n v="45.45"/>
    <n v="0"/>
    <n v="18.190000000000001"/>
    <n v="90.9"/>
    <n v="36.380000000000003"/>
    <n v="54.52"/>
    <n v="0.59977997799779981"/>
    <n v="2026"/>
    <s v="Q1"/>
    <n v="1"/>
    <s v="Jan"/>
  </r>
  <r>
    <n v="3736"/>
    <d v="2026-01-15T00:00:00"/>
    <n v="2026"/>
    <n v="1"/>
    <x v="0"/>
    <x v="0"/>
    <x v="1"/>
    <x v="1"/>
    <x v="3"/>
    <s v="New"/>
    <x v="4"/>
    <s v="Resistance Band Set"/>
    <n v="1"/>
    <n v="40.72"/>
    <n v="0"/>
    <n v="14.94"/>
    <n v="40.72"/>
    <n v="14.94"/>
    <n v="25.78"/>
    <n v="0.6331041257367388"/>
    <n v="2026"/>
    <s v="Q1"/>
    <n v="1"/>
    <s v="Jan"/>
  </r>
  <r>
    <n v="3967"/>
    <d v="2026-01-15T00:00:00"/>
    <n v="2026"/>
    <n v="1"/>
    <x v="0"/>
    <x v="0"/>
    <x v="1"/>
    <x v="12"/>
    <x v="0"/>
    <s v="Business"/>
    <x v="2"/>
    <s v="Insulated Bottle"/>
    <n v="2"/>
    <n v="37.090000000000003"/>
    <n v="0"/>
    <n v="13.29"/>
    <n v="74.180000000000007"/>
    <n v="26.58"/>
    <n v="47.600000000000009"/>
    <n v="0.64168239417632789"/>
    <n v="2026"/>
    <s v="Q1"/>
    <n v="1"/>
    <s v="Jan"/>
  </r>
  <r>
    <n v="170"/>
    <d v="2026-01-16T00:00:00"/>
    <n v="2026"/>
    <n v="1"/>
    <x v="0"/>
    <x v="0"/>
    <x v="2"/>
    <x v="10"/>
    <x v="0"/>
    <s v="New"/>
    <x v="3"/>
    <s v="Compact Sleeping Bag"/>
    <n v="1"/>
    <n v="124.45"/>
    <n v="0.15"/>
    <n v="59.77"/>
    <n v="105.7825"/>
    <n v="59.77"/>
    <n v="46.012499999999996"/>
    <n v="0.43497270342447941"/>
    <n v="2026"/>
    <s v="Q1"/>
    <n v="1"/>
    <s v="Jan"/>
  </r>
  <r>
    <n v="1040"/>
    <d v="2026-01-16T00:00:00"/>
    <n v="2026"/>
    <n v="1"/>
    <x v="0"/>
    <x v="0"/>
    <x v="0"/>
    <x v="0"/>
    <x v="2"/>
    <s v="New"/>
    <x v="2"/>
    <s v="Insulated Bottle"/>
    <n v="1"/>
    <n v="35.93"/>
    <n v="0.05"/>
    <n v="13.33"/>
    <n v="34.133499999999998"/>
    <n v="13.33"/>
    <n v="20.8035"/>
    <n v="0.60947456311248482"/>
    <n v="2026"/>
    <s v="Q1"/>
    <n v="1"/>
    <s v="Jan"/>
  </r>
  <r>
    <n v="2380"/>
    <d v="2026-01-16T00:00:00"/>
    <n v="2026"/>
    <n v="1"/>
    <x v="0"/>
    <x v="0"/>
    <x v="3"/>
    <x v="13"/>
    <x v="0"/>
    <s v="Returning"/>
    <x v="3"/>
    <s v="Compact Sleeping Bag"/>
    <n v="4"/>
    <n v="121.8"/>
    <n v="0.05"/>
    <n v="59.57"/>
    <n v="462.84"/>
    <n v="238.28"/>
    <n v="224.55999999999997"/>
    <n v="0.48517846339987897"/>
    <n v="2026"/>
    <s v="Q1"/>
    <n v="1"/>
    <s v="Jan"/>
  </r>
  <r>
    <n v="3219"/>
    <d v="2026-01-16T00:00:00"/>
    <n v="2026"/>
    <n v="1"/>
    <x v="0"/>
    <x v="0"/>
    <x v="1"/>
    <x v="11"/>
    <x v="2"/>
    <s v="Returning"/>
    <x v="1"/>
    <s v="Hiking Daypack 20L"/>
    <n v="1"/>
    <n v="92.6"/>
    <n v="0.05"/>
    <n v="44.15"/>
    <n v="87.969999999999985"/>
    <n v="44.15"/>
    <n v="43.819999999999986"/>
    <n v="0.4981243605774695"/>
    <n v="2026"/>
    <s v="Q1"/>
    <n v="1"/>
    <s v="Jan"/>
  </r>
  <r>
    <n v="4425"/>
    <d v="2026-01-16T00:00:00"/>
    <n v="2026"/>
    <n v="1"/>
    <x v="0"/>
    <x v="0"/>
    <x v="1"/>
    <x v="12"/>
    <x v="1"/>
    <s v="Business"/>
    <x v="0"/>
    <s v="Cycling Pack 12L"/>
    <n v="10"/>
    <n v="102.68"/>
    <n v="0.15"/>
    <n v="51.07"/>
    <n v="872.78000000000009"/>
    <n v="510.7"/>
    <n v="362.0800000000001"/>
    <n v="0.41485826897958256"/>
    <n v="2026"/>
    <s v="Q1"/>
    <n v="1"/>
    <s v="Jan"/>
  </r>
  <r>
    <n v="4508"/>
    <d v="2026-01-16T00:00:00"/>
    <n v="2026"/>
    <n v="1"/>
    <x v="0"/>
    <x v="0"/>
    <x v="3"/>
    <x v="13"/>
    <x v="3"/>
    <s v="New"/>
    <x v="0"/>
    <s v="Compact Repair Kit"/>
    <n v="3"/>
    <n v="40.92"/>
    <n v="0.15"/>
    <n v="16.71"/>
    <n v="104.346"/>
    <n v="50.13"/>
    <n v="54.216000000000001"/>
    <n v="0.51957909263412105"/>
    <n v="2026"/>
    <s v="Q1"/>
    <n v="1"/>
    <s v="Jan"/>
  </r>
  <r>
    <n v="4806"/>
    <d v="2026-01-16T00:00:00"/>
    <n v="2026"/>
    <n v="1"/>
    <x v="0"/>
    <x v="0"/>
    <x v="2"/>
    <x v="16"/>
    <x v="2"/>
    <s v="New"/>
    <x v="0"/>
    <s v="Cycling Pack 12L"/>
    <n v="4"/>
    <n v="102.68"/>
    <n v="0"/>
    <n v="50.83"/>
    <n v="410.72"/>
    <n v="203.32"/>
    <n v="207.40000000000003"/>
    <n v="0.50496688741721862"/>
    <n v="2026"/>
    <s v="Q1"/>
    <n v="1"/>
    <s v="Jan"/>
  </r>
  <r>
    <n v="755"/>
    <d v="2026-01-17T00:00:00"/>
    <n v="2026"/>
    <n v="1"/>
    <x v="0"/>
    <x v="0"/>
    <x v="0"/>
    <x v="9"/>
    <x v="3"/>
    <s v="New"/>
    <x v="2"/>
    <s v="Travel Backpack 35L"/>
    <n v="2"/>
    <n v="164.38"/>
    <n v="0.05"/>
    <n v="85.93"/>
    <n v="312.322"/>
    <n v="171.86"/>
    <n v="140.46199999999999"/>
    <n v="0.44973456881039436"/>
    <n v="2026"/>
    <s v="Q1"/>
    <n v="1"/>
    <s v="Jan"/>
  </r>
  <r>
    <n v="3171"/>
    <d v="2026-01-17T00:00:00"/>
    <n v="2026"/>
    <n v="1"/>
    <x v="0"/>
    <x v="0"/>
    <x v="0"/>
    <x v="15"/>
    <x v="2"/>
    <s v="Returning"/>
    <x v="0"/>
    <s v="Trail Bike Light"/>
    <n v="1"/>
    <n v="51.78"/>
    <n v="0"/>
    <n v="22.64"/>
    <n v="51.78"/>
    <n v="22.64"/>
    <n v="29.14"/>
    <n v="0.56276554654306687"/>
    <n v="2026"/>
    <s v="Q1"/>
    <n v="1"/>
    <s v="Jan"/>
  </r>
  <r>
    <n v="4277"/>
    <d v="2026-01-17T00:00:00"/>
    <n v="2026"/>
    <n v="1"/>
    <x v="0"/>
    <x v="0"/>
    <x v="1"/>
    <x v="11"/>
    <x v="2"/>
    <s v="Returning"/>
    <x v="4"/>
    <s v="Training Mat"/>
    <n v="1"/>
    <n v="50.52"/>
    <n v="0.05"/>
    <n v="22.37"/>
    <n v="47.994"/>
    <n v="22.37"/>
    <n v="25.623999999999999"/>
    <n v="0.5339000708421886"/>
    <n v="2026"/>
    <s v="Q1"/>
    <n v="1"/>
    <s v="Jan"/>
  </r>
  <r>
    <n v="4648"/>
    <d v="2026-01-17T00:00:00"/>
    <n v="2026"/>
    <n v="1"/>
    <x v="0"/>
    <x v="0"/>
    <x v="1"/>
    <x v="14"/>
    <x v="3"/>
    <s v="New"/>
    <x v="3"/>
    <s v="Trail Tent 2P"/>
    <n v="1"/>
    <n v="199.02"/>
    <n v="0"/>
    <n v="106.49"/>
    <n v="199.02"/>
    <n v="106.49"/>
    <n v="92.530000000000015"/>
    <n v="0.46492814792483173"/>
    <n v="2026"/>
    <s v="Q1"/>
    <n v="1"/>
    <s v="Jan"/>
  </r>
  <r>
    <n v="157"/>
    <d v="2026-01-18T00:00:00"/>
    <n v="2026"/>
    <n v="1"/>
    <x v="0"/>
    <x v="0"/>
    <x v="3"/>
    <x v="8"/>
    <x v="2"/>
    <s v="Returning"/>
    <x v="3"/>
    <s v="Portable Camp Stove"/>
    <n v="3"/>
    <n v="80.27"/>
    <n v="0.1"/>
    <n v="39.26"/>
    <n v="216.72900000000001"/>
    <n v="117.78"/>
    <n v="98.949000000000012"/>
    <n v="0.45655634455933447"/>
    <n v="2026"/>
    <s v="Q1"/>
    <n v="1"/>
    <s v="Jan"/>
  </r>
  <r>
    <n v="2271"/>
    <d v="2026-01-18T00:00:00"/>
    <n v="2026"/>
    <n v="1"/>
    <x v="0"/>
    <x v="0"/>
    <x v="1"/>
    <x v="1"/>
    <x v="2"/>
    <s v="New"/>
    <x v="3"/>
    <s v="Alpine Tent 4P"/>
    <n v="4"/>
    <n v="333.28"/>
    <n v="0"/>
    <n v="195.76"/>
    <n v="1333.12"/>
    <n v="783.04"/>
    <n v="550.07999999999993"/>
    <n v="0.41262602016322608"/>
    <n v="2026"/>
    <s v="Q1"/>
    <n v="1"/>
    <s v="Jan"/>
  </r>
  <r>
    <n v="3330"/>
    <d v="2026-01-18T00:00:00"/>
    <n v="2026"/>
    <n v="1"/>
    <x v="0"/>
    <x v="0"/>
    <x v="3"/>
    <x v="13"/>
    <x v="3"/>
    <s v="New"/>
    <x v="0"/>
    <s v="Cycling Pack 12L"/>
    <n v="1"/>
    <n v="104.36"/>
    <n v="0"/>
    <n v="51.63"/>
    <n v="104.36"/>
    <n v="51.63"/>
    <n v="52.73"/>
    <n v="0.50527021847451126"/>
    <n v="2026"/>
    <s v="Q1"/>
    <n v="1"/>
    <s v="Jan"/>
  </r>
  <r>
    <n v="4547"/>
    <d v="2026-01-18T00:00:00"/>
    <n v="2026"/>
    <n v="1"/>
    <x v="0"/>
    <x v="0"/>
    <x v="2"/>
    <x v="5"/>
    <x v="3"/>
    <s v="New"/>
    <x v="0"/>
    <s v="Commuter Helmet"/>
    <n v="1"/>
    <n v="83.52"/>
    <n v="0.05"/>
    <n v="42.97"/>
    <n v="79.343999999999994"/>
    <n v="42.97"/>
    <n v="36.373999999999995"/>
    <n v="0.45843416011292598"/>
    <n v="2026"/>
    <s v="Q1"/>
    <n v="1"/>
    <s v="Jan"/>
  </r>
  <r>
    <n v="1840"/>
    <d v="2026-01-19T00:00:00"/>
    <n v="2026"/>
    <n v="1"/>
    <x v="0"/>
    <x v="0"/>
    <x v="2"/>
    <x v="10"/>
    <x v="0"/>
    <s v="New"/>
    <x v="4"/>
    <s v="Weighted Vest"/>
    <n v="2"/>
    <n v="125.93"/>
    <n v="0"/>
    <n v="69.150000000000006"/>
    <n v="251.86"/>
    <n v="138.30000000000001"/>
    <n v="113.56"/>
    <n v="0.45088541253077102"/>
    <n v="2026"/>
    <s v="Q1"/>
    <n v="1"/>
    <s v="Jan"/>
  </r>
  <r>
    <n v="1850"/>
    <d v="2026-01-19T00:00:00"/>
    <n v="2026"/>
    <n v="1"/>
    <x v="0"/>
    <x v="0"/>
    <x v="1"/>
    <x v="6"/>
    <x v="0"/>
    <s v="Business"/>
    <x v="0"/>
    <s v="Trail Bike Light"/>
    <n v="1"/>
    <n v="49.85"/>
    <n v="0"/>
    <n v="23.07"/>
    <n v="49.85"/>
    <n v="23.07"/>
    <n v="26.78"/>
    <n v="0.53721163490471413"/>
    <n v="2026"/>
    <s v="Q1"/>
    <n v="1"/>
    <s v="Jan"/>
  </r>
  <r>
    <n v="1858"/>
    <d v="2026-01-19T00:00:00"/>
    <n v="2026"/>
    <n v="1"/>
    <x v="0"/>
    <x v="0"/>
    <x v="1"/>
    <x v="1"/>
    <x v="0"/>
    <s v="Returning"/>
    <x v="2"/>
    <s v="Insulated Bottle"/>
    <n v="1"/>
    <n v="36.130000000000003"/>
    <n v="0"/>
    <n v="13.39"/>
    <n v="36.130000000000003"/>
    <n v="13.39"/>
    <n v="22.740000000000002"/>
    <n v="0.62939385552172711"/>
    <n v="2026"/>
    <s v="Q1"/>
    <n v="1"/>
    <s v="Jan"/>
  </r>
  <r>
    <n v="2910"/>
    <d v="2026-01-19T00:00:00"/>
    <n v="2026"/>
    <n v="1"/>
    <x v="0"/>
    <x v="0"/>
    <x v="3"/>
    <x v="13"/>
    <x v="2"/>
    <s v="Returning"/>
    <x v="0"/>
    <s v="Cycling Pack 12L"/>
    <n v="1"/>
    <n v="104.83"/>
    <n v="0.05"/>
    <n v="51.06"/>
    <n v="99.588499999999996"/>
    <n v="51.06"/>
    <n v="48.528499999999994"/>
    <n v="0.48729019916958277"/>
    <n v="2026"/>
    <s v="Q1"/>
    <n v="1"/>
    <s v="Jan"/>
  </r>
  <r>
    <n v="3694"/>
    <d v="2026-01-19T00:00:00"/>
    <n v="2026"/>
    <n v="1"/>
    <x v="0"/>
    <x v="0"/>
    <x v="0"/>
    <x v="0"/>
    <x v="2"/>
    <s v="Returning"/>
    <x v="2"/>
    <s v="Insulated Bottle"/>
    <n v="1"/>
    <n v="35.46"/>
    <n v="0.05"/>
    <n v="13.81"/>
    <n v="33.686999999999998"/>
    <n v="13.81"/>
    <n v="19.876999999999995"/>
    <n v="0.59004957401965141"/>
    <n v="2026"/>
    <s v="Q1"/>
    <n v="1"/>
    <s v="Jan"/>
  </r>
  <r>
    <n v="631"/>
    <d v="2026-01-20T00:00:00"/>
    <n v="2026"/>
    <n v="1"/>
    <x v="0"/>
    <x v="0"/>
    <x v="3"/>
    <x v="8"/>
    <x v="3"/>
    <s v="Returning"/>
    <x v="2"/>
    <s v="Travel Backpack 35L"/>
    <n v="1"/>
    <n v="165.42"/>
    <n v="0"/>
    <n v="85.69"/>
    <n v="165.42"/>
    <n v="85.69"/>
    <n v="79.72999999999999"/>
    <n v="0.48198524966751299"/>
    <n v="2026"/>
    <s v="Q1"/>
    <n v="1"/>
    <s v="Jan"/>
  </r>
  <r>
    <n v="1113"/>
    <d v="2026-01-20T00:00:00"/>
    <n v="2026"/>
    <n v="1"/>
    <x v="0"/>
    <x v="0"/>
    <x v="2"/>
    <x v="5"/>
    <x v="0"/>
    <s v="Returning"/>
    <x v="3"/>
    <s v="Compact Sleeping Bag"/>
    <n v="1"/>
    <n v="122.86"/>
    <n v="0.05"/>
    <n v="60.36"/>
    <n v="116.717"/>
    <n v="60.36"/>
    <n v="56.356999999999999"/>
    <n v="0.48285168398776529"/>
    <n v="2026"/>
    <s v="Q1"/>
    <n v="1"/>
    <s v="Jan"/>
  </r>
  <r>
    <n v="1525"/>
    <d v="2026-01-20T00:00:00"/>
    <n v="2026"/>
    <n v="1"/>
    <x v="0"/>
    <x v="0"/>
    <x v="0"/>
    <x v="0"/>
    <x v="2"/>
    <s v="Returning"/>
    <x v="4"/>
    <s v="Recovery Roller"/>
    <n v="2"/>
    <n v="35.82"/>
    <n v="0"/>
    <n v="14.09"/>
    <n v="71.64"/>
    <n v="28.18"/>
    <n v="43.46"/>
    <n v="0.60664433277498608"/>
    <n v="2026"/>
    <s v="Q1"/>
    <n v="1"/>
    <s v="Jan"/>
  </r>
  <r>
    <n v="3233"/>
    <d v="2026-01-20T00:00:00"/>
    <n v="2026"/>
    <n v="1"/>
    <x v="0"/>
    <x v="0"/>
    <x v="0"/>
    <x v="0"/>
    <x v="0"/>
    <s v="New"/>
    <x v="3"/>
    <s v="Compact Sleeping Bag"/>
    <n v="3"/>
    <n v="120.29"/>
    <n v="0.1"/>
    <n v="62.41"/>
    <n v="324.78300000000002"/>
    <n v="187.23"/>
    <n v="137.55300000000003"/>
    <n v="0.42352278290427769"/>
    <n v="2026"/>
    <s v="Q1"/>
    <n v="1"/>
    <s v="Jan"/>
  </r>
  <r>
    <n v="4455"/>
    <d v="2026-01-20T00:00:00"/>
    <n v="2026"/>
    <n v="1"/>
    <x v="0"/>
    <x v="0"/>
    <x v="1"/>
    <x v="11"/>
    <x v="3"/>
    <s v="Returning"/>
    <x v="3"/>
    <s v="Portable Camp Stove"/>
    <n v="1"/>
    <n v="80.239999999999995"/>
    <n v="0.1"/>
    <n v="39.950000000000003"/>
    <n v="72.215999999999994"/>
    <n v="39.950000000000003"/>
    <n v="32.265999999999991"/>
    <n v="0.44679849340866279"/>
    <n v="2026"/>
    <s v="Q1"/>
    <n v="1"/>
    <s v="Jan"/>
  </r>
  <r>
    <n v="1769"/>
    <d v="2026-01-21T00:00:00"/>
    <n v="2026"/>
    <n v="1"/>
    <x v="0"/>
    <x v="0"/>
    <x v="0"/>
    <x v="15"/>
    <x v="2"/>
    <s v="New"/>
    <x v="4"/>
    <s v="Recovery Roller"/>
    <n v="2"/>
    <n v="35.97"/>
    <n v="0"/>
    <n v="13.55"/>
    <n v="71.94"/>
    <n v="27.1"/>
    <n v="44.839999999999996"/>
    <n v="0.62329719210453149"/>
    <n v="2026"/>
    <s v="Q1"/>
    <n v="1"/>
    <s v="Jan"/>
  </r>
  <r>
    <n v="3467"/>
    <d v="2026-01-21T00:00:00"/>
    <n v="2026"/>
    <n v="1"/>
    <x v="0"/>
    <x v="0"/>
    <x v="1"/>
    <x v="11"/>
    <x v="0"/>
    <s v="New"/>
    <x v="1"/>
    <s v="Trekking Poles"/>
    <n v="1"/>
    <n v="72.239999999999995"/>
    <n v="0"/>
    <n v="33.26"/>
    <n v="72.239999999999995"/>
    <n v="33.26"/>
    <n v="38.979999999999997"/>
    <n v="0.53959025470653377"/>
    <n v="2026"/>
    <s v="Q1"/>
    <n v="1"/>
    <s v="Jan"/>
  </r>
  <r>
    <n v="3911"/>
    <d v="2026-01-21T00:00:00"/>
    <n v="2026"/>
    <n v="1"/>
    <x v="0"/>
    <x v="0"/>
    <x v="0"/>
    <x v="15"/>
    <x v="0"/>
    <s v="Returning"/>
    <x v="1"/>
    <s v="Summit Backpack 45L"/>
    <n v="5"/>
    <n v="152.81"/>
    <n v="0"/>
    <n v="78.989999999999995"/>
    <n v="764.05"/>
    <n v="394.95"/>
    <n v="369.09999999999997"/>
    <n v="0.48308356782933054"/>
    <n v="2026"/>
    <s v="Q1"/>
    <n v="1"/>
    <s v="Jan"/>
  </r>
  <r>
    <n v="4401"/>
    <d v="2026-01-21T00:00:00"/>
    <n v="2026"/>
    <n v="1"/>
    <x v="0"/>
    <x v="0"/>
    <x v="0"/>
    <x v="15"/>
    <x v="0"/>
    <s v="New"/>
    <x v="0"/>
    <s v="Commuter Helmet"/>
    <n v="3"/>
    <n v="83.34"/>
    <n v="0"/>
    <n v="41.44"/>
    <n v="250.02"/>
    <n v="124.32"/>
    <n v="125.70000000000002"/>
    <n v="0.50275977921766268"/>
    <n v="2026"/>
    <s v="Q1"/>
    <n v="1"/>
    <s v="Jan"/>
  </r>
  <r>
    <n v="4864"/>
    <d v="2026-01-21T00:00:00"/>
    <n v="2026"/>
    <n v="1"/>
    <x v="0"/>
    <x v="0"/>
    <x v="3"/>
    <x v="13"/>
    <x v="0"/>
    <s v="Returning"/>
    <x v="4"/>
    <s v="Recovery Roller"/>
    <n v="1"/>
    <n v="35.869999999999997"/>
    <n v="0"/>
    <n v="13.64"/>
    <n v="35.869999999999997"/>
    <n v="13.64"/>
    <n v="22.229999999999997"/>
    <n v="0.61973794257039305"/>
    <n v="2026"/>
    <s v="Q1"/>
    <n v="1"/>
    <s v="Jan"/>
  </r>
  <r>
    <n v="347"/>
    <d v="2026-01-22T00:00:00"/>
    <n v="2026"/>
    <n v="1"/>
    <x v="0"/>
    <x v="0"/>
    <x v="3"/>
    <x v="4"/>
    <x v="3"/>
    <s v="New"/>
    <x v="3"/>
    <s v="Trail Tent 2P"/>
    <n v="1"/>
    <n v="199.42"/>
    <n v="0.05"/>
    <n v="101.82"/>
    <n v="189.44899999999998"/>
    <n v="101.82"/>
    <n v="87.628999999999991"/>
    <n v="0.46254664843836601"/>
    <n v="2026"/>
    <s v="Q1"/>
    <n v="1"/>
    <s v="Jan"/>
  </r>
  <r>
    <n v="2051"/>
    <d v="2026-01-22T00:00:00"/>
    <n v="2026"/>
    <n v="1"/>
    <x v="0"/>
    <x v="0"/>
    <x v="2"/>
    <x v="5"/>
    <x v="0"/>
    <s v="New"/>
    <x v="3"/>
    <s v="Alpine Tent 4P"/>
    <n v="3"/>
    <n v="347.41"/>
    <n v="0.1"/>
    <n v="192.13"/>
    <n v="938.00700000000006"/>
    <n v="576.39"/>
    <n v="361.61700000000008"/>
    <n v="0.38551631277804971"/>
    <n v="2026"/>
    <s v="Q1"/>
    <n v="1"/>
    <s v="Jan"/>
  </r>
  <r>
    <n v="2314"/>
    <d v="2026-01-22T00:00:00"/>
    <n v="2026"/>
    <n v="1"/>
    <x v="0"/>
    <x v="0"/>
    <x v="0"/>
    <x v="9"/>
    <x v="0"/>
    <s v="New"/>
    <x v="0"/>
    <s v="Compact Repair Kit"/>
    <n v="1"/>
    <n v="40.28"/>
    <n v="0"/>
    <n v="16.79"/>
    <n v="40.28"/>
    <n v="16.79"/>
    <n v="23.490000000000002"/>
    <n v="0.58316782522343602"/>
    <n v="2026"/>
    <s v="Q1"/>
    <n v="1"/>
    <s v="Jan"/>
  </r>
  <r>
    <n v="3861"/>
    <d v="2026-01-22T00:00:00"/>
    <n v="2026"/>
    <n v="1"/>
    <x v="0"/>
    <x v="0"/>
    <x v="3"/>
    <x v="13"/>
    <x v="0"/>
    <s v="Returning"/>
    <x v="3"/>
    <s v="Trail Tent 2P"/>
    <n v="3"/>
    <n v="195.49"/>
    <n v="0.05"/>
    <n v="106.38"/>
    <n v="557.14649999999995"/>
    <n v="319.14"/>
    <n v="238.00649999999996"/>
    <n v="0.42718836069148775"/>
    <n v="2026"/>
    <s v="Q1"/>
    <n v="1"/>
    <s v="Jan"/>
  </r>
  <r>
    <n v="843"/>
    <d v="2026-01-23T00:00:00"/>
    <n v="2026"/>
    <n v="1"/>
    <x v="0"/>
    <x v="0"/>
    <x v="1"/>
    <x v="11"/>
    <x v="0"/>
    <s v="Returning"/>
    <x v="4"/>
    <s v="Recovery Roller"/>
    <n v="2"/>
    <n v="35.75"/>
    <n v="0"/>
    <n v="13.94"/>
    <n v="71.5"/>
    <n v="27.88"/>
    <n v="43.620000000000005"/>
    <n v="0.61006993006993016"/>
    <n v="2026"/>
    <s v="Q1"/>
    <n v="1"/>
    <s v="Jan"/>
  </r>
  <r>
    <n v="868"/>
    <d v="2026-01-23T00:00:00"/>
    <n v="2026"/>
    <n v="1"/>
    <x v="0"/>
    <x v="0"/>
    <x v="0"/>
    <x v="15"/>
    <x v="0"/>
    <s v="Returning"/>
    <x v="0"/>
    <s v="Cycling Pack 12L"/>
    <n v="1"/>
    <n v="103.39"/>
    <n v="0"/>
    <n v="51.32"/>
    <n v="103.39"/>
    <n v="51.32"/>
    <n v="52.07"/>
    <n v="0.50362704323435536"/>
    <n v="2026"/>
    <s v="Q1"/>
    <n v="1"/>
    <s v="Jan"/>
  </r>
  <r>
    <n v="890"/>
    <d v="2026-01-23T00:00:00"/>
    <n v="2026"/>
    <n v="1"/>
    <x v="0"/>
    <x v="0"/>
    <x v="0"/>
    <x v="15"/>
    <x v="0"/>
    <s v="New"/>
    <x v="3"/>
    <s v="Portable Camp Stove"/>
    <n v="3"/>
    <n v="81.98"/>
    <n v="0.1"/>
    <n v="40.229999999999997"/>
    <n v="221.346"/>
    <n v="120.69"/>
    <n v="100.65600000000001"/>
    <n v="0.45474505977067581"/>
    <n v="2026"/>
    <s v="Q1"/>
    <n v="1"/>
    <s v="Jan"/>
  </r>
  <r>
    <n v="2185"/>
    <d v="2026-01-23T00:00:00"/>
    <n v="2026"/>
    <n v="1"/>
    <x v="0"/>
    <x v="0"/>
    <x v="2"/>
    <x v="2"/>
    <x v="1"/>
    <s v="Business"/>
    <x v="3"/>
    <s v="Alpine Tent 4P"/>
    <n v="10"/>
    <n v="337.69"/>
    <n v="0.1"/>
    <n v="200.27"/>
    <n v="3039.21"/>
    <n v="2002.7"/>
    <n v="1036.51"/>
    <n v="0.34104586389226149"/>
    <n v="2026"/>
    <s v="Q1"/>
    <n v="1"/>
    <s v="Jan"/>
  </r>
  <r>
    <n v="2335"/>
    <d v="2026-01-23T00:00:00"/>
    <n v="2026"/>
    <n v="1"/>
    <x v="0"/>
    <x v="0"/>
    <x v="3"/>
    <x v="8"/>
    <x v="0"/>
    <s v="New"/>
    <x v="3"/>
    <s v="Alpine Tent 4P"/>
    <n v="2"/>
    <n v="333.29"/>
    <n v="0"/>
    <n v="197.18"/>
    <n v="666.58"/>
    <n v="394.36"/>
    <n v="272.22000000000003"/>
    <n v="0.40838308980167426"/>
    <n v="2026"/>
    <s v="Q1"/>
    <n v="1"/>
    <s v="Jan"/>
  </r>
  <r>
    <n v="2784"/>
    <d v="2026-01-23T00:00:00"/>
    <n v="2026"/>
    <n v="1"/>
    <x v="0"/>
    <x v="0"/>
    <x v="0"/>
    <x v="15"/>
    <x v="2"/>
    <s v="New"/>
    <x v="0"/>
    <s v="Commuter Helmet"/>
    <n v="1"/>
    <n v="80.11"/>
    <n v="0.05"/>
    <n v="43.54"/>
    <n v="76.104500000000002"/>
    <n v="43.54"/>
    <n v="32.564500000000002"/>
    <n v="0.42789191177919839"/>
    <n v="2026"/>
    <s v="Q1"/>
    <n v="1"/>
    <s v="Jan"/>
  </r>
  <r>
    <n v="3820"/>
    <d v="2026-01-23T00:00:00"/>
    <n v="2026"/>
    <n v="1"/>
    <x v="0"/>
    <x v="0"/>
    <x v="3"/>
    <x v="13"/>
    <x v="2"/>
    <s v="New"/>
    <x v="3"/>
    <s v="Portable Camp Stove"/>
    <n v="1"/>
    <n v="82.6"/>
    <n v="0.05"/>
    <n v="38.299999999999997"/>
    <n v="78.469999999999985"/>
    <n v="38.299999999999997"/>
    <n v="40.169999999999987"/>
    <n v="0.51191538167452522"/>
    <n v="2026"/>
    <s v="Q1"/>
    <n v="1"/>
    <s v="Jan"/>
  </r>
  <r>
    <n v="994"/>
    <d v="2026-01-24T00:00:00"/>
    <n v="2026"/>
    <n v="1"/>
    <x v="0"/>
    <x v="0"/>
    <x v="0"/>
    <x v="15"/>
    <x v="0"/>
    <s v="Returning"/>
    <x v="1"/>
    <s v="Hiking Daypack 20L"/>
    <n v="1"/>
    <n v="94.07"/>
    <n v="0"/>
    <n v="46.28"/>
    <n v="94.07"/>
    <n v="46.28"/>
    <n v="47.789999999999992"/>
    <n v="0.50802593813117891"/>
    <n v="2026"/>
    <s v="Q1"/>
    <n v="1"/>
    <s v="Jan"/>
  </r>
  <r>
    <n v="1643"/>
    <d v="2026-01-24T00:00:00"/>
    <n v="2026"/>
    <n v="1"/>
    <x v="0"/>
    <x v="0"/>
    <x v="0"/>
    <x v="15"/>
    <x v="0"/>
    <s v="Returning"/>
    <x v="2"/>
    <s v="Travel Backpack 35L"/>
    <n v="1"/>
    <n v="163.71"/>
    <n v="0"/>
    <n v="90.06"/>
    <n v="163.71"/>
    <n v="90.06"/>
    <n v="73.650000000000006"/>
    <n v="0.44988088693421296"/>
    <n v="2026"/>
    <s v="Q1"/>
    <n v="1"/>
    <s v="Jan"/>
  </r>
  <r>
    <n v="1971"/>
    <d v="2026-01-24T00:00:00"/>
    <n v="2026"/>
    <n v="1"/>
    <x v="0"/>
    <x v="0"/>
    <x v="3"/>
    <x v="8"/>
    <x v="2"/>
    <s v="Returning"/>
    <x v="3"/>
    <s v="Trail Tent 2P"/>
    <n v="4"/>
    <n v="191.43"/>
    <n v="0"/>
    <n v="106.82"/>
    <n v="765.72"/>
    <n v="427.28"/>
    <n v="338.44000000000005"/>
    <n v="0.441989238886277"/>
    <n v="2026"/>
    <s v="Q1"/>
    <n v="1"/>
    <s v="Jan"/>
  </r>
  <r>
    <n v="2828"/>
    <d v="2026-01-24T00:00:00"/>
    <n v="2026"/>
    <n v="1"/>
    <x v="0"/>
    <x v="0"/>
    <x v="1"/>
    <x v="11"/>
    <x v="1"/>
    <s v="Business"/>
    <x v="2"/>
    <s v="Packing Cube Set"/>
    <n v="3"/>
    <n v="46.94"/>
    <n v="0.05"/>
    <n v="18.18"/>
    <n v="133.779"/>
    <n v="54.54"/>
    <n v="79.239000000000004"/>
    <n v="0.59231269481757232"/>
    <n v="2026"/>
    <s v="Q1"/>
    <n v="1"/>
    <s v="Jan"/>
  </r>
  <r>
    <n v="5175"/>
    <d v="2026-01-24T00:00:00"/>
    <n v="2026"/>
    <n v="1"/>
    <x v="0"/>
    <x v="0"/>
    <x v="3"/>
    <x v="7"/>
    <x v="0"/>
    <s v="Returning"/>
    <x v="1"/>
    <s v="Trail Boots"/>
    <n v="1"/>
    <n v="147.21"/>
    <n v="0"/>
    <n v="79.510000000000005"/>
    <n v="147.21"/>
    <n v="79.510000000000005"/>
    <n v="67.7"/>
    <n v="0.45988723592147274"/>
    <n v="2026"/>
    <s v="Q1"/>
    <n v="1"/>
    <s v="Jan"/>
  </r>
  <r>
    <n v="1874"/>
    <d v="2026-01-25T00:00:00"/>
    <n v="2026"/>
    <n v="1"/>
    <x v="0"/>
    <x v="0"/>
    <x v="0"/>
    <x v="0"/>
    <x v="0"/>
    <s v="Business"/>
    <x v="2"/>
    <s v="Insulated Bottle"/>
    <n v="1"/>
    <n v="35.729999999999997"/>
    <n v="0"/>
    <n v="13.57"/>
    <n v="35.729999999999997"/>
    <n v="13.57"/>
    <n v="22.159999999999997"/>
    <n v="0.62020710887209629"/>
    <n v="2026"/>
    <s v="Q1"/>
    <n v="1"/>
    <s v="Jan"/>
  </r>
  <r>
    <n v="2490"/>
    <d v="2026-01-25T00:00:00"/>
    <n v="2026"/>
    <n v="1"/>
    <x v="0"/>
    <x v="0"/>
    <x v="1"/>
    <x v="14"/>
    <x v="0"/>
    <s v="New"/>
    <x v="0"/>
    <s v="Cycling Pack 12L"/>
    <n v="2"/>
    <n v="103.99"/>
    <n v="0.15"/>
    <n v="51.94"/>
    <n v="176.78299999999999"/>
    <n v="103.88"/>
    <n v="72.902999999999992"/>
    <n v="0.41238693765803269"/>
    <n v="2026"/>
    <s v="Q1"/>
    <n v="1"/>
    <s v="Jan"/>
  </r>
  <r>
    <n v="5078"/>
    <d v="2026-01-25T00:00:00"/>
    <n v="2026"/>
    <n v="1"/>
    <x v="0"/>
    <x v="0"/>
    <x v="1"/>
    <x v="12"/>
    <x v="0"/>
    <s v="Returning"/>
    <x v="1"/>
    <s v="Trekking Poles"/>
    <n v="2"/>
    <n v="72.739999999999995"/>
    <n v="0"/>
    <n v="31.96"/>
    <n v="145.47999999999999"/>
    <n v="63.92"/>
    <n v="81.559999999999988"/>
    <n v="0.56062689029419843"/>
    <n v="2026"/>
    <s v="Q1"/>
    <n v="1"/>
    <s v="Jan"/>
  </r>
  <r>
    <n v="230"/>
    <d v="2026-01-26T00:00:00"/>
    <n v="2026"/>
    <n v="1"/>
    <x v="0"/>
    <x v="0"/>
    <x v="2"/>
    <x v="10"/>
    <x v="2"/>
    <s v="Returning"/>
    <x v="0"/>
    <s v="Cycling Pack 12L"/>
    <n v="1"/>
    <n v="100.01"/>
    <n v="0.05"/>
    <n v="49.41"/>
    <n v="95.009500000000003"/>
    <n v="49.41"/>
    <n v="45.599500000000006"/>
    <n v="0.47994674216788852"/>
    <n v="2026"/>
    <s v="Q1"/>
    <n v="1"/>
    <s v="Jan"/>
  </r>
  <r>
    <n v="1757"/>
    <d v="2026-01-26T00:00:00"/>
    <n v="2026"/>
    <n v="1"/>
    <x v="0"/>
    <x v="0"/>
    <x v="3"/>
    <x v="7"/>
    <x v="0"/>
    <s v="Business"/>
    <x v="2"/>
    <s v="Packing Cube Set"/>
    <n v="2"/>
    <n v="45.73"/>
    <n v="0"/>
    <n v="18.11"/>
    <n v="91.46"/>
    <n v="36.22"/>
    <n v="55.239999999999995"/>
    <n v="0.60397988191559149"/>
    <n v="2026"/>
    <s v="Q1"/>
    <n v="1"/>
    <s v="Jan"/>
  </r>
  <r>
    <n v="1944"/>
    <d v="2026-01-26T00:00:00"/>
    <n v="2026"/>
    <n v="1"/>
    <x v="0"/>
    <x v="0"/>
    <x v="2"/>
    <x v="16"/>
    <x v="0"/>
    <s v="Returning"/>
    <x v="1"/>
    <s v="Trail Boots"/>
    <n v="2"/>
    <n v="143.66"/>
    <n v="0.15"/>
    <n v="78.14"/>
    <n v="244.22199999999998"/>
    <n v="156.28"/>
    <n v="87.941999999999979"/>
    <n v="0.36009040954541355"/>
    <n v="2026"/>
    <s v="Q1"/>
    <n v="1"/>
    <s v="Jan"/>
  </r>
  <r>
    <n v="3485"/>
    <d v="2026-01-26T00:00:00"/>
    <n v="2026"/>
    <n v="1"/>
    <x v="0"/>
    <x v="0"/>
    <x v="2"/>
    <x v="10"/>
    <x v="0"/>
    <s v="Business"/>
    <x v="3"/>
    <s v="Compact Sleeping Bag"/>
    <n v="2"/>
    <n v="121.88"/>
    <n v="0.05"/>
    <n v="62.17"/>
    <n v="231.57199999999997"/>
    <n v="124.34"/>
    <n v="107.23199999999997"/>
    <n v="0.46306116456220953"/>
    <n v="2026"/>
    <s v="Q1"/>
    <n v="1"/>
    <s v="Jan"/>
  </r>
  <r>
    <n v="4002"/>
    <d v="2026-01-26T00:00:00"/>
    <n v="2026"/>
    <n v="1"/>
    <x v="0"/>
    <x v="0"/>
    <x v="0"/>
    <x v="15"/>
    <x v="0"/>
    <s v="Returning"/>
    <x v="4"/>
    <s v="Training Mat"/>
    <n v="3"/>
    <n v="50.92"/>
    <n v="0.05"/>
    <n v="21.87"/>
    <n v="145.12199999999999"/>
    <n v="65.61"/>
    <n v="79.511999999999986"/>
    <n v="0.54789763095877941"/>
    <n v="2026"/>
    <s v="Q1"/>
    <n v="1"/>
    <s v="Jan"/>
  </r>
  <r>
    <n v="818"/>
    <d v="2026-01-27T00:00:00"/>
    <n v="2026"/>
    <n v="1"/>
    <x v="0"/>
    <x v="0"/>
    <x v="0"/>
    <x v="0"/>
    <x v="0"/>
    <s v="Returning"/>
    <x v="0"/>
    <s v="Cycling Pack 12L"/>
    <n v="1"/>
    <n v="103.78"/>
    <n v="0"/>
    <n v="49.36"/>
    <n v="103.78"/>
    <n v="49.36"/>
    <n v="54.42"/>
    <n v="0.52437849296588934"/>
    <n v="2026"/>
    <s v="Q1"/>
    <n v="1"/>
    <s v="Jan"/>
  </r>
  <r>
    <n v="1439"/>
    <d v="2026-01-27T00:00:00"/>
    <n v="2026"/>
    <n v="1"/>
    <x v="0"/>
    <x v="0"/>
    <x v="1"/>
    <x v="6"/>
    <x v="3"/>
    <s v="New"/>
    <x v="1"/>
    <s v="Summit Backpack 45L"/>
    <n v="2"/>
    <n v="157.16999999999999"/>
    <n v="0"/>
    <n v="81.260000000000005"/>
    <n v="314.33999999999997"/>
    <n v="162.52000000000001"/>
    <n v="151.81999999999996"/>
    <n v="0.4829802125087484"/>
    <n v="2026"/>
    <s v="Q1"/>
    <n v="1"/>
    <s v="Jan"/>
  </r>
  <r>
    <n v="1616"/>
    <d v="2026-01-27T00:00:00"/>
    <n v="2026"/>
    <n v="1"/>
    <x v="0"/>
    <x v="0"/>
    <x v="1"/>
    <x v="12"/>
    <x v="0"/>
    <s v="Business"/>
    <x v="2"/>
    <s v="Carry-On Duffel"/>
    <n v="2"/>
    <n v="132.91999999999999"/>
    <n v="0"/>
    <n v="69.02"/>
    <n v="265.83999999999997"/>
    <n v="138.04"/>
    <n v="127.79999999999998"/>
    <n v="0.48074029491423409"/>
    <n v="2026"/>
    <s v="Q1"/>
    <n v="1"/>
    <s v="Jan"/>
  </r>
  <r>
    <n v="1798"/>
    <d v="2026-01-27T00:00:00"/>
    <n v="2026"/>
    <n v="1"/>
    <x v="0"/>
    <x v="0"/>
    <x v="3"/>
    <x v="8"/>
    <x v="2"/>
    <s v="Returning"/>
    <x v="1"/>
    <s v="Trekking Poles"/>
    <n v="1"/>
    <n v="71.41"/>
    <n v="0.05"/>
    <n v="32.28"/>
    <n v="67.839499999999987"/>
    <n v="32.28"/>
    <n v="35.559499999999986"/>
    <n v="0.52417102130764515"/>
    <n v="2026"/>
    <s v="Q1"/>
    <n v="1"/>
    <s v="Jan"/>
  </r>
  <r>
    <n v="4449"/>
    <d v="2026-01-27T00:00:00"/>
    <n v="2026"/>
    <n v="1"/>
    <x v="0"/>
    <x v="0"/>
    <x v="3"/>
    <x v="8"/>
    <x v="0"/>
    <s v="New"/>
    <x v="3"/>
    <s v="Trail Tent 2P"/>
    <n v="1"/>
    <n v="199.67"/>
    <n v="0"/>
    <n v="103.81"/>
    <n v="199.67"/>
    <n v="103.81"/>
    <n v="95.859999999999985"/>
    <n v="0.4800921520508839"/>
    <n v="2026"/>
    <s v="Q1"/>
    <n v="1"/>
    <s v="Jan"/>
  </r>
  <r>
    <n v="4473"/>
    <d v="2026-01-27T00:00:00"/>
    <n v="2026"/>
    <n v="1"/>
    <x v="0"/>
    <x v="0"/>
    <x v="0"/>
    <x v="0"/>
    <x v="2"/>
    <s v="Returning"/>
    <x v="3"/>
    <s v="Trail Tent 2P"/>
    <n v="1"/>
    <n v="196.88"/>
    <n v="0"/>
    <n v="102.76"/>
    <n v="196.88"/>
    <n v="102.76"/>
    <n v="94.11999999999999"/>
    <n v="0.47805770012190163"/>
    <n v="2026"/>
    <s v="Q1"/>
    <n v="1"/>
    <s v="Jan"/>
  </r>
  <r>
    <n v="203"/>
    <d v="2026-01-28T00:00:00"/>
    <n v="2026"/>
    <n v="1"/>
    <x v="0"/>
    <x v="0"/>
    <x v="3"/>
    <x v="7"/>
    <x v="0"/>
    <s v="Returning"/>
    <x v="0"/>
    <s v="Trail Bike Light"/>
    <n v="3"/>
    <n v="49.95"/>
    <n v="0"/>
    <n v="22.55"/>
    <n v="149.85000000000002"/>
    <n v="67.650000000000006"/>
    <n v="82.200000000000017"/>
    <n v="0.54854854854854862"/>
    <n v="2026"/>
    <s v="Q1"/>
    <n v="1"/>
    <s v="Jan"/>
  </r>
  <r>
    <n v="1654"/>
    <d v="2026-01-28T00:00:00"/>
    <n v="2026"/>
    <n v="1"/>
    <x v="0"/>
    <x v="0"/>
    <x v="1"/>
    <x v="6"/>
    <x v="3"/>
    <s v="Business"/>
    <x v="1"/>
    <s v="Trekking Poles"/>
    <n v="1"/>
    <n v="70.41"/>
    <n v="0"/>
    <n v="32.74"/>
    <n v="70.41"/>
    <n v="32.74"/>
    <n v="37.669999999999995"/>
    <n v="0.53500923164323244"/>
    <n v="2026"/>
    <s v="Q1"/>
    <n v="1"/>
    <s v="Jan"/>
  </r>
  <r>
    <n v="2203"/>
    <d v="2026-01-28T00:00:00"/>
    <n v="2026"/>
    <n v="1"/>
    <x v="0"/>
    <x v="0"/>
    <x v="2"/>
    <x v="16"/>
    <x v="3"/>
    <s v="Returning"/>
    <x v="1"/>
    <s v="Trekking Poles"/>
    <n v="2"/>
    <n v="70.290000000000006"/>
    <n v="0.15"/>
    <n v="31.84"/>
    <n v="119.49300000000001"/>
    <n v="63.68"/>
    <n v="55.813000000000009"/>
    <n v="0.46708175374289712"/>
    <n v="2026"/>
    <s v="Q1"/>
    <n v="1"/>
    <s v="Jan"/>
  </r>
  <r>
    <n v="3352"/>
    <d v="2026-01-28T00:00:00"/>
    <n v="2026"/>
    <n v="1"/>
    <x v="0"/>
    <x v="0"/>
    <x v="2"/>
    <x v="16"/>
    <x v="0"/>
    <s v="Business"/>
    <x v="1"/>
    <s v="Hiking Daypack 20L"/>
    <n v="4"/>
    <n v="91.46"/>
    <n v="0"/>
    <n v="44.04"/>
    <n v="365.84"/>
    <n v="176.16"/>
    <n v="189.67999999999998"/>
    <n v="0.51847802317953207"/>
    <n v="2026"/>
    <s v="Q1"/>
    <n v="1"/>
    <s v="Jan"/>
  </r>
  <r>
    <n v="183"/>
    <d v="2026-01-29T00:00:00"/>
    <n v="2026"/>
    <n v="1"/>
    <x v="0"/>
    <x v="0"/>
    <x v="1"/>
    <x v="12"/>
    <x v="0"/>
    <s v="New"/>
    <x v="3"/>
    <s v="Compact Sleeping Bag"/>
    <n v="2"/>
    <n v="123.27"/>
    <n v="0"/>
    <n v="60.26"/>
    <n v="246.54"/>
    <n v="120.52"/>
    <n v="126.02"/>
    <n v="0.51115437657175311"/>
    <n v="2026"/>
    <s v="Q1"/>
    <n v="1"/>
    <s v="Jan"/>
  </r>
  <r>
    <n v="3525"/>
    <d v="2026-01-29T00:00:00"/>
    <n v="2026"/>
    <n v="1"/>
    <x v="0"/>
    <x v="0"/>
    <x v="2"/>
    <x v="5"/>
    <x v="1"/>
    <s v="Business"/>
    <x v="4"/>
    <s v="Training Mat"/>
    <n v="3"/>
    <n v="49.63"/>
    <n v="0.1"/>
    <n v="22.06"/>
    <n v="134.001"/>
    <n v="66.179999999999993"/>
    <n v="67.821000000000012"/>
    <n v="0.50612308863366695"/>
    <n v="2026"/>
    <s v="Q1"/>
    <n v="1"/>
    <s v="Jan"/>
  </r>
  <r>
    <n v="4299"/>
    <d v="2026-01-29T00:00:00"/>
    <n v="2026"/>
    <n v="1"/>
    <x v="0"/>
    <x v="0"/>
    <x v="0"/>
    <x v="9"/>
    <x v="1"/>
    <s v="Business"/>
    <x v="2"/>
    <s v="Carry-On Duffel"/>
    <n v="12"/>
    <n v="132.21"/>
    <n v="0.1"/>
    <n v="68.95"/>
    <n v="1427.8679999999999"/>
    <n v="827.40000000000009"/>
    <n v="600.46799999999985"/>
    <n v="0.42053467127213429"/>
    <n v="2026"/>
    <s v="Q1"/>
    <n v="1"/>
    <s v="Jan"/>
  </r>
  <r>
    <n v="748"/>
    <d v="2026-01-30T00:00:00"/>
    <n v="2026"/>
    <n v="1"/>
    <x v="0"/>
    <x v="0"/>
    <x v="1"/>
    <x v="1"/>
    <x v="2"/>
    <s v="Business"/>
    <x v="0"/>
    <s v="Compact Repair Kit"/>
    <n v="1"/>
    <n v="39.549999999999997"/>
    <n v="0"/>
    <n v="17.059999999999999"/>
    <n v="39.549999999999997"/>
    <n v="17.059999999999999"/>
    <n v="22.49"/>
    <n v="0.56864728192161818"/>
    <n v="2026"/>
    <s v="Q1"/>
    <n v="1"/>
    <s v="Jan"/>
  </r>
  <r>
    <n v="3117"/>
    <d v="2026-01-30T00:00:00"/>
    <n v="2026"/>
    <n v="1"/>
    <x v="0"/>
    <x v="0"/>
    <x v="1"/>
    <x v="12"/>
    <x v="0"/>
    <s v="New"/>
    <x v="3"/>
    <s v="Portable Camp Stove"/>
    <n v="3"/>
    <n v="80.08"/>
    <n v="0"/>
    <n v="39.450000000000003"/>
    <n v="240.24"/>
    <n v="118.35000000000001"/>
    <n v="121.89"/>
    <n v="0.50736763236763238"/>
    <n v="2026"/>
    <s v="Q1"/>
    <n v="1"/>
    <s v="Jan"/>
  </r>
  <r>
    <n v="3328"/>
    <d v="2026-01-30T00:00:00"/>
    <n v="2026"/>
    <n v="1"/>
    <x v="0"/>
    <x v="0"/>
    <x v="2"/>
    <x v="5"/>
    <x v="2"/>
    <s v="Returning"/>
    <x v="4"/>
    <s v="Weighted Vest"/>
    <n v="1"/>
    <n v="120.48"/>
    <n v="0"/>
    <n v="69.55"/>
    <n v="120.48"/>
    <n v="69.55"/>
    <n v="50.930000000000007"/>
    <n v="0.42272576361221786"/>
    <n v="2026"/>
    <s v="Q1"/>
    <n v="1"/>
    <s v="Jan"/>
  </r>
  <r>
    <n v="3822"/>
    <d v="2026-01-30T00:00:00"/>
    <n v="2026"/>
    <n v="1"/>
    <x v="0"/>
    <x v="0"/>
    <x v="3"/>
    <x v="7"/>
    <x v="0"/>
    <s v="Returning"/>
    <x v="4"/>
    <s v="Resistance Band Set"/>
    <n v="1"/>
    <n v="39.369999999999997"/>
    <n v="0.05"/>
    <n v="14.66"/>
    <n v="37.401499999999999"/>
    <n v="14.66"/>
    <n v="22.741499999999998"/>
    <n v="0.60803711081106371"/>
    <n v="2026"/>
    <s v="Q1"/>
    <n v="1"/>
    <s v="Jan"/>
  </r>
  <r>
    <n v="4125"/>
    <d v="2026-01-30T00:00:00"/>
    <n v="2026"/>
    <n v="1"/>
    <x v="0"/>
    <x v="0"/>
    <x v="1"/>
    <x v="12"/>
    <x v="1"/>
    <s v="Business"/>
    <x v="3"/>
    <s v="Portable Camp Stove"/>
    <n v="8"/>
    <n v="81.06"/>
    <n v="0.15"/>
    <n v="39.549999999999997"/>
    <n v="551.20799999999997"/>
    <n v="316.39999999999998"/>
    <n v="234.80799999999999"/>
    <n v="0.42598801178502488"/>
    <n v="2026"/>
    <s v="Q1"/>
    <n v="1"/>
    <s v="Jan"/>
  </r>
  <r>
    <n v="4592"/>
    <d v="2026-01-30T00:00:00"/>
    <n v="2026"/>
    <n v="1"/>
    <x v="0"/>
    <x v="0"/>
    <x v="1"/>
    <x v="12"/>
    <x v="3"/>
    <s v="Returning"/>
    <x v="4"/>
    <s v="Weighted Vest"/>
    <n v="5"/>
    <n v="120.4"/>
    <n v="0"/>
    <n v="69.510000000000005"/>
    <n v="602"/>
    <n v="347.55"/>
    <n v="254.45"/>
    <n v="0.42267441860465116"/>
    <n v="2026"/>
    <s v="Q1"/>
    <n v="1"/>
    <s v="Jan"/>
  </r>
  <r>
    <n v="373"/>
    <d v="2026-01-31T00:00:00"/>
    <n v="2026"/>
    <n v="1"/>
    <x v="0"/>
    <x v="0"/>
    <x v="2"/>
    <x v="10"/>
    <x v="1"/>
    <s v="Business"/>
    <x v="2"/>
    <s v="Packing Cube Set"/>
    <n v="10"/>
    <n v="47.71"/>
    <n v="0.1"/>
    <n v="18.649999999999999"/>
    <n v="429.39000000000004"/>
    <n v="186.5"/>
    <n v="242.89000000000004"/>
    <n v="0.56566291716155481"/>
    <n v="2026"/>
    <s v="Q1"/>
    <n v="1"/>
    <s v="Jan"/>
  </r>
  <r>
    <n v="672"/>
    <d v="2026-01-31T00:00:00"/>
    <n v="2026"/>
    <n v="1"/>
    <x v="0"/>
    <x v="0"/>
    <x v="0"/>
    <x v="9"/>
    <x v="0"/>
    <s v="Business"/>
    <x v="0"/>
    <s v="Cycling Pack 12L"/>
    <n v="1"/>
    <n v="102.92"/>
    <n v="0.05"/>
    <n v="50.92"/>
    <n v="97.774000000000001"/>
    <n v="50.92"/>
    <n v="46.853999999999999"/>
    <n v="0.4792071511853867"/>
    <n v="2026"/>
    <s v="Q1"/>
    <n v="1"/>
    <s v="Jan"/>
  </r>
  <r>
    <n v="1125"/>
    <d v="2026-01-31T00:00:00"/>
    <n v="2026"/>
    <n v="1"/>
    <x v="0"/>
    <x v="0"/>
    <x v="1"/>
    <x v="1"/>
    <x v="0"/>
    <s v="Returning"/>
    <x v="1"/>
    <s v="Trekking Poles"/>
    <n v="1"/>
    <n v="72.69"/>
    <n v="0.1"/>
    <n v="32.67"/>
    <n v="65.421000000000006"/>
    <n v="32.67"/>
    <n v="32.751000000000005"/>
    <n v="0.50061906727197691"/>
    <n v="2026"/>
    <s v="Q1"/>
    <n v="1"/>
    <s v="Jan"/>
  </r>
  <r>
    <n v="1164"/>
    <d v="2026-01-31T00:00:00"/>
    <n v="2026"/>
    <n v="1"/>
    <x v="0"/>
    <x v="0"/>
    <x v="0"/>
    <x v="0"/>
    <x v="0"/>
    <s v="New"/>
    <x v="0"/>
    <s v="Commuter Helmet"/>
    <n v="1"/>
    <n v="79.989999999999995"/>
    <n v="0.05"/>
    <n v="43.02"/>
    <n v="75.990499999999997"/>
    <n v="43.02"/>
    <n v="32.970499999999994"/>
    <n v="0.43387660299642711"/>
    <n v="2026"/>
    <s v="Q1"/>
    <n v="1"/>
    <s v="Jan"/>
  </r>
  <r>
    <n v="1613"/>
    <d v="2026-01-31T00:00:00"/>
    <n v="2026"/>
    <n v="1"/>
    <x v="0"/>
    <x v="0"/>
    <x v="1"/>
    <x v="6"/>
    <x v="1"/>
    <s v="Business"/>
    <x v="4"/>
    <s v="Training Mat"/>
    <n v="4"/>
    <n v="51.11"/>
    <n v="0.15"/>
    <n v="22.25"/>
    <n v="173.774"/>
    <n v="89"/>
    <n v="84.774000000000001"/>
    <n v="0.48784052850253778"/>
    <n v="2026"/>
    <s v="Q1"/>
    <n v="1"/>
    <s v="Jan"/>
  </r>
  <r>
    <n v="2149"/>
    <d v="2026-01-31T00:00:00"/>
    <n v="2026"/>
    <n v="1"/>
    <x v="0"/>
    <x v="0"/>
    <x v="0"/>
    <x v="15"/>
    <x v="0"/>
    <s v="Returning"/>
    <x v="4"/>
    <s v="Weighted Vest"/>
    <n v="2"/>
    <n v="124.83"/>
    <n v="0"/>
    <n v="70.91"/>
    <n v="249.66"/>
    <n v="141.82"/>
    <n v="107.84"/>
    <n v="0.43194744853000083"/>
    <n v="2026"/>
    <s v="Q1"/>
    <n v="1"/>
    <s v="Jan"/>
  </r>
  <r>
    <n v="2593"/>
    <d v="2026-01-31T00:00:00"/>
    <n v="2026"/>
    <n v="1"/>
    <x v="0"/>
    <x v="0"/>
    <x v="1"/>
    <x v="11"/>
    <x v="2"/>
    <s v="New"/>
    <x v="0"/>
    <s v="Compact Repair Kit"/>
    <n v="6"/>
    <n v="41.07"/>
    <n v="0.1"/>
    <n v="16.29"/>
    <n v="221.77800000000002"/>
    <n v="97.74"/>
    <n v="124.03800000000003"/>
    <n v="0.55928901874847825"/>
    <n v="2026"/>
    <s v="Q1"/>
    <n v="1"/>
    <s v="Jan"/>
  </r>
  <r>
    <n v="2659"/>
    <d v="2026-01-31T00:00:00"/>
    <n v="2026"/>
    <n v="1"/>
    <x v="0"/>
    <x v="0"/>
    <x v="0"/>
    <x v="15"/>
    <x v="0"/>
    <s v="New"/>
    <x v="2"/>
    <s v="Insulated Bottle"/>
    <n v="1"/>
    <n v="36.020000000000003"/>
    <n v="0"/>
    <n v="13.34"/>
    <n v="36.020000000000003"/>
    <n v="13.34"/>
    <n v="22.680000000000003"/>
    <n v="0.62965019433647973"/>
    <n v="2026"/>
    <s v="Q1"/>
    <n v="1"/>
    <s v="Jan"/>
  </r>
  <r>
    <n v="3496"/>
    <d v="2026-01-31T00:00:00"/>
    <n v="2026"/>
    <n v="1"/>
    <x v="0"/>
    <x v="0"/>
    <x v="0"/>
    <x v="0"/>
    <x v="2"/>
    <s v="Returning"/>
    <x v="4"/>
    <s v="Recovery Roller"/>
    <n v="1"/>
    <n v="35.82"/>
    <n v="0.05"/>
    <n v="14.32"/>
    <n v="34.028999999999996"/>
    <n v="14.32"/>
    <n v="19.708999999999996"/>
    <n v="0.57918246201769075"/>
    <n v="2026"/>
    <s v="Q1"/>
    <n v="1"/>
    <s v="Jan"/>
  </r>
  <r>
    <n v="3889"/>
    <d v="2026-01-31T00:00:00"/>
    <n v="2026"/>
    <n v="1"/>
    <x v="0"/>
    <x v="0"/>
    <x v="2"/>
    <x v="3"/>
    <x v="2"/>
    <s v="Returning"/>
    <x v="0"/>
    <s v="Cycling Pack 12L"/>
    <n v="3"/>
    <n v="103.94"/>
    <n v="0.1"/>
    <n v="50.67"/>
    <n v="280.63799999999998"/>
    <n v="152.01"/>
    <n v="128.62799999999999"/>
    <n v="0.45834135077929572"/>
    <n v="2026"/>
    <s v="Q1"/>
    <n v="1"/>
    <s v="Jan"/>
  </r>
  <r>
    <n v="1432"/>
    <d v="2026-02-01T00:00:00"/>
    <n v="2026"/>
    <n v="2"/>
    <x v="1"/>
    <x v="0"/>
    <x v="0"/>
    <x v="0"/>
    <x v="0"/>
    <s v="Returning"/>
    <x v="1"/>
    <s v="Trail Boots"/>
    <n v="1"/>
    <n v="140.53"/>
    <n v="0"/>
    <n v="77.36"/>
    <n v="140.53"/>
    <n v="77.36"/>
    <n v="63.17"/>
    <n v="0.44951255959581587"/>
    <n v="2026"/>
    <s v="Q1"/>
    <n v="2"/>
    <s v="Feb"/>
  </r>
  <r>
    <n v="1778"/>
    <d v="2026-02-01T00:00:00"/>
    <n v="2026"/>
    <n v="2"/>
    <x v="1"/>
    <x v="0"/>
    <x v="3"/>
    <x v="7"/>
    <x v="2"/>
    <s v="Returning"/>
    <x v="1"/>
    <s v="Trail Boots"/>
    <n v="1"/>
    <n v="142.03"/>
    <n v="0.05"/>
    <n v="77.069999999999993"/>
    <n v="134.92849999999999"/>
    <n v="77.069999999999993"/>
    <n v="57.858499999999992"/>
    <n v="0.42880859121682963"/>
    <n v="2026"/>
    <s v="Q1"/>
    <n v="2"/>
    <s v="Feb"/>
  </r>
  <r>
    <n v="2047"/>
    <d v="2026-02-01T00:00:00"/>
    <n v="2026"/>
    <n v="2"/>
    <x v="1"/>
    <x v="0"/>
    <x v="2"/>
    <x v="5"/>
    <x v="1"/>
    <s v="Business"/>
    <x v="3"/>
    <s v="Compact Sleeping Bag"/>
    <n v="12"/>
    <n v="124.84"/>
    <n v="0.1"/>
    <n v="59.47"/>
    <n v="1348.2719999999999"/>
    <n v="713.64"/>
    <n v="634.63199999999995"/>
    <n v="0.47070027412866244"/>
    <n v="2026"/>
    <s v="Q1"/>
    <n v="2"/>
    <s v="Feb"/>
  </r>
  <r>
    <n v="2668"/>
    <d v="2026-02-01T00:00:00"/>
    <n v="2026"/>
    <n v="2"/>
    <x v="1"/>
    <x v="0"/>
    <x v="1"/>
    <x v="12"/>
    <x v="0"/>
    <s v="Returning"/>
    <x v="4"/>
    <s v="Recovery Roller"/>
    <n v="3"/>
    <n v="35.36"/>
    <n v="0"/>
    <n v="13.7"/>
    <n v="106.08"/>
    <n v="41.099999999999994"/>
    <n v="64.98"/>
    <n v="0.61255656108597289"/>
    <n v="2026"/>
    <s v="Q1"/>
    <n v="2"/>
    <s v="Feb"/>
  </r>
  <r>
    <n v="2706"/>
    <d v="2026-02-01T00:00:00"/>
    <n v="2026"/>
    <n v="2"/>
    <x v="1"/>
    <x v="0"/>
    <x v="3"/>
    <x v="13"/>
    <x v="3"/>
    <s v="Returning"/>
    <x v="4"/>
    <s v="Weighted Vest"/>
    <n v="2"/>
    <n v="122.43"/>
    <n v="0"/>
    <n v="69.08"/>
    <n v="244.86"/>
    <n v="138.16"/>
    <n v="106.70000000000002"/>
    <n v="0.43575920934411505"/>
    <n v="2026"/>
    <s v="Q1"/>
    <n v="2"/>
    <s v="Feb"/>
  </r>
  <r>
    <n v="2940"/>
    <d v="2026-02-01T00:00:00"/>
    <n v="2026"/>
    <n v="2"/>
    <x v="1"/>
    <x v="0"/>
    <x v="0"/>
    <x v="15"/>
    <x v="3"/>
    <s v="New"/>
    <x v="1"/>
    <s v="Trail Boots"/>
    <n v="2"/>
    <n v="140.47"/>
    <n v="0.05"/>
    <n v="78.39"/>
    <n v="266.89299999999997"/>
    <n v="156.78"/>
    <n v="110.11299999999997"/>
    <n v="0.41257357817552348"/>
    <n v="2026"/>
    <s v="Q1"/>
    <n v="2"/>
    <s v="Feb"/>
  </r>
  <r>
    <n v="1263"/>
    <d v="2026-02-02T00:00:00"/>
    <n v="2026"/>
    <n v="2"/>
    <x v="1"/>
    <x v="0"/>
    <x v="1"/>
    <x v="14"/>
    <x v="0"/>
    <s v="Returning"/>
    <x v="2"/>
    <s v="Packing Cube Set"/>
    <n v="1"/>
    <n v="45.43"/>
    <n v="0.05"/>
    <n v="18.670000000000002"/>
    <n v="43.158499999999997"/>
    <n v="18.670000000000002"/>
    <n v="24.488499999999995"/>
    <n v="0.56740850585632019"/>
    <n v="2026"/>
    <s v="Q1"/>
    <n v="2"/>
    <s v="Feb"/>
  </r>
  <r>
    <n v="1641"/>
    <d v="2026-02-02T00:00:00"/>
    <n v="2026"/>
    <n v="2"/>
    <x v="1"/>
    <x v="0"/>
    <x v="3"/>
    <x v="13"/>
    <x v="1"/>
    <s v="Business"/>
    <x v="0"/>
    <s v="Cycling Pack 12L"/>
    <n v="8"/>
    <n v="102.78"/>
    <n v="0.15"/>
    <n v="50.39"/>
    <n v="698.904"/>
    <n v="403.12"/>
    <n v="295.78399999999999"/>
    <n v="0.42321119924911005"/>
    <n v="2026"/>
    <s v="Q1"/>
    <n v="2"/>
    <s v="Feb"/>
  </r>
  <r>
    <n v="2014"/>
    <d v="2026-02-02T00:00:00"/>
    <n v="2026"/>
    <n v="2"/>
    <x v="1"/>
    <x v="0"/>
    <x v="1"/>
    <x v="11"/>
    <x v="3"/>
    <s v="New"/>
    <x v="3"/>
    <s v="Compact Sleeping Bag"/>
    <n v="1"/>
    <n v="123.95"/>
    <n v="0"/>
    <n v="61.32"/>
    <n v="123.95"/>
    <n v="61.32"/>
    <n v="62.63"/>
    <n v="0.50528438886647842"/>
    <n v="2026"/>
    <s v="Q1"/>
    <n v="2"/>
    <s v="Feb"/>
  </r>
  <r>
    <n v="2642"/>
    <d v="2026-02-02T00:00:00"/>
    <n v="2026"/>
    <n v="2"/>
    <x v="1"/>
    <x v="0"/>
    <x v="1"/>
    <x v="11"/>
    <x v="3"/>
    <s v="Returning"/>
    <x v="3"/>
    <s v="Trail Tent 2P"/>
    <n v="3"/>
    <n v="199.9"/>
    <n v="0"/>
    <n v="104.18"/>
    <n v="599.70000000000005"/>
    <n v="312.54000000000002"/>
    <n v="287.16000000000003"/>
    <n v="0.47883941970985494"/>
    <n v="2026"/>
    <s v="Q1"/>
    <n v="2"/>
    <s v="Feb"/>
  </r>
  <r>
    <n v="2929"/>
    <d v="2026-02-02T00:00:00"/>
    <n v="2026"/>
    <n v="2"/>
    <x v="1"/>
    <x v="0"/>
    <x v="1"/>
    <x v="12"/>
    <x v="3"/>
    <s v="Returning"/>
    <x v="1"/>
    <s v="Hiking Daypack 20L"/>
    <n v="1"/>
    <n v="93.78"/>
    <n v="0"/>
    <n v="44.21"/>
    <n v="93.78"/>
    <n v="44.21"/>
    <n v="49.57"/>
    <n v="0.52857752185967155"/>
    <n v="2026"/>
    <s v="Q1"/>
    <n v="2"/>
    <s v="Feb"/>
  </r>
  <r>
    <n v="3855"/>
    <d v="2026-02-02T00:00:00"/>
    <n v="2026"/>
    <n v="2"/>
    <x v="1"/>
    <x v="0"/>
    <x v="0"/>
    <x v="0"/>
    <x v="0"/>
    <s v="Business"/>
    <x v="4"/>
    <s v="Resistance Band Set"/>
    <n v="1"/>
    <n v="39.39"/>
    <n v="0.1"/>
    <n v="15.09"/>
    <n v="35.451000000000001"/>
    <n v="15.09"/>
    <n v="20.361000000000001"/>
    <n v="0.57434204958957435"/>
    <n v="2026"/>
    <s v="Q1"/>
    <n v="2"/>
    <s v="Feb"/>
  </r>
  <r>
    <n v="4031"/>
    <d v="2026-02-02T00:00:00"/>
    <n v="2026"/>
    <n v="2"/>
    <x v="1"/>
    <x v="0"/>
    <x v="0"/>
    <x v="0"/>
    <x v="0"/>
    <s v="New"/>
    <x v="0"/>
    <s v="Cycling Pack 12L"/>
    <n v="6"/>
    <n v="101.64"/>
    <n v="0"/>
    <n v="51.06"/>
    <n v="609.84"/>
    <n v="306.36"/>
    <n v="303.48"/>
    <n v="0.49763872491145217"/>
    <n v="2026"/>
    <s v="Q1"/>
    <n v="2"/>
    <s v="Feb"/>
  </r>
  <r>
    <n v="2"/>
    <d v="2026-02-03T00:00:00"/>
    <n v="2026"/>
    <n v="2"/>
    <x v="1"/>
    <x v="0"/>
    <x v="0"/>
    <x v="0"/>
    <x v="1"/>
    <s v="Business"/>
    <x v="4"/>
    <s v="Recovery Roller"/>
    <n v="12"/>
    <n v="36.74"/>
    <n v="0.2"/>
    <n v="13.53"/>
    <n v="352.70400000000001"/>
    <n v="162.35999999999999"/>
    <n v="190.34400000000002"/>
    <n v="0.53967065868263475"/>
    <n v="2026"/>
    <s v="Q1"/>
    <n v="2"/>
    <s v="Feb"/>
  </r>
  <r>
    <n v="4228"/>
    <d v="2026-02-03T00:00:00"/>
    <n v="2026"/>
    <n v="2"/>
    <x v="1"/>
    <x v="0"/>
    <x v="3"/>
    <x v="8"/>
    <x v="2"/>
    <s v="New"/>
    <x v="1"/>
    <s v="Summit Backpack 45L"/>
    <n v="2"/>
    <n v="154.62"/>
    <n v="0"/>
    <n v="78.209999999999994"/>
    <n v="309.24"/>
    <n v="156.41999999999999"/>
    <n v="152.82000000000002"/>
    <n v="0.49417927823050062"/>
    <n v="2026"/>
    <s v="Q1"/>
    <n v="2"/>
    <s v="Feb"/>
  </r>
  <r>
    <n v="928"/>
    <d v="2026-02-04T00:00:00"/>
    <n v="2026"/>
    <n v="2"/>
    <x v="1"/>
    <x v="0"/>
    <x v="0"/>
    <x v="0"/>
    <x v="3"/>
    <s v="New"/>
    <x v="3"/>
    <s v="Compact Sleeping Bag"/>
    <n v="1"/>
    <n v="125.63"/>
    <n v="0.1"/>
    <n v="60.38"/>
    <n v="113.06699999999999"/>
    <n v="60.38"/>
    <n v="52.686999999999991"/>
    <n v="0.46598034793529497"/>
    <n v="2026"/>
    <s v="Q1"/>
    <n v="2"/>
    <s v="Feb"/>
  </r>
  <r>
    <n v="933"/>
    <d v="2026-02-04T00:00:00"/>
    <n v="2026"/>
    <n v="2"/>
    <x v="1"/>
    <x v="0"/>
    <x v="1"/>
    <x v="11"/>
    <x v="0"/>
    <s v="New"/>
    <x v="3"/>
    <s v="Portable Camp Stove"/>
    <n v="2"/>
    <n v="81.59"/>
    <n v="0.1"/>
    <n v="38.64"/>
    <n v="146.86200000000002"/>
    <n v="77.28"/>
    <n v="69.582000000000022"/>
    <n v="0.47379172284185161"/>
    <n v="2026"/>
    <s v="Q1"/>
    <n v="2"/>
    <s v="Feb"/>
  </r>
  <r>
    <n v="1646"/>
    <d v="2026-02-04T00:00:00"/>
    <n v="2026"/>
    <n v="2"/>
    <x v="1"/>
    <x v="0"/>
    <x v="2"/>
    <x v="5"/>
    <x v="0"/>
    <s v="New"/>
    <x v="2"/>
    <s v="Packing Cube Set"/>
    <n v="2"/>
    <n v="45.81"/>
    <n v="0.1"/>
    <n v="18.420000000000002"/>
    <n v="82.458000000000013"/>
    <n v="36.840000000000003"/>
    <n v="45.618000000000009"/>
    <n v="0.55322709743141962"/>
    <n v="2026"/>
    <s v="Q1"/>
    <n v="2"/>
    <s v="Feb"/>
  </r>
  <r>
    <n v="380"/>
    <d v="2026-02-05T00:00:00"/>
    <n v="2026"/>
    <n v="2"/>
    <x v="1"/>
    <x v="0"/>
    <x v="1"/>
    <x v="12"/>
    <x v="0"/>
    <s v="Returning"/>
    <x v="4"/>
    <s v="Weighted Vest"/>
    <n v="3"/>
    <n v="125.63"/>
    <n v="0"/>
    <n v="71.05"/>
    <n v="376.89"/>
    <n v="213.14999999999998"/>
    <n v="163.74"/>
    <n v="0.43445037013452203"/>
    <n v="2026"/>
    <s v="Q1"/>
    <n v="2"/>
    <s v="Feb"/>
  </r>
  <r>
    <n v="1723"/>
    <d v="2026-02-05T00:00:00"/>
    <n v="2026"/>
    <n v="2"/>
    <x v="1"/>
    <x v="0"/>
    <x v="3"/>
    <x v="8"/>
    <x v="0"/>
    <s v="Returning"/>
    <x v="0"/>
    <s v="Cycling Pack 12L"/>
    <n v="2"/>
    <n v="101.01"/>
    <n v="0"/>
    <n v="50.26"/>
    <n v="202.02"/>
    <n v="100.52"/>
    <n v="101.50000000000001"/>
    <n v="0.50242550242550243"/>
    <n v="2026"/>
    <s v="Q1"/>
    <n v="2"/>
    <s v="Feb"/>
  </r>
  <r>
    <n v="2529"/>
    <d v="2026-02-05T00:00:00"/>
    <n v="2026"/>
    <n v="2"/>
    <x v="1"/>
    <x v="0"/>
    <x v="3"/>
    <x v="13"/>
    <x v="0"/>
    <s v="Returning"/>
    <x v="1"/>
    <s v="Summit Backpack 45L"/>
    <n v="6"/>
    <n v="154.22"/>
    <n v="0"/>
    <n v="79.599999999999994"/>
    <n v="925.31999999999994"/>
    <n v="477.59999999999997"/>
    <n v="447.71999999999997"/>
    <n v="0.4838542342108676"/>
    <n v="2026"/>
    <s v="Q1"/>
    <n v="2"/>
    <s v="Feb"/>
  </r>
  <r>
    <n v="2685"/>
    <d v="2026-02-05T00:00:00"/>
    <n v="2026"/>
    <n v="2"/>
    <x v="1"/>
    <x v="0"/>
    <x v="1"/>
    <x v="14"/>
    <x v="0"/>
    <s v="New"/>
    <x v="1"/>
    <s v="Trekking Poles"/>
    <n v="1"/>
    <n v="72.78"/>
    <n v="0.05"/>
    <n v="33.26"/>
    <n v="69.140999999999991"/>
    <n v="33.26"/>
    <n v="35.880999999999993"/>
    <n v="0.51895402149231273"/>
    <n v="2026"/>
    <s v="Q1"/>
    <n v="2"/>
    <s v="Feb"/>
  </r>
  <r>
    <n v="2793"/>
    <d v="2026-02-05T00:00:00"/>
    <n v="2026"/>
    <n v="2"/>
    <x v="1"/>
    <x v="0"/>
    <x v="1"/>
    <x v="14"/>
    <x v="1"/>
    <s v="Business"/>
    <x v="3"/>
    <s v="Compact Sleeping Bag"/>
    <n v="3"/>
    <n v="122.69"/>
    <n v="0.05"/>
    <n v="62.08"/>
    <n v="349.66649999999998"/>
    <n v="186.24"/>
    <n v="163.42649999999998"/>
    <n v="0.46737820180085876"/>
    <n v="2026"/>
    <s v="Q1"/>
    <n v="2"/>
    <s v="Feb"/>
  </r>
  <r>
    <n v="346"/>
    <d v="2026-02-06T00:00:00"/>
    <n v="2026"/>
    <n v="2"/>
    <x v="1"/>
    <x v="0"/>
    <x v="1"/>
    <x v="1"/>
    <x v="0"/>
    <s v="Business"/>
    <x v="0"/>
    <s v="Cycling Pack 12L"/>
    <n v="3"/>
    <n v="103.22"/>
    <n v="0"/>
    <n v="50.74"/>
    <n v="309.65999999999997"/>
    <n v="152.22"/>
    <n v="157.43999999999997"/>
    <n v="0.50842859910869986"/>
    <n v="2026"/>
    <s v="Q1"/>
    <n v="2"/>
    <s v="Feb"/>
  </r>
  <r>
    <n v="539"/>
    <d v="2026-02-06T00:00:00"/>
    <n v="2026"/>
    <n v="2"/>
    <x v="1"/>
    <x v="0"/>
    <x v="0"/>
    <x v="15"/>
    <x v="3"/>
    <s v="New"/>
    <x v="1"/>
    <s v="Hiking Daypack 20L"/>
    <n v="3"/>
    <n v="92.96"/>
    <n v="0.15"/>
    <n v="44.56"/>
    <n v="237.048"/>
    <n v="133.68"/>
    <n v="103.36799999999999"/>
    <n v="0.43606358205932971"/>
    <n v="2026"/>
    <s v="Q1"/>
    <n v="2"/>
    <s v="Feb"/>
  </r>
  <r>
    <n v="1368"/>
    <d v="2026-02-06T00:00:00"/>
    <n v="2026"/>
    <n v="2"/>
    <x v="1"/>
    <x v="0"/>
    <x v="1"/>
    <x v="12"/>
    <x v="2"/>
    <s v="New"/>
    <x v="2"/>
    <s v="Insulated Bottle"/>
    <n v="1"/>
    <n v="36.520000000000003"/>
    <n v="0"/>
    <n v="13.94"/>
    <n v="36.520000000000003"/>
    <n v="13.94"/>
    <n v="22.580000000000005"/>
    <n v="0.61829134720700996"/>
    <n v="2026"/>
    <s v="Q1"/>
    <n v="2"/>
    <s v="Feb"/>
  </r>
  <r>
    <n v="3506"/>
    <d v="2026-02-06T00:00:00"/>
    <n v="2026"/>
    <n v="2"/>
    <x v="1"/>
    <x v="0"/>
    <x v="0"/>
    <x v="0"/>
    <x v="2"/>
    <s v="Returning"/>
    <x v="4"/>
    <s v="Training Mat"/>
    <n v="3"/>
    <n v="50.65"/>
    <n v="0"/>
    <n v="21.49"/>
    <n v="151.94999999999999"/>
    <n v="64.47"/>
    <n v="87.47999999999999"/>
    <n v="0.57571569595261596"/>
    <n v="2026"/>
    <s v="Q1"/>
    <n v="2"/>
    <s v="Feb"/>
  </r>
  <r>
    <n v="1314"/>
    <d v="2026-02-07T00:00:00"/>
    <n v="2026"/>
    <n v="2"/>
    <x v="1"/>
    <x v="0"/>
    <x v="3"/>
    <x v="4"/>
    <x v="0"/>
    <s v="Returning"/>
    <x v="2"/>
    <s v="Insulated Bottle"/>
    <n v="2"/>
    <n v="37.03"/>
    <n v="0.15"/>
    <n v="13.87"/>
    <n v="62.951000000000001"/>
    <n v="27.74"/>
    <n v="35.210999999999999"/>
    <n v="0.55933980397451988"/>
    <n v="2026"/>
    <s v="Q1"/>
    <n v="2"/>
    <s v="Feb"/>
  </r>
  <r>
    <n v="2092"/>
    <d v="2026-02-07T00:00:00"/>
    <n v="2026"/>
    <n v="2"/>
    <x v="1"/>
    <x v="0"/>
    <x v="2"/>
    <x v="2"/>
    <x v="0"/>
    <s v="New"/>
    <x v="4"/>
    <s v="Recovery Roller"/>
    <n v="1"/>
    <n v="36.619999999999997"/>
    <n v="0"/>
    <n v="13.55"/>
    <n v="36.619999999999997"/>
    <n v="13.55"/>
    <n v="23.069999999999997"/>
    <n v="0.62998361551064985"/>
    <n v="2026"/>
    <s v="Q1"/>
    <n v="2"/>
    <s v="Feb"/>
  </r>
  <r>
    <n v="5083"/>
    <d v="2026-02-07T00:00:00"/>
    <n v="2026"/>
    <n v="2"/>
    <x v="1"/>
    <x v="0"/>
    <x v="2"/>
    <x v="16"/>
    <x v="2"/>
    <s v="Returning"/>
    <x v="3"/>
    <s v="Portable Camp Stove"/>
    <n v="1"/>
    <n v="81.47"/>
    <n v="0"/>
    <n v="39.18"/>
    <n v="81.47"/>
    <n v="39.18"/>
    <n v="42.29"/>
    <n v="0.51908678040996681"/>
    <n v="2026"/>
    <s v="Q1"/>
    <n v="2"/>
    <s v="Feb"/>
  </r>
  <r>
    <n v="582"/>
    <d v="2026-02-08T00:00:00"/>
    <n v="2026"/>
    <n v="2"/>
    <x v="1"/>
    <x v="0"/>
    <x v="1"/>
    <x v="1"/>
    <x v="1"/>
    <s v="Returning"/>
    <x v="3"/>
    <s v="Compact Sleeping Bag"/>
    <n v="12"/>
    <n v="122.75"/>
    <n v="0.15"/>
    <n v="62.51"/>
    <n v="1252.05"/>
    <n v="750.12"/>
    <n v="501.92999999999995"/>
    <n v="0.40088654606445429"/>
    <n v="2026"/>
    <s v="Q1"/>
    <n v="2"/>
    <s v="Feb"/>
  </r>
  <r>
    <n v="902"/>
    <d v="2026-02-08T00:00:00"/>
    <n v="2026"/>
    <n v="2"/>
    <x v="1"/>
    <x v="0"/>
    <x v="0"/>
    <x v="9"/>
    <x v="0"/>
    <s v="Business"/>
    <x v="4"/>
    <s v="Training Mat"/>
    <n v="1"/>
    <n v="50.38"/>
    <n v="0.05"/>
    <n v="21.95"/>
    <n v="47.860999999999997"/>
    <n v="21.95"/>
    <n v="25.910999999999998"/>
    <n v="0.54138024696516995"/>
    <n v="2026"/>
    <s v="Q1"/>
    <n v="2"/>
    <s v="Feb"/>
  </r>
  <r>
    <n v="2396"/>
    <d v="2026-02-08T00:00:00"/>
    <n v="2026"/>
    <n v="2"/>
    <x v="1"/>
    <x v="0"/>
    <x v="3"/>
    <x v="7"/>
    <x v="0"/>
    <s v="Business"/>
    <x v="4"/>
    <s v="Training Mat"/>
    <n v="2"/>
    <n v="50.4"/>
    <n v="0"/>
    <n v="21.43"/>
    <n v="100.8"/>
    <n v="42.86"/>
    <n v="57.94"/>
    <n v="0.57480158730158726"/>
    <n v="2026"/>
    <s v="Q1"/>
    <n v="2"/>
    <s v="Feb"/>
  </r>
  <r>
    <n v="2494"/>
    <d v="2026-02-08T00:00:00"/>
    <n v="2026"/>
    <n v="2"/>
    <x v="1"/>
    <x v="0"/>
    <x v="2"/>
    <x v="5"/>
    <x v="0"/>
    <s v="New"/>
    <x v="1"/>
    <s v="Trekking Poles"/>
    <n v="1"/>
    <n v="69.98"/>
    <n v="0"/>
    <n v="33.21"/>
    <n v="69.98"/>
    <n v="33.21"/>
    <n v="36.770000000000003"/>
    <n v="0.52543583881108891"/>
    <n v="2026"/>
    <s v="Q1"/>
    <n v="2"/>
    <s v="Feb"/>
  </r>
  <r>
    <n v="2925"/>
    <d v="2026-02-08T00:00:00"/>
    <n v="2026"/>
    <n v="2"/>
    <x v="1"/>
    <x v="0"/>
    <x v="0"/>
    <x v="0"/>
    <x v="2"/>
    <s v="New"/>
    <x v="1"/>
    <s v="Hiking Daypack 20L"/>
    <n v="3"/>
    <n v="90.04"/>
    <n v="0.05"/>
    <n v="45.25"/>
    <n v="256.61399999999998"/>
    <n v="135.75"/>
    <n v="120.86399999999998"/>
    <n v="0.47099534709719654"/>
    <n v="2026"/>
    <s v="Q1"/>
    <n v="2"/>
    <s v="Feb"/>
  </r>
  <r>
    <n v="3614"/>
    <d v="2026-02-08T00:00:00"/>
    <n v="2026"/>
    <n v="2"/>
    <x v="1"/>
    <x v="0"/>
    <x v="1"/>
    <x v="14"/>
    <x v="0"/>
    <s v="New"/>
    <x v="4"/>
    <s v="Training Mat"/>
    <n v="3"/>
    <n v="51.18"/>
    <n v="0"/>
    <n v="21.95"/>
    <n v="153.54"/>
    <n v="65.849999999999994"/>
    <n v="87.69"/>
    <n v="0.57112153184837833"/>
    <n v="2026"/>
    <s v="Q1"/>
    <n v="2"/>
    <s v="Feb"/>
  </r>
  <r>
    <n v="4360"/>
    <d v="2026-02-08T00:00:00"/>
    <n v="2026"/>
    <n v="2"/>
    <x v="1"/>
    <x v="0"/>
    <x v="0"/>
    <x v="15"/>
    <x v="0"/>
    <s v="New"/>
    <x v="2"/>
    <s v="Insulated Bottle"/>
    <n v="1"/>
    <n v="35.69"/>
    <n v="0"/>
    <n v="13.38"/>
    <n v="35.69"/>
    <n v="13.38"/>
    <n v="22.309999999999995"/>
    <n v="0.62510507144858496"/>
    <n v="2026"/>
    <s v="Q1"/>
    <n v="2"/>
    <s v="Feb"/>
  </r>
  <r>
    <n v="4582"/>
    <d v="2026-02-08T00:00:00"/>
    <n v="2026"/>
    <n v="2"/>
    <x v="1"/>
    <x v="0"/>
    <x v="3"/>
    <x v="7"/>
    <x v="0"/>
    <s v="New"/>
    <x v="0"/>
    <s v="Trail Bike Light"/>
    <n v="3"/>
    <n v="50.29"/>
    <n v="0.05"/>
    <n v="22.87"/>
    <n v="143.32650000000001"/>
    <n v="68.61"/>
    <n v="74.716500000000011"/>
    <n v="0.52130275978273388"/>
    <n v="2026"/>
    <s v="Q1"/>
    <n v="2"/>
    <s v="Feb"/>
  </r>
  <r>
    <n v="4381"/>
    <d v="2026-02-09T00:00:00"/>
    <n v="2026"/>
    <n v="2"/>
    <x v="1"/>
    <x v="0"/>
    <x v="1"/>
    <x v="12"/>
    <x v="3"/>
    <s v="Returning"/>
    <x v="3"/>
    <s v="Trail Tent 2P"/>
    <n v="1"/>
    <n v="194.32"/>
    <n v="0.05"/>
    <n v="102.52"/>
    <n v="184.60399999999998"/>
    <n v="102.52"/>
    <n v="82.083999999999989"/>
    <n v="0.44464908669367942"/>
    <n v="2026"/>
    <s v="Q1"/>
    <n v="2"/>
    <s v="Feb"/>
  </r>
  <r>
    <n v="4964"/>
    <d v="2026-02-09T00:00:00"/>
    <n v="2026"/>
    <n v="2"/>
    <x v="1"/>
    <x v="0"/>
    <x v="3"/>
    <x v="13"/>
    <x v="2"/>
    <s v="New"/>
    <x v="4"/>
    <s v="Resistance Band Set"/>
    <n v="4"/>
    <n v="40.44"/>
    <n v="0"/>
    <n v="14.75"/>
    <n v="161.76"/>
    <n v="59"/>
    <n v="102.75999999999999"/>
    <n v="0.63526211671612265"/>
    <n v="2026"/>
    <s v="Q1"/>
    <n v="2"/>
    <s v="Feb"/>
  </r>
  <r>
    <n v="255"/>
    <d v="2026-02-10T00:00:00"/>
    <n v="2026"/>
    <n v="2"/>
    <x v="1"/>
    <x v="0"/>
    <x v="3"/>
    <x v="7"/>
    <x v="0"/>
    <s v="New"/>
    <x v="2"/>
    <s v="Carry-On Duffel"/>
    <n v="3"/>
    <n v="134.53"/>
    <n v="0.1"/>
    <n v="69.12"/>
    <n v="363.23100000000005"/>
    <n v="207.36"/>
    <n v="155.87100000000004"/>
    <n v="0.42912361555043488"/>
    <n v="2026"/>
    <s v="Q1"/>
    <n v="2"/>
    <s v="Feb"/>
  </r>
  <r>
    <n v="2178"/>
    <d v="2026-02-10T00:00:00"/>
    <n v="2026"/>
    <n v="2"/>
    <x v="1"/>
    <x v="0"/>
    <x v="2"/>
    <x v="2"/>
    <x v="3"/>
    <s v="New"/>
    <x v="1"/>
    <s v="Summit Backpack 45L"/>
    <n v="6"/>
    <n v="154.05000000000001"/>
    <n v="0"/>
    <n v="79.25"/>
    <n v="924.30000000000007"/>
    <n v="475.5"/>
    <n v="448.80000000000007"/>
    <n v="0.4855566374553717"/>
    <n v="2026"/>
    <s v="Q1"/>
    <n v="2"/>
    <s v="Feb"/>
  </r>
  <r>
    <n v="3416"/>
    <d v="2026-02-10T00:00:00"/>
    <n v="2026"/>
    <n v="2"/>
    <x v="1"/>
    <x v="0"/>
    <x v="2"/>
    <x v="2"/>
    <x v="0"/>
    <s v="New"/>
    <x v="2"/>
    <s v="Carry-On Duffel"/>
    <n v="1"/>
    <n v="135.4"/>
    <n v="0"/>
    <n v="67.56"/>
    <n v="135.4"/>
    <n v="67.56"/>
    <n v="67.84"/>
    <n v="0.50103397341211231"/>
    <n v="2026"/>
    <s v="Q1"/>
    <n v="2"/>
    <s v="Feb"/>
  </r>
  <r>
    <n v="3854"/>
    <d v="2026-02-10T00:00:00"/>
    <n v="2026"/>
    <n v="2"/>
    <x v="1"/>
    <x v="0"/>
    <x v="0"/>
    <x v="0"/>
    <x v="0"/>
    <s v="New"/>
    <x v="0"/>
    <s v="Compact Repair Kit"/>
    <n v="2"/>
    <n v="41.03"/>
    <n v="0"/>
    <n v="16.260000000000002"/>
    <n v="82.06"/>
    <n v="32.520000000000003"/>
    <n v="49.54"/>
    <n v="0.60370460638557155"/>
    <n v="2026"/>
    <s v="Q1"/>
    <n v="2"/>
    <s v="Feb"/>
  </r>
  <r>
    <n v="3952"/>
    <d v="2026-02-10T00:00:00"/>
    <n v="2026"/>
    <n v="2"/>
    <x v="1"/>
    <x v="0"/>
    <x v="3"/>
    <x v="8"/>
    <x v="3"/>
    <s v="New"/>
    <x v="0"/>
    <s v="Commuter Helmet"/>
    <n v="1"/>
    <n v="81.44"/>
    <n v="0.05"/>
    <n v="43.9"/>
    <n v="77.367999999999995"/>
    <n v="43.9"/>
    <n v="33.467999999999996"/>
    <n v="0.43258194602419603"/>
    <n v="2026"/>
    <s v="Q1"/>
    <n v="2"/>
    <s v="Feb"/>
  </r>
  <r>
    <n v="4076"/>
    <d v="2026-02-10T00:00:00"/>
    <n v="2026"/>
    <n v="2"/>
    <x v="1"/>
    <x v="0"/>
    <x v="0"/>
    <x v="0"/>
    <x v="1"/>
    <s v="Business"/>
    <x v="3"/>
    <s v="Compact Sleeping Bag"/>
    <n v="8"/>
    <n v="122.19"/>
    <n v="0.1"/>
    <n v="60"/>
    <n v="879.76800000000003"/>
    <n v="480"/>
    <n v="399.76800000000003"/>
    <n v="0.45440161497121973"/>
    <n v="2026"/>
    <s v="Q1"/>
    <n v="2"/>
    <s v="Feb"/>
  </r>
  <r>
    <n v="4156"/>
    <d v="2026-02-10T00:00:00"/>
    <n v="2026"/>
    <n v="2"/>
    <x v="1"/>
    <x v="0"/>
    <x v="2"/>
    <x v="16"/>
    <x v="2"/>
    <s v="Returning"/>
    <x v="1"/>
    <s v="Trail Boots"/>
    <n v="2"/>
    <n v="146.33000000000001"/>
    <n v="0.1"/>
    <n v="81.34"/>
    <n v="263.39400000000001"/>
    <n v="162.68"/>
    <n v="100.714"/>
    <n v="0.38237013751262366"/>
    <n v="2026"/>
    <s v="Q1"/>
    <n v="2"/>
    <s v="Feb"/>
  </r>
  <r>
    <n v="4260"/>
    <d v="2026-02-10T00:00:00"/>
    <n v="2026"/>
    <n v="2"/>
    <x v="1"/>
    <x v="0"/>
    <x v="2"/>
    <x v="16"/>
    <x v="3"/>
    <s v="Returning"/>
    <x v="2"/>
    <s v="Carry-On Duffel"/>
    <n v="1"/>
    <n v="131.24"/>
    <n v="0.05"/>
    <n v="66.14"/>
    <n v="124.678"/>
    <n v="66.14"/>
    <n v="58.537999999999997"/>
    <n v="0.46951346669019395"/>
    <n v="2026"/>
    <s v="Q1"/>
    <n v="2"/>
    <s v="Feb"/>
  </r>
  <r>
    <n v="4294"/>
    <d v="2026-02-10T00:00:00"/>
    <n v="2026"/>
    <n v="2"/>
    <x v="1"/>
    <x v="0"/>
    <x v="1"/>
    <x v="1"/>
    <x v="1"/>
    <s v="New"/>
    <x v="4"/>
    <s v="Training Mat"/>
    <n v="5"/>
    <n v="51.37"/>
    <n v="0.05"/>
    <n v="21.81"/>
    <n v="244.00749999999996"/>
    <n v="109.05"/>
    <n v="134.95749999999998"/>
    <n v="0.55308750755612024"/>
    <n v="2026"/>
    <s v="Q1"/>
    <n v="2"/>
    <s v="Feb"/>
  </r>
  <r>
    <n v="1019"/>
    <d v="2026-02-11T00:00:00"/>
    <n v="2026"/>
    <n v="2"/>
    <x v="1"/>
    <x v="0"/>
    <x v="1"/>
    <x v="12"/>
    <x v="2"/>
    <s v="New"/>
    <x v="3"/>
    <s v="Compact Sleeping Bag"/>
    <n v="5"/>
    <n v="121.94"/>
    <n v="0"/>
    <n v="62.3"/>
    <n v="609.70000000000005"/>
    <n v="311.5"/>
    <n v="298.20000000000005"/>
    <n v="0.48909299655568317"/>
    <n v="2026"/>
    <s v="Q1"/>
    <n v="2"/>
    <s v="Feb"/>
  </r>
  <r>
    <n v="1471"/>
    <d v="2026-02-11T00:00:00"/>
    <n v="2026"/>
    <n v="2"/>
    <x v="1"/>
    <x v="0"/>
    <x v="0"/>
    <x v="0"/>
    <x v="0"/>
    <s v="Returning"/>
    <x v="3"/>
    <s v="Compact Sleeping Bag"/>
    <n v="4"/>
    <n v="124.55"/>
    <n v="0"/>
    <n v="60.41"/>
    <n v="498.2"/>
    <n v="241.64"/>
    <n v="256.56"/>
    <n v="0.51497390606182258"/>
    <n v="2026"/>
    <s v="Q1"/>
    <n v="2"/>
    <s v="Feb"/>
  </r>
  <r>
    <n v="2520"/>
    <d v="2026-02-11T00:00:00"/>
    <n v="2026"/>
    <n v="2"/>
    <x v="1"/>
    <x v="0"/>
    <x v="1"/>
    <x v="14"/>
    <x v="1"/>
    <s v="Business"/>
    <x v="3"/>
    <s v="Alpine Tent 4P"/>
    <n v="10"/>
    <n v="343.77"/>
    <n v="0.15"/>
    <n v="195.29"/>
    <n v="2922.0449999999996"/>
    <n v="1952.8999999999999"/>
    <n v="969.14499999999975"/>
    <n v="0.33166669233362245"/>
    <n v="2026"/>
    <s v="Q1"/>
    <n v="2"/>
    <s v="Feb"/>
  </r>
  <r>
    <n v="4649"/>
    <d v="2026-02-11T00:00:00"/>
    <n v="2026"/>
    <n v="2"/>
    <x v="1"/>
    <x v="0"/>
    <x v="1"/>
    <x v="1"/>
    <x v="3"/>
    <s v="Returning"/>
    <x v="0"/>
    <s v="Commuter Helmet"/>
    <n v="1"/>
    <n v="81.819999999999993"/>
    <n v="0.05"/>
    <n v="43.83"/>
    <n v="77.728999999999985"/>
    <n v="43.83"/>
    <n v="33.898999999999987"/>
    <n v="0.43611779387358635"/>
    <n v="2026"/>
    <s v="Q1"/>
    <n v="2"/>
    <s v="Feb"/>
  </r>
  <r>
    <n v="4545"/>
    <d v="2026-02-12T00:00:00"/>
    <n v="2026"/>
    <n v="2"/>
    <x v="1"/>
    <x v="0"/>
    <x v="0"/>
    <x v="9"/>
    <x v="2"/>
    <s v="New"/>
    <x v="2"/>
    <s v="Insulated Bottle"/>
    <n v="1"/>
    <n v="36.58"/>
    <n v="0.1"/>
    <n v="13.76"/>
    <n v="32.921999999999997"/>
    <n v="13.76"/>
    <n v="19.161999999999999"/>
    <n v="0.58204240325618128"/>
    <n v="2026"/>
    <s v="Q1"/>
    <n v="2"/>
    <s v="Feb"/>
  </r>
  <r>
    <n v="285"/>
    <d v="2026-02-13T00:00:00"/>
    <n v="2026"/>
    <n v="2"/>
    <x v="1"/>
    <x v="0"/>
    <x v="3"/>
    <x v="8"/>
    <x v="2"/>
    <s v="New"/>
    <x v="1"/>
    <s v="Hiking Daypack 20L"/>
    <n v="4"/>
    <n v="92.87"/>
    <n v="0"/>
    <n v="44.95"/>
    <n v="371.48"/>
    <n v="179.8"/>
    <n v="191.68"/>
    <n v="0.51599009367933668"/>
    <n v="2026"/>
    <s v="Q1"/>
    <n v="2"/>
    <s v="Feb"/>
  </r>
  <r>
    <n v="1499"/>
    <d v="2026-02-13T00:00:00"/>
    <n v="2026"/>
    <n v="2"/>
    <x v="1"/>
    <x v="0"/>
    <x v="3"/>
    <x v="8"/>
    <x v="0"/>
    <s v="New"/>
    <x v="0"/>
    <s v="Compact Repair Kit"/>
    <n v="2"/>
    <n v="41.21"/>
    <n v="0"/>
    <n v="16.64"/>
    <n v="82.42"/>
    <n v="33.28"/>
    <n v="49.14"/>
    <n v="0.59621451104100942"/>
    <n v="2026"/>
    <s v="Q1"/>
    <n v="2"/>
    <s v="Feb"/>
  </r>
  <r>
    <n v="2615"/>
    <d v="2026-02-13T00:00:00"/>
    <n v="2026"/>
    <n v="2"/>
    <x v="1"/>
    <x v="0"/>
    <x v="0"/>
    <x v="15"/>
    <x v="0"/>
    <s v="Returning"/>
    <x v="1"/>
    <s v="Summit Backpack 45L"/>
    <n v="6"/>
    <n v="155.79"/>
    <n v="0"/>
    <n v="77.48"/>
    <n v="934.74"/>
    <n v="464.88"/>
    <n v="469.86"/>
    <n v="0.50266384235188399"/>
    <n v="2026"/>
    <s v="Q1"/>
    <n v="2"/>
    <s v="Feb"/>
  </r>
  <r>
    <n v="479"/>
    <d v="2026-02-14T00:00:00"/>
    <n v="2026"/>
    <n v="2"/>
    <x v="1"/>
    <x v="0"/>
    <x v="0"/>
    <x v="0"/>
    <x v="0"/>
    <s v="Returning"/>
    <x v="4"/>
    <s v="Training Mat"/>
    <n v="2"/>
    <n v="50.16"/>
    <n v="0.1"/>
    <n v="21.48"/>
    <n v="90.287999999999997"/>
    <n v="42.96"/>
    <n v="47.327999999999996"/>
    <n v="0.52418926103136632"/>
    <n v="2026"/>
    <s v="Q1"/>
    <n v="2"/>
    <s v="Feb"/>
  </r>
  <r>
    <n v="4069"/>
    <d v="2026-02-14T00:00:00"/>
    <n v="2026"/>
    <n v="2"/>
    <x v="1"/>
    <x v="0"/>
    <x v="3"/>
    <x v="8"/>
    <x v="0"/>
    <s v="New"/>
    <x v="1"/>
    <s v="Trail Boots"/>
    <n v="4"/>
    <n v="140.63999999999999"/>
    <n v="0"/>
    <n v="77.510000000000005"/>
    <n v="562.55999999999995"/>
    <n v="310.04000000000002"/>
    <n v="252.51999999999992"/>
    <n v="0.4488765642775881"/>
    <n v="2026"/>
    <s v="Q1"/>
    <n v="2"/>
    <s v="Feb"/>
  </r>
  <r>
    <n v="4588"/>
    <d v="2026-02-14T00:00:00"/>
    <n v="2026"/>
    <n v="2"/>
    <x v="1"/>
    <x v="0"/>
    <x v="0"/>
    <x v="0"/>
    <x v="3"/>
    <s v="New"/>
    <x v="3"/>
    <s v="Portable Camp Stove"/>
    <n v="1"/>
    <n v="80.680000000000007"/>
    <n v="0"/>
    <n v="39.630000000000003"/>
    <n v="80.680000000000007"/>
    <n v="39.630000000000003"/>
    <n v="41.050000000000004"/>
    <n v="0.50880019831432821"/>
    <n v="2026"/>
    <s v="Q1"/>
    <n v="2"/>
    <s v="Feb"/>
  </r>
  <r>
    <n v="14"/>
    <d v="2026-02-15T00:00:00"/>
    <n v="2026"/>
    <n v="2"/>
    <x v="1"/>
    <x v="0"/>
    <x v="0"/>
    <x v="0"/>
    <x v="1"/>
    <s v="Business"/>
    <x v="2"/>
    <s v="Travel Backpack 35L"/>
    <n v="3"/>
    <n v="162.44999999999999"/>
    <n v="0.05"/>
    <n v="86.43"/>
    <n v="462.98249999999996"/>
    <n v="259.29000000000002"/>
    <n v="203.69249999999994"/>
    <n v="0.43995723380473334"/>
    <n v="2026"/>
    <s v="Q1"/>
    <n v="2"/>
    <s v="Feb"/>
  </r>
  <r>
    <n v="303"/>
    <d v="2026-02-15T00:00:00"/>
    <n v="2026"/>
    <n v="2"/>
    <x v="1"/>
    <x v="0"/>
    <x v="1"/>
    <x v="6"/>
    <x v="3"/>
    <s v="Returning"/>
    <x v="0"/>
    <s v="Cycling Pack 12L"/>
    <n v="2"/>
    <n v="102.12"/>
    <n v="0.15"/>
    <n v="51.03"/>
    <n v="173.60400000000001"/>
    <n v="102.06"/>
    <n v="71.544000000000011"/>
    <n v="0.41211032003870884"/>
    <n v="2026"/>
    <s v="Q1"/>
    <n v="2"/>
    <s v="Feb"/>
  </r>
  <r>
    <n v="1197"/>
    <d v="2026-02-16T00:00:00"/>
    <n v="2026"/>
    <n v="2"/>
    <x v="1"/>
    <x v="0"/>
    <x v="2"/>
    <x v="3"/>
    <x v="0"/>
    <s v="New"/>
    <x v="0"/>
    <s v="Cycling Pack 12L"/>
    <n v="2"/>
    <n v="101.77"/>
    <n v="0"/>
    <n v="51.34"/>
    <n v="203.54"/>
    <n v="102.68"/>
    <n v="100.85999999999999"/>
    <n v="0.49552913432249185"/>
    <n v="2026"/>
    <s v="Q1"/>
    <n v="2"/>
    <s v="Feb"/>
  </r>
  <r>
    <n v="2714"/>
    <d v="2026-02-16T00:00:00"/>
    <n v="2026"/>
    <n v="2"/>
    <x v="1"/>
    <x v="0"/>
    <x v="0"/>
    <x v="15"/>
    <x v="0"/>
    <s v="Business"/>
    <x v="1"/>
    <s v="Summit Backpack 45L"/>
    <n v="3"/>
    <n v="153.24"/>
    <n v="0.15"/>
    <n v="77.61"/>
    <n v="390.762"/>
    <n v="232.82999999999998"/>
    <n v="157.93200000000002"/>
    <n v="0.40416417154175693"/>
    <n v="2026"/>
    <s v="Q1"/>
    <n v="2"/>
    <s v="Feb"/>
  </r>
  <r>
    <n v="2753"/>
    <d v="2026-02-16T00:00:00"/>
    <n v="2026"/>
    <n v="2"/>
    <x v="1"/>
    <x v="0"/>
    <x v="3"/>
    <x v="4"/>
    <x v="3"/>
    <s v="Returning"/>
    <x v="1"/>
    <s v="Trail Boots"/>
    <n v="1"/>
    <n v="140.47"/>
    <n v="0"/>
    <n v="79.66"/>
    <n v="140.47"/>
    <n v="79.66"/>
    <n v="60.81"/>
    <n v="0.43290382288033036"/>
    <n v="2026"/>
    <s v="Q1"/>
    <n v="2"/>
    <s v="Feb"/>
  </r>
  <r>
    <n v="3901"/>
    <d v="2026-02-16T00:00:00"/>
    <n v="2026"/>
    <n v="2"/>
    <x v="1"/>
    <x v="0"/>
    <x v="3"/>
    <x v="7"/>
    <x v="2"/>
    <s v="New"/>
    <x v="1"/>
    <s v="Trekking Poles"/>
    <n v="4"/>
    <n v="70.67"/>
    <n v="0.05"/>
    <n v="32.96"/>
    <n v="268.54599999999999"/>
    <n v="131.84"/>
    <n v="136.70599999999999"/>
    <n v="0.50905990035226734"/>
    <n v="2026"/>
    <s v="Q1"/>
    <n v="2"/>
    <s v="Feb"/>
  </r>
  <r>
    <n v="594"/>
    <d v="2026-02-17T00:00:00"/>
    <n v="2026"/>
    <n v="2"/>
    <x v="1"/>
    <x v="0"/>
    <x v="0"/>
    <x v="15"/>
    <x v="2"/>
    <s v="Business"/>
    <x v="2"/>
    <s v="Carry-On Duffel"/>
    <n v="3"/>
    <n v="134.91"/>
    <n v="0"/>
    <n v="67.69"/>
    <n v="404.73"/>
    <n v="203.07"/>
    <n v="201.66000000000003"/>
    <n v="0.49825809799125348"/>
    <n v="2026"/>
    <s v="Q1"/>
    <n v="2"/>
    <s v="Feb"/>
  </r>
  <r>
    <n v="624"/>
    <d v="2026-02-17T00:00:00"/>
    <n v="2026"/>
    <n v="2"/>
    <x v="1"/>
    <x v="0"/>
    <x v="2"/>
    <x v="2"/>
    <x v="0"/>
    <s v="Business"/>
    <x v="1"/>
    <s v="Trekking Poles"/>
    <n v="1"/>
    <n v="70.86"/>
    <n v="0.1"/>
    <n v="33.299999999999997"/>
    <n v="63.774000000000001"/>
    <n v="33.299999999999997"/>
    <n v="30.474000000000004"/>
    <n v="0.47784363533728486"/>
    <n v="2026"/>
    <s v="Q1"/>
    <n v="2"/>
    <s v="Feb"/>
  </r>
  <r>
    <n v="1013"/>
    <d v="2026-02-17T00:00:00"/>
    <n v="2026"/>
    <n v="2"/>
    <x v="1"/>
    <x v="0"/>
    <x v="1"/>
    <x v="12"/>
    <x v="2"/>
    <s v="New"/>
    <x v="0"/>
    <s v="Cycling Pack 12L"/>
    <n v="1"/>
    <n v="104.35"/>
    <n v="0"/>
    <n v="51.49"/>
    <n v="104.35"/>
    <n v="51.49"/>
    <n v="52.859999999999992"/>
    <n v="0.50656444657402966"/>
    <n v="2026"/>
    <s v="Q1"/>
    <n v="2"/>
    <s v="Feb"/>
  </r>
  <r>
    <n v="1100"/>
    <d v="2026-02-17T00:00:00"/>
    <n v="2026"/>
    <n v="2"/>
    <x v="1"/>
    <x v="0"/>
    <x v="3"/>
    <x v="8"/>
    <x v="0"/>
    <s v="Returning"/>
    <x v="4"/>
    <s v="Weighted Vest"/>
    <n v="2"/>
    <n v="120.48"/>
    <n v="0"/>
    <n v="70.680000000000007"/>
    <n v="240.96"/>
    <n v="141.36000000000001"/>
    <n v="99.6"/>
    <n v="0.4133466135458167"/>
    <n v="2026"/>
    <s v="Q1"/>
    <n v="2"/>
    <s v="Feb"/>
  </r>
  <r>
    <n v="2353"/>
    <d v="2026-02-17T00:00:00"/>
    <n v="2026"/>
    <n v="2"/>
    <x v="1"/>
    <x v="0"/>
    <x v="1"/>
    <x v="12"/>
    <x v="0"/>
    <s v="Returning"/>
    <x v="3"/>
    <s v="Alpine Tent 4P"/>
    <n v="1"/>
    <n v="339.52"/>
    <n v="0.1"/>
    <n v="191.19"/>
    <n v="305.56799999999998"/>
    <n v="191.19"/>
    <n v="114.37799999999999"/>
    <n v="0.3743127552623311"/>
    <n v="2026"/>
    <s v="Q1"/>
    <n v="2"/>
    <s v="Feb"/>
  </r>
  <r>
    <n v="3020"/>
    <d v="2026-02-17T00:00:00"/>
    <n v="2026"/>
    <n v="2"/>
    <x v="1"/>
    <x v="0"/>
    <x v="1"/>
    <x v="14"/>
    <x v="1"/>
    <s v="Business"/>
    <x v="1"/>
    <s v="Summit Backpack 45L"/>
    <n v="5"/>
    <n v="154.72999999999999"/>
    <n v="0.1"/>
    <n v="77.42"/>
    <n v="696.28499999999997"/>
    <n v="387.1"/>
    <n v="309.18499999999995"/>
    <n v="0.44404949122844806"/>
    <n v="2026"/>
    <s v="Q1"/>
    <n v="2"/>
    <s v="Feb"/>
  </r>
  <r>
    <n v="3227"/>
    <d v="2026-02-17T00:00:00"/>
    <n v="2026"/>
    <n v="2"/>
    <x v="1"/>
    <x v="0"/>
    <x v="2"/>
    <x v="5"/>
    <x v="2"/>
    <s v="Business"/>
    <x v="1"/>
    <s v="Hiking Daypack 20L"/>
    <n v="4"/>
    <n v="93.98"/>
    <n v="0.05"/>
    <n v="44.6"/>
    <n v="357.12400000000002"/>
    <n v="178.4"/>
    <n v="178.72400000000002"/>
    <n v="0.50045362395134463"/>
    <n v="2026"/>
    <s v="Q1"/>
    <n v="2"/>
    <s v="Feb"/>
  </r>
  <r>
    <n v="3530"/>
    <d v="2026-02-17T00:00:00"/>
    <n v="2026"/>
    <n v="2"/>
    <x v="1"/>
    <x v="0"/>
    <x v="0"/>
    <x v="0"/>
    <x v="0"/>
    <s v="New"/>
    <x v="3"/>
    <s v="Alpine Tent 4P"/>
    <n v="2"/>
    <n v="336.83"/>
    <n v="0"/>
    <n v="194.42"/>
    <n v="673.66"/>
    <n v="388.84"/>
    <n v="284.82"/>
    <n v="0.42279488169106078"/>
    <n v="2026"/>
    <s v="Q1"/>
    <n v="2"/>
    <s v="Feb"/>
  </r>
  <r>
    <n v="6"/>
    <d v="2026-02-18T00:00:00"/>
    <n v="2026"/>
    <n v="2"/>
    <x v="1"/>
    <x v="0"/>
    <x v="3"/>
    <x v="8"/>
    <x v="2"/>
    <s v="Returning"/>
    <x v="3"/>
    <s v="Alpine Tent 4P"/>
    <n v="1"/>
    <n v="338.93"/>
    <n v="0"/>
    <n v="197.92"/>
    <n v="338.93"/>
    <n v="197.92"/>
    <n v="141.01000000000002"/>
    <n v="0.41604461098161866"/>
    <n v="2026"/>
    <s v="Q1"/>
    <n v="2"/>
    <s v="Feb"/>
  </r>
  <r>
    <n v="2038"/>
    <d v="2026-02-18T00:00:00"/>
    <n v="2026"/>
    <n v="2"/>
    <x v="1"/>
    <x v="0"/>
    <x v="0"/>
    <x v="9"/>
    <x v="0"/>
    <s v="New"/>
    <x v="3"/>
    <s v="Compact Sleeping Bag"/>
    <n v="5"/>
    <n v="122.72"/>
    <n v="0"/>
    <n v="62.41"/>
    <n v="613.6"/>
    <n v="312.04999999999995"/>
    <n v="301.55000000000007"/>
    <n v="0.49144393741851378"/>
    <n v="2026"/>
    <s v="Q1"/>
    <n v="2"/>
    <s v="Feb"/>
  </r>
  <r>
    <n v="4104"/>
    <d v="2026-02-18T00:00:00"/>
    <n v="2026"/>
    <n v="2"/>
    <x v="1"/>
    <x v="0"/>
    <x v="3"/>
    <x v="4"/>
    <x v="0"/>
    <s v="New"/>
    <x v="2"/>
    <s v="Carry-On Duffel"/>
    <n v="4"/>
    <n v="135.63"/>
    <n v="0.05"/>
    <n v="65.900000000000006"/>
    <n v="515.39400000000001"/>
    <n v="263.60000000000002"/>
    <n v="251.79399999999998"/>
    <n v="0.4885466264644136"/>
    <n v="2026"/>
    <s v="Q1"/>
    <n v="2"/>
    <s v="Feb"/>
  </r>
  <r>
    <n v="1072"/>
    <d v="2026-02-19T00:00:00"/>
    <n v="2026"/>
    <n v="2"/>
    <x v="1"/>
    <x v="0"/>
    <x v="2"/>
    <x v="16"/>
    <x v="0"/>
    <s v="Returning"/>
    <x v="3"/>
    <s v="Portable Camp Stove"/>
    <n v="2"/>
    <n v="81.34"/>
    <n v="0.05"/>
    <n v="40.64"/>
    <n v="154.54599999999999"/>
    <n v="81.28"/>
    <n v="73.265999999999991"/>
    <n v="0.47407244445019603"/>
    <n v="2026"/>
    <s v="Q1"/>
    <n v="2"/>
    <s v="Feb"/>
  </r>
  <r>
    <n v="2435"/>
    <d v="2026-02-19T00:00:00"/>
    <n v="2026"/>
    <n v="2"/>
    <x v="1"/>
    <x v="0"/>
    <x v="2"/>
    <x v="3"/>
    <x v="0"/>
    <s v="New"/>
    <x v="0"/>
    <s v="Compact Repair Kit"/>
    <n v="1"/>
    <n v="41.01"/>
    <n v="0.05"/>
    <n v="16.489999999999998"/>
    <n v="38.959499999999998"/>
    <n v="16.489999999999998"/>
    <n v="22.4695"/>
    <n v="0.57673994789460847"/>
    <n v="2026"/>
    <s v="Q1"/>
    <n v="2"/>
    <s v="Feb"/>
  </r>
  <r>
    <n v="4476"/>
    <d v="2026-02-19T00:00:00"/>
    <n v="2026"/>
    <n v="2"/>
    <x v="1"/>
    <x v="0"/>
    <x v="1"/>
    <x v="11"/>
    <x v="3"/>
    <s v="Business"/>
    <x v="1"/>
    <s v="Summit Backpack 45L"/>
    <n v="2"/>
    <n v="153.03"/>
    <n v="0"/>
    <n v="81.02"/>
    <n v="306.06"/>
    <n v="162.04"/>
    <n v="144.02000000000001"/>
    <n v="0.47056132784421356"/>
    <n v="2026"/>
    <s v="Q1"/>
    <n v="2"/>
    <s v="Feb"/>
  </r>
  <r>
    <n v="174"/>
    <d v="2026-02-20T00:00:00"/>
    <n v="2026"/>
    <n v="2"/>
    <x v="1"/>
    <x v="0"/>
    <x v="1"/>
    <x v="11"/>
    <x v="0"/>
    <s v="New"/>
    <x v="4"/>
    <s v="Weighted Vest"/>
    <n v="2"/>
    <n v="124.92"/>
    <n v="0"/>
    <n v="69.98"/>
    <n v="249.84"/>
    <n v="139.96"/>
    <n v="109.88"/>
    <n v="0.43980147294268329"/>
    <n v="2026"/>
    <s v="Q1"/>
    <n v="2"/>
    <s v="Feb"/>
  </r>
  <r>
    <n v="304"/>
    <d v="2026-02-20T00:00:00"/>
    <n v="2026"/>
    <n v="2"/>
    <x v="1"/>
    <x v="0"/>
    <x v="1"/>
    <x v="12"/>
    <x v="0"/>
    <s v="Business"/>
    <x v="2"/>
    <s v="Carry-On Duffel"/>
    <n v="2"/>
    <n v="136.55000000000001"/>
    <n v="0"/>
    <n v="68.84"/>
    <n v="273.10000000000002"/>
    <n v="137.68"/>
    <n v="135.42000000000002"/>
    <n v="0.49586232149395826"/>
    <n v="2026"/>
    <s v="Q1"/>
    <n v="2"/>
    <s v="Feb"/>
  </r>
  <r>
    <n v="404"/>
    <d v="2026-02-20T00:00:00"/>
    <n v="2026"/>
    <n v="2"/>
    <x v="1"/>
    <x v="0"/>
    <x v="2"/>
    <x v="5"/>
    <x v="1"/>
    <s v="Business"/>
    <x v="3"/>
    <s v="Compact Sleeping Bag"/>
    <n v="15"/>
    <n v="121.98"/>
    <n v="0.1"/>
    <n v="59.86"/>
    <n v="1646.73"/>
    <n v="897.9"/>
    <n v="748.83"/>
    <n v="0.45473757082217486"/>
    <n v="2026"/>
    <s v="Q1"/>
    <n v="2"/>
    <s v="Feb"/>
  </r>
  <r>
    <n v="675"/>
    <d v="2026-02-20T00:00:00"/>
    <n v="2026"/>
    <n v="2"/>
    <x v="1"/>
    <x v="0"/>
    <x v="1"/>
    <x v="12"/>
    <x v="0"/>
    <s v="New"/>
    <x v="2"/>
    <s v="Packing Cube Set"/>
    <n v="1"/>
    <n v="45.54"/>
    <n v="0"/>
    <n v="18.29"/>
    <n v="45.54"/>
    <n v="18.29"/>
    <n v="27.25"/>
    <n v="0.59837505489679399"/>
    <n v="2026"/>
    <s v="Q1"/>
    <n v="2"/>
    <s v="Feb"/>
  </r>
  <r>
    <n v="940"/>
    <d v="2026-02-20T00:00:00"/>
    <n v="2026"/>
    <n v="2"/>
    <x v="1"/>
    <x v="0"/>
    <x v="2"/>
    <x v="3"/>
    <x v="3"/>
    <s v="Returning"/>
    <x v="4"/>
    <s v="Training Mat"/>
    <n v="1"/>
    <n v="51.73"/>
    <n v="0"/>
    <n v="21.83"/>
    <n v="51.73"/>
    <n v="21.83"/>
    <n v="29.9"/>
    <n v="0.57800115986854828"/>
    <n v="2026"/>
    <s v="Q1"/>
    <n v="2"/>
    <s v="Feb"/>
  </r>
  <r>
    <n v="2375"/>
    <d v="2026-02-20T00:00:00"/>
    <n v="2026"/>
    <n v="2"/>
    <x v="1"/>
    <x v="0"/>
    <x v="1"/>
    <x v="12"/>
    <x v="3"/>
    <s v="Returning"/>
    <x v="3"/>
    <s v="Portable Camp Stove"/>
    <n v="2"/>
    <n v="80.510000000000005"/>
    <n v="0.05"/>
    <n v="38.630000000000003"/>
    <n v="152.96899999999999"/>
    <n v="77.260000000000005"/>
    <n v="75.708999999999989"/>
    <n v="0.4949303453640933"/>
    <n v="2026"/>
    <s v="Q1"/>
    <n v="2"/>
    <s v="Feb"/>
  </r>
  <r>
    <n v="4184"/>
    <d v="2026-02-20T00:00:00"/>
    <n v="2026"/>
    <n v="2"/>
    <x v="1"/>
    <x v="0"/>
    <x v="3"/>
    <x v="7"/>
    <x v="0"/>
    <s v="New"/>
    <x v="4"/>
    <s v="Recovery Roller"/>
    <n v="1"/>
    <n v="36.31"/>
    <n v="0"/>
    <n v="14"/>
    <n v="36.31"/>
    <n v="14"/>
    <n v="22.310000000000002"/>
    <n v="0.61443128614706699"/>
    <n v="2026"/>
    <s v="Q1"/>
    <n v="2"/>
    <s v="Feb"/>
  </r>
  <r>
    <n v="4390"/>
    <d v="2026-02-20T00:00:00"/>
    <n v="2026"/>
    <n v="2"/>
    <x v="1"/>
    <x v="0"/>
    <x v="2"/>
    <x v="16"/>
    <x v="0"/>
    <s v="Returning"/>
    <x v="0"/>
    <s v="Commuter Helmet"/>
    <n v="1"/>
    <n v="82.86"/>
    <n v="0.05"/>
    <n v="42.3"/>
    <n v="78.716999999999999"/>
    <n v="42.3"/>
    <n v="36.417000000000002"/>
    <n v="0.46263196005945351"/>
    <n v="2026"/>
    <s v="Q1"/>
    <n v="2"/>
    <s v="Feb"/>
  </r>
  <r>
    <n v="1475"/>
    <d v="2026-02-21T00:00:00"/>
    <n v="2026"/>
    <n v="2"/>
    <x v="1"/>
    <x v="0"/>
    <x v="0"/>
    <x v="0"/>
    <x v="2"/>
    <s v="New"/>
    <x v="0"/>
    <s v="Cycling Pack 12L"/>
    <n v="2"/>
    <n v="103.03"/>
    <n v="0.05"/>
    <n v="50.73"/>
    <n v="195.75700000000001"/>
    <n v="101.46"/>
    <n v="94.297000000000011"/>
    <n v="0.48170435795399402"/>
    <n v="2026"/>
    <s v="Q1"/>
    <n v="2"/>
    <s v="Feb"/>
  </r>
  <r>
    <n v="3504"/>
    <d v="2026-02-21T00:00:00"/>
    <n v="2026"/>
    <n v="2"/>
    <x v="1"/>
    <x v="0"/>
    <x v="1"/>
    <x v="14"/>
    <x v="0"/>
    <s v="Business"/>
    <x v="2"/>
    <s v="Insulated Bottle"/>
    <n v="1"/>
    <n v="36.39"/>
    <n v="0"/>
    <n v="13.49"/>
    <n v="36.39"/>
    <n v="13.49"/>
    <n v="22.9"/>
    <n v="0.62929376202253362"/>
    <n v="2026"/>
    <s v="Q1"/>
    <n v="2"/>
    <s v="Feb"/>
  </r>
  <r>
    <n v="1649"/>
    <d v="2026-02-22T00:00:00"/>
    <n v="2026"/>
    <n v="2"/>
    <x v="1"/>
    <x v="0"/>
    <x v="2"/>
    <x v="5"/>
    <x v="0"/>
    <s v="Returning"/>
    <x v="3"/>
    <s v="Compact Sleeping Bag"/>
    <n v="1"/>
    <n v="124.93"/>
    <n v="0.1"/>
    <n v="59.74"/>
    <n v="112.43700000000001"/>
    <n v="59.74"/>
    <n v="52.69700000000001"/>
    <n v="0.46868023871145625"/>
    <n v="2026"/>
    <s v="Q1"/>
    <n v="2"/>
    <s v="Feb"/>
  </r>
  <r>
    <n v="2170"/>
    <d v="2026-02-22T00:00:00"/>
    <n v="2026"/>
    <n v="2"/>
    <x v="1"/>
    <x v="0"/>
    <x v="1"/>
    <x v="11"/>
    <x v="3"/>
    <s v="Returning"/>
    <x v="0"/>
    <s v="Cycling Pack 12L"/>
    <n v="1"/>
    <n v="101.19"/>
    <n v="0.05"/>
    <n v="49.14"/>
    <n v="96.130499999999998"/>
    <n v="49.14"/>
    <n v="46.990499999999997"/>
    <n v="0.48881988546819166"/>
    <n v="2026"/>
    <s v="Q1"/>
    <n v="2"/>
    <s v="Feb"/>
  </r>
  <r>
    <n v="3402"/>
    <d v="2026-02-22T00:00:00"/>
    <n v="2026"/>
    <n v="2"/>
    <x v="1"/>
    <x v="0"/>
    <x v="3"/>
    <x v="8"/>
    <x v="0"/>
    <s v="Returning"/>
    <x v="4"/>
    <s v="Training Mat"/>
    <n v="2"/>
    <n v="51.2"/>
    <n v="0"/>
    <n v="21.38"/>
    <n v="102.4"/>
    <n v="42.76"/>
    <n v="59.640000000000008"/>
    <n v="0.58242187500000009"/>
    <n v="2026"/>
    <s v="Q1"/>
    <n v="2"/>
    <s v="Feb"/>
  </r>
  <r>
    <n v="3773"/>
    <d v="2026-02-22T00:00:00"/>
    <n v="2026"/>
    <n v="2"/>
    <x v="1"/>
    <x v="0"/>
    <x v="3"/>
    <x v="4"/>
    <x v="0"/>
    <s v="Returning"/>
    <x v="3"/>
    <s v="Portable Camp Stove"/>
    <n v="1"/>
    <n v="81.81"/>
    <n v="0"/>
    <n v="40.32"/>
    <n v="81.81"/>
    <n v="40.32"/>
    <n v="41.49"/>
    <n v="0.50715071507150711"/>
    <n v="2026"/>
    <s v="Q1"/>
    <n v="2"/>
    <s v="Feb"/>
  </r>
  <r>
    <n v="4670"/>
    <d v="2026-02-22T00:00:00"/>
    <n v="2026"/>
    <n v="2"/>
    <x v="1"/>
    <x v="0"/>
    <x v="0"/>
    <x v="15"/>
    <x v="2"/>
    <s v="Business"/>
    <x v="1"/>
    <s v="Summit Backpack 45L"/>
    <n v="1"/>
    <n v="152.96"/>
    <n v="0"/>
    <n v="79.510000000000005"/>
    <n v="152.96"/>
    <n v="79.510000000000005"/>
    <n v="73.45"/>
    <n v="0.48019089958158995"/>
    <n v="2026"/>
    <s v="Q1"/>
    <n v="2"/>
    <s v="Feb"/>
  </r>
  <r>
    <n v="587"/>
    <d v="2026-02-23T00:00:00"/>
    <n v="2026"/>
    <n v="2"/>
    <x v="1"/>
    <x v="0"/>
    <x v="3"/>
    <x v="7"/>
    <x v="3"/>
    <s v="Business"/>
    <x v="2"/>
    <s v="Travel Backpack 35L"/>
    <n v="1"/>
    <n v="166.13"/>
    <n v="0.05"/>
    <n v="85.7"/>
    <n v="157.8235"/>
    <n v="85.7"/>
    <n v="72.123499999999993"/>
    <n v="0.45698834457479398"/>
    <n v="2026"/>
    <s v="Q1"/>
    <n v="2"/>
    <s v="Feb"/>
  </r>
  <r>
    <n v="1085"/>
    <d v="2026-02-23T00:00:00"/>
    <n v="2026"/>
    <n v="2"/>
    <x v="1"/>
    <x v="0"/>
    <x v="0"/>
    <x v="15"/>
    <x v="0"/>
    <s v="New"/>
    <x v="3"/>
    <s v="Trail Tent 2P"/>
    <n v="3"/>
    <n v="193.18"/>
    <n v="0.05"/>
    <n v="106.19"/>
    <n v="550.56299999999999"/>
    <n v="318.57"/>
    <n v="231.99299999999999"/>
    <n v="0.42137412067283853"/>
    <n v="2026"/>
    <s v="Q1"/>
    <n v="2"/>
    <s v="Feb"/>
  </r>
  <r>
    <n v="1635"/>
    <d v="2026-02-23T00:00:00"/>
    <n v="2026"/>
    <n v="2"/>
    <x v="1"/>
    <x v="0"/>
    <x v="2"/>
    <x v="10"/>
    <x v="0"/>
    <s v="Returning"/>
    <x v="0"/>
    <s v="Commuter Helmet"/>
    <n v="1"/>
    <n v="80.42"/>
    <n v="0"/>
    <n v="41.72"/>
    <n v="80.42"/>
    <n v="41.72"/>
    <n v="38.700000000000003"/>
    <n v="0.4812235762248197"/>
    <n v="2026"/>
    <s v="Q1"/>
    <n v="2"/>
    <s v="Feb"/>
  </r>
  <r>
    <n v="4067"/>
    <d v="2026-02-23T00:00:00"/>
    <n v="2026"/>
    <n v="2"/>
    <x v="1"/>
    <x v="0"/>
    <x v="3"/>
    <x v="13"/>
    <x v="0"/>
    <s v="Returning"/>
    <x v="3"/>
    <s v="Compact Sleeping Bag"/>
    <n v="2"/>
    <n v="122.17"/>
    <n v="0"/>
    <n v="60.62"/>
    <n v="244.34"/>
    <n v="121.24"/>
    <n v="123.10000000000001"/>
    <n v="0.50380617172792019"/>
    <n v="2026"/>
    <s v="Q1"/>
    <n v="2"/>
    <s v="Feb"/>
  </r>
  <r>
    <n v="287"/>
    <d v="2026-02-24T00:00:00"/>
    <n v="2026"/>
    <n v="2"/>
    <x v="1"/>
    <x v="0"/>
    <x v="1"/>
    <x v="6"/>
    <x v="3"/>
    <s v="New"/>
    <x v="2"/>
    <s v="Travel Backpack 35L"/>
    <n v="1"/>
    <n v="164.6"/>
    <n v="0"/>
    <n v="85.07"/>
    <n v="164.6"/>
    <n v="85.07"/>
    <n v="79.53"/>
    <n v="0.48317132442284327"/>
    <n v="2026"/>
    <s v="Q1"/>
    <n v="2"/>
    <s v="Feb"/>
  </r>
  <r>
    <n v="794"/>
    <d v="2026-02-24T00:00:00"/>
    <n v="2026"/>
    <n v="2"/>
    <x v="1"/>
    <x v="0"/>
    <x v="1"/>
    <x v="14"/>
    <x v="0"/>
    <s v="New"/>
    <x v="2"/>
    <s v="Carry-On Duffel"/>
    <n v="1"/>
    <n v="132.19999999999999"/>
    <n v="0"/>
    <n v="67.180000000000007"/>
    <n v="132.19999999999999"/>
    <n v="67.180000000000007"/>
    <n v="65.019999999999982"/>
    <n v="0.49183055975794243"/>
    <n v="2026"/>
    <s v="Q1"/>
    <n v="2"/>
    <s v="Feb"/>
  </r>
  <r>
    <n v="1609"/>
    <d v="2026-02-24T00:00:00"/>
    <n v="2026"/>
    <n v="2"/>
    <x v="1"/>
    <x v="0"/>
    <x v="3"/>
    <x v="4"/>
    <x v="0"/>
    <s v="Returning"/>
    <x v="0"/>
    <s v="Compact Repair Kit"/>
    <n v="2"/>
    <n v="40.700000000000003"/>
    <n v="0"/>
    <n v="16.63"/>
    <n v="81.400000000000006"/>
    <n v="33.26"/>
    <n v="48.140000000000008"/>
    <n v="0.59140049140049145"/>
    <n v="2026"/>
    <s v="Q1"/>
    <n v="2"/>
    <s v="Feb"/>
  </r>
  <r>
    <n v="4921"/>
    <d v="2026-02-24T00:00:00"/>
    <n v="2026"/>
    <n v="2"/>
    <x v="1"/>
    <x v="0"/>
    <x v="1"/>
    <x v="12"/>
    <x v="0"/>
    <s v="Returning"/>
    <x v="2"/>
    <s v="Insulated Bottle"/>
    <n v="1"/>
    <n v="35.39"/>
    <n v="0"/>
    <n v="13.93"/>
    <n v="35.39"/>
    <n v="13.93"/>
    <n v="21.46"/>
    <n v="0.60638598474145244"/>
    <n v="2026"/>
    <s v="Q1"/>
    <n v="2"/>
    <s v="Feb"/>
  </r>
  <r>
    <n v="2209"/>
    <d v="2026-02-25T00:00:00"/>
    <n v="2026"/>
    <n v="2"/>
    <x v="1"/>
    <x v="0"/>
    <x v="0"/>
    <x v="0"/>
    <x v="0"/>
    <s v="Business"/>
    <x v="0"/>
    <s v="Trail Bike Light"/>
    <n v="5"/>
    <n v="50.58"/>
    <n v="0.1"/>
    <n v="22.42"/>
    <n v="227.60999999999999"/>
    <n v="112.10000000000001"/>
    <n v="115.50999999999998"/>
    <n v="0.50749088352884308"/>
    <n v="2026"/>
    <s v="Q1"/>
    <n v="2"/>
    <s v="Feb"/>
  </r>
  <r>
    <n v="4757"/>
    <d v="2026-02-25T00:00:00"/>
    <n v="2026"/>
    <n v="2"/>
    <x v="1"/>
    <x v="0"/>
    <x v="1"/>
    <x v="11"/>
    <x v="3"/>
    <s v="Business"/>
    <x v="4"/>
    <s v="Training Mat"/>
    <n v="2"/>
    <n v="49.48"/>
    <n v="0"/>
    <n v="21.37"/>
    <n v="98.96"/>
    <n v="42.74"/>
    <n v="56.219999999999992"/>
    <n v="0.5681083265966046"/>
    <n v="2026"/>
    <s v="Q1"/>
    <n v="2"/>
    <s v="Feb"/>
  </r>
  <r>
    <n v="5155"/>
    <d v="2026-02-25T00:00:00"/>
    <n v="2026"/>
    <n v="2"/>
    <x v="1"/>
    <x v="0"/>
    <x v="3"/>
    <x v="13"/>
    <x v="2"/>
    <s v="New"/>
    <x v="4"/>
    <s v="Training Mat"/>
    <n v="1"/>
    <n v="50.51"/>
    <n v="0"/>
    <n v="21.4"/>
    <n v="50.51"/>
    <n v="21.4"/>
    <n v="29.11"/>
    <n v="0.57632152049099195"/>
    <n v="2026"/>
    <s v="Q1"/>
    <n v="2"/>
    <s v="Feb"/>
  </r>
  <r>
    <n v="1737"/>
    <d v="2026-02-26T00:00:00"/>
    <n v="2026"/>
    <n v="2"/>
    <x v="1"/>
    <x v="0"/>
    <x v="0"/>
    <x v="15"/>
    <x v="0"/>
    <s v="New"/>
    <x v="3"/>
    <s v="Compact Sleeping Bag"/>
    <n v="2"/>
    <n v="122.16"/>
    <n v="0"/>
    <n v="61.31"/>
    <n v="244.32"/>
    <n v="122.62"/>
    <n v="121.69999999999999"/>
    <n v="0.49811722331368691"/>
    <n v="2026"/>
    <s v="Q1"/>
    <n v="2"/>
    <s v="Feb"/>
  </r>
  <r>
    <n v="1905"/>
    <d v="2026-02-26T00:00:00"/>
    <n v="2026"/>
    <n v="2"/>
    <x v="1"/>
    <x v="0"/>
    <x v="3"/>
    <x v="7"/>
    <x v="2"/>
    <s v="Returning"/>
    <x v="0"/>
    <s v="Trail Bike Light"/>
    <n v="3"/>
    <n v="51.32"/>
    <n v="0.1"/>
    <n v="22.62"/>
    <n v="138.56400000000002"/>
    <n v="67.86"/>
    <n v="70.704000000000022"/>
    <n v="0.51026240581969351"/>
    <n v="2026"/>
    <s v="Q1"/>
    <n v="2"/>
    <s v="Feb"/>
  </r>
  <r>
    <n v="2359"/>
    <d v="2026-02-26T00:00:00"/>
    <n v="2026"/>
    <n v="2"/>
    <x v="1"/>
    <x v="0"/>
    <x v="2"/>
    <x v="10"/>
    <x v="0"/>
    <s v="Returning"/>
    <x v="3"/>
    <s v="Trail Tent 2P"/>
    <n v="2"/>
    <n v="195.92"/>
    <n v="0.05"/>
    <n v="104.13"/>
    <n v="372.24799999999993"/>
    <n v="208.26"/>
    <n v="163.98799999999994"/>
    <n v="0.4405342674775955"/>
    <n v="2026"/>
    <s v="Q1"/>
    <n v="2"/>
    <s v="Feb"/>
  </r>
  <r>
    <n v="3666"/>
    <d v="2026-02-26T00:00:00"/>
    <n v="2026"/>
    <n v="2"/>
    <x v="1"/>
    <x v="0"/>
    <x v="0"/>
    <x v="15"/>
    <x v="0"/>
    <s v="Returning"/>
    <x v="2"/>
    <s v="Insulated Bottle"/>
    <n v="1"/>
    <n v="36.19"/>
    <n v="0.1"/>
    <n v="13.62"/>
    <n v="32.570999999999998"/>
    <n v="13.62"/>
    <n v="18.951000000000001"/>
    <n v="0.58183660311319896"/>
    <n v="2026"/>
    <s v="Q1"/>
    <n v="2"/>
    <s v="Feb"/>
  </r>
  <r>
    <n v="518"/>
    <d v="2026-02-27T00:00:00"/>
    <n v="2026"/>
    <n v="2"/>
    <x v="1"/>
    <x v="0"/>
    <x v="2"/>
    <x v="2"/>
    <x v="0"/>
    <s v="New"/>
    <x v="1"/>
    <s v="Trekking Poles"/>
    <n v="1"/>
    <n v="72.97"/>
    <n v="0"/>
    <n v="32.43"/>
    <n v="72.97"/>
    <n v="32.43"/>
    <n v="40.54"/>
    <n v="0.55557078251336167"/>
    <n v="2026"/>
    <s v="Q1"/>
    <n v="2"/>
    <s v="Feb"/>
  </r>
  <r>
    <n v="892"/>
    <d v="2026-02-27T00:00:00"/>
    <n v="2026"/>
    <n v="2"/>
    <x v="1"/>
    <x v="0"/>
    <x v="3"/>
    <x v="7"/>
    <x v="1"/>
    <s v="Business"/>
    <x v="2"/>
    <s v="Packing Cube Set"/>
    <n v="12"/>
    <n v="47.15"/>
    <n v="0.1"/>
    <n v="17.829999999999998"/>
    <n v="509.21999999999997"/>
    <n v="213.95999999999998"/>
    <n v="295.26"/>
    <n v="0.57982797219276538"/>
    <n v="2026"/>
    <s v="Q1"/>
    <n v="2"/>
    <s v="Feb"/>
  </r>
  <r>
    <n v="1115"/>
    <d v="2026-02-27T00:00:00"/>
    <n v="2026"/>
    <n v="2"/>
    <x v="1"/>
    <x v="0"/>
    <x v="0"/>
    <x v="0"/>
    <x v="2"/>
    <s v="Business"/>
    <x v="2"/>
    <s v="Travel Backpack 35L"/>
    <n v="3"/>
    <n v="161.19999999999999"/>
    <n v="0.1"/>
    <n v="87.37"/>
    <n v="435.23999999999995"/>
    <n v="262.11"/>
    <n v="173.12999999999994"/>
    <n v="0.39778053487730897"/>
    <n v="2026"/>
    <s v="Q1"/>
    <n v="2"/>
    <s v="Feb"/>
  </r>
  <r>
    <n v="1186"/>
    <d v="2026-02-27T00:00:00"/>
    <n v="2026"/>
    <n v="2"/>
    <x v="1"/>
    <x v="0"/>
    <x v="0"/>
    <x v="9"/>
    <x v="2"/>
    <s v="Business"/>
    <x v="0"/>
    <s v="Trail Bike Light"/>
    <n v="1"/>
    <n v="49.73"/>
    <n v="0"/>
    <n v="22"/>
    <n v="49.73"/>
    <n v="22"/>
    <n v="27.729999999999997"/>
    <n v="0.55761109993967417"/>
    <n v="2026"/>
    <s v="Q1"/>
    <n v="2"/>
    <s v="Feb"/>
  </r>
  <r>
    <n v="2093"/>
    <d v="2026-02-27T00:00:00"/>
    <n v="2026"/>
    <n v="2"/>
    <x v="1"/>
    <x v="0"/>
    <x v="2"/>
    <x v="16"/>
    <x v="0"/>
    <s v="Returning"/>
    <x v="3"/>
    <s v="Compact Sleeping Bag"/>
    <n v="2"/>
    <n v="126.19"/>
    <n v="0"/>
    <n v="58.99"/>
    <n v="252.38"/>
    <n v="117.98"/>
    <n v="134.39999999999998"/>
    <n v="0.5325303114351374"/>
    <n v="2026"/>
    <s v="Q1"/>
    <n v="2"/>
    <s v="Feb"/>
  </r>
  <r>
    <n v="2136"/>
    <d v="2026-02-27T00:00:00"/>
    <n v="2026"/>
    <n v="2"/>
    <x v="1"/>
    <x v="0"/>
    <x v="1"/>
    <x v="12"/>
    <x v="0"/>
    <s v="Returning"/>
    <x v="2"/>
    <s v="Carry-On Duffel"/>
    <n v="2"/>
    <n v="135.38999999999999"/>
    <n v="0.05"/>
    <n v="65.69"/>
    <n v="257.24099999999999"/>
    <n v="131.38"/>
    <n v="125.86099999999999"/>
    <n v="0.48927270536189799"/>
    <n v="2026"/>
    <s v="Q1"/>
    <n v="2"/>
    <s v="Feb"/>
  </r>
  <r>
    <n v="3538"/>
    <d v="2026-02-27T00:00:00"/>
    <n v="2026"/>
    <n v="2"/>
    <x v="1"/>
    <x v="0"/>
    <x v="1"/>
    <x v="14"/>
    <x v="1"/>
    <s v="Business"/>
    <x v="4"/>
    <s v="Resistance Band Set"/>
    <n v="12"/>
    <n v="41.27"/>
    <n v="0.1"/>
    <n v="14.71"/>
    <n v="445.71600000000001"/>
    <n v="176.52"/>
    <n v="269.19600000000003"/>
    <n v="0.60396306168053204"/>
    <n v="2026"/>
    <s v="Q1"/>
    <n v="2"/>
    <s v="Feb"/>
  </r>
  <r>
    <n v="3891"/>
    <d v="2026-02-27T00:00:00"/>
    <n v="2026"/>
    <n v="2"/>
    <x v="1"/>
    <x v="0"/>
    <x v="0"/>
    <x v="0"/>
    <x v="2"/>
    <s v="Returning"/>
    <x v="0"/>
    <s v="Commuter Helmet"/>
    <n v="1"/>
    <n v="82.04"/>
    <n v="0.1"/>
    <n v="41.46"/>
    <n v="73.836000000000013"/>
    <n v="41.46"/>
    <n v="32.376000000000012"/>
    <n v="0.43848529172761264"/>
    <n v="2026"/>
    <s v="Q1"/>
    <n v="2"/>
    <s v="Feb"/>
  </r>
  <r>
    <n v="3917"/>
    <d v="2026-02-27T00:00:00"/>
    <n v="2026"/>
    <n v="2"/>
    <x v="1"/>
    <x v="0"/>
    <x v="3"/>
    <x v="4"/>
    <x v="0"/>
    <s v="Returning"/>
    <x v="2"/>
    <s v="Insulated Bottle"/>
    <n v="3"/>
    <n v="36.630000000000003"/>
    <n v="0"/>
    <n v="13.26"/>
    <n v="109.89000000000001"/>
    <n v="39.78"/>
    <n v="70.110000000000014"/>
    <n v="0.63800163800163801"/>
    <n v="2026"/>
    <s v="Q1"/>
    <n v="2"/>
    <s v="Feb"/>
  </r>
  <r>
    <n v="4594"/>
    <d v="2026-02-27T00:00:00"/>
    <n v="2026"/>
    <n v="2"/>
    <x v="1"/>
    <x v="0"/>
    <x v="3"/>
    <x v="7"/>
    <x v="2"/>
    <s v="Returning"/>
    <x v="1"/>
    <s v="Hiking Daypack 20L"/>
    <n v="5"/>
    <n v="92.94"/>
    <n v="0.05"/>
    <n v="46.47"/>
    <n v="441.46499999999997"/>
    <n v="232.35"/>
    <n v="209.11499999999998"/>
    <n v="0.47368421052631576"/>
    <n v="2026"/>
    <s v="Q1"/>
    <n v="2"/>
    <s v="Feb"/>
  </r>
  <r>
    <n v="4750"/>
    <d v="2026-02-27T00:00:00"/>
    <n v="2026"/>
    <n v="2"/>
    <x v="1"/>
    <x v="0"/>
    <x v="1"/>
    <x v="12"/>
    <x v="2"/>
    <s v="Returning"/>
    <x v="4"/>
    <s v="Weighted Vest"/>
    <n v="2"/>
    <n v="120.44"/>
    <n v="0.05"/>
    <n v="68.98"/>
    <n v="228.83599999999998"/>
    <n v="137.96"/>
    <n v="90.875999999999976"/>
    <n v="0.3971228303239"/>
    <n v="2026"/>
    <s v="Q1"/>
    <n v="2"/>
    <s v="Feb"/>
  </r>
  <r>
    <n v="4960"/>
    <d v="2026-02-27T00:00:00"/>
    <n v="2026"/>
    <n v="2"/>
    <x v="1"/>
    <x v="0"/>
    <x v="1"/>
    <x v="6"/>
    <x v="3"/>
    <s v="New"/>
    <x v="2"/>
    <s v="Insulated Bottle"/>
    <n v="2"/>
    <n v="36.130000000000003"/>
    <n v="0"/>
    <n v="13.72"/>
    <n v="72.260000000000005"/>
    <n v="27.44"/>
    <n v="44.820000000000007"/>
    <n v="0.62026017160254643"/>
    <n v="2026"/>
    <s v="Q1"/>
    <n v="2"/>
    <s v="Feb"/>
  </r>
  <r>
    <n v="4245"/>
    <d v="2026-02-28T00:00:00"/>
    <n v="2026"/>
    <n v="2"/>
    <x v="1"/>
    <x v="0"/>
    <x v="1"/>
    <x v="1"/>
    <x v="2"/>
    <s v="Returning"/>
    <x v="4"/>
    <s v="Weighted Vest"/>
    <n v="1"/>
    <n v="124.97"/>
    <n v="0.1"/>
    <n v="69.790000000000006"/>
    <n v="112.473"/>
    <n v="69.790000000000006"/>
    <n v="42.682999999999993"/>
    <n v="0.37949552337005321"/>
    <n v="2026"/>
    <s v="Q1"/>
    <n v="2"/>
    <s v="Feb"/>
  </r>
  <r>
    <n v="4664"/>
    <d v="2026-02-28T00:00:00"/>
    <n v="2026"/>
    <n v="2"/>
    <x v="1"/>
    <x v="0"/>
    <x v="3"/>
    <x v="13"/>
    <x v="0"/>
    <s v="Returning"/>
    <x v="2"/>
    <s v="Travel Backpack 35L"/>
    <n v="1"/>
    <n v="163.31"/>
    <n v="0.05"/>
    <n v="87.22"/>
    <n v="155.14449999999999"/>
    <n v="87.22"/>
    <n v="67.924499999999995"/>
    <n v="0.43781442461705056"/>
    <n v="2026"/>
    <s v="Q1"/>
    <n v="2"/>
    <s v="Feb"/>
  </r>
  <r>
    <n v="383"/>
    <d v="2026-03-01T00:00:00"/>
    <n v="2026"/>
    <n v="3"/>
    <x v="2"/>
    <x v="0"/>
    <x v="2"/>
    <x v="2"/>
    <x v="2"/>
    <s v="Returning"/>
    <x v="1"/>
    <s v="Hiking Daypack 20L"/>
    <n v="3"/>
    <n v="92.76"/>
    <n v="0"/>
    <n v="45.84"/>
    <n v="278.28000000000003"/>
    <n v="137.52000000000001"/>
    <n v="140.76000000000002"/>
    <n v="0.50582147477360928"/>
    <n v="2026"/>
    <s v="Q1"/>
    <n v="3"/>
    <s v="Mar"/>
  </r>
  <r>
    <n v="730"/>
    <d v="2026-03-01T00:00:00"/>
    <n v="2026"/>
    <n v="3"/>
    <x v="2"/>
    <x v="0"/>
    <x v="0"/>
    <x v="15"/>
    <x v="1"/>
    <s v="Business"/>
    <x v="4"/>
    <s v="Resistance Band Set"/>
    <n v="5"/>
    <n v="41.31"/>
    <n v="0.1"/>
    <n v="15.14"/>
    <n v="185.89500000000001"/>
    <n v="75.7"/>
    <n v="110.19500000000001"/>
    <n v="0.59278087092175691"/>
    <n v="2026"/>
    <s v="Q1"/>
    <n v="3"/>
    <s v="Mar"/>
  </r>
  <r>
    <n v="985"/>
    <d v="2026-03-01T00:00:00"/>
    <n v="2026"/>
    <n v="3"/>
    <x v="2"/>
    <x v="0"/>
    <x v="1"/>
    <x v="14"/>
    <x v="3"/>
    <s v="New"/>
    <x v="4"/>
    <s v="Resistance Band Set"/>
    <n v="2"/>
    <n v="41.23"/>
    <n v="0"/>
    <n v="14.28"/>
    <n v="82.46"/>
    <n v="28.56"/>
    <n v="53.899999999999991"/>
    <n v="0.65365025466893034"/>
    <n v="2026"/>
    <s v="Q1"/>
    <n v="3"/>
    <s v="Mar"/>
  </r>
  <r>
    <n v="1457"/>
    <d v="2026-03-01T00:00:00"/>
    <n v="2026"/>
    <n v="3"/>
    <x v="2"/>
    <x v="0"/>
    <x v="1"/>
    <x v="1"/>
    <x v="0"/>
    <s v="New"/>
    <x v="2"/>
    <s v="Insulated Bottle"/>
    <n v="1"/>
    <n v="36.47"/>
    <n v="0.05"/>
    <n v="13.21"/>
    <n v="34.646499999999996"/>
    <n v="13.21"/>
    <n v="21.436499999999995"/>
    <n v="0.61872050567878423"/>
    <n v="2026"/>
    <s v="Q1"/>
    <n v="3"/>
    <s v="Mar"/>
  </r>
  <r>
    <n v="2558"/>
    <d v="2026-03-01T00:00:00"/>
    <n v="2026"/>
    <n v="3"/>
    <x v="2"/>
    <x v="0"/>
    <x v="0"/>
    <x v="15"/>
    <x v="3"/>
    <s v="New"/>
    <x v="4"/>
    <s v="Recovery Roller"/>
    <n v="1"/>
    <n v="36.67"/>
    <n v="0"/>
    <n v="13.97"/>
    <n v="36.67"/>
    <n v="13.97"/>
    <n v="22.700000000000003"/>
    <n v="0.61903463321516228"/>
    <n v="2026"/>
    <s v="Q1"/>
    <n v="3"/>
    <s v="Mar"/>
  </r>
  <r>
    <n v="3024"/>
    <d v="2026-03-01T00:00:00"/>
    <n v="2026"/>
    <n v="3"/>
    <x v="2"/>
    <x v="0"/>
    <x v="1"/>
    <x v="11"/>
    <x v="0"/>
    <s v="Business"/>
    <x v="0"/>
    <s v="Trail Bike Light"/>
    <n v="2"/>
    <n v="51.87"/>
    <n v="0.1"/>
    <n v="22.95"/>
    <n v="93.366"/>
    <n v="45.9"/>
    <n v="47.466000000000001"/>
    <n v="0.50838635049161363"/>
    <n v="2026"/>
    <s v="Q1"/>
    <n v="3"/>
    <s v="Mar"/>
  </r>
  <r>
    <n v="3225"/>
    <d v="2026-03-01T00:00:00"/>
    <n v="2026"/>
    <n v="3"/>
    <x v="2"/>
    <x v="0"/>
    <x v="2"/>
    <x v="2"/>
    <x v="2"/>
    <s v="Business"/>
    <x v="3"/>
    <s v="Trail Tent 2P"/>
    <n v="1"/>
    <n v="195.06"/>
    <n v="0.1"/>
    <n v="106.68"/>
    <n v="175.554"/>
    <n v="106.68"/>
    <n v="68.873999999999995"/>
    <n v="0.39232372945076727"/>
    <n v="2026"/>
    <s v="Q1"/>
    <n v="3"/>
    <s v="Mar"/>
  </r>
  <r>
    <n v="3551"/>
    <d v="2026-03-01T00:00:00"/>
    <n v="2026"/>
    <n v="3"/>
    <x v="2"/>
    <x v="0"/>
    <x v="1"/>
    <x v="11"/>
    <x v="3"/>
    <s v="Returning"/>
    <x v="0"/>
    <s v="Cycling Pack 12L"/>
    <n v="2"/>
    <n v="100.79"/>
    <n v="0.05"/>
    <n v="49"/>
    <n v="191.501"/>
    <n v="98"/>
    <n v="93.501000000000005"/>
    <n v="0.48825332504791097"/>
    <n v="2026"/>
    <s v="Q1"/>
    <n v="3"/>
    <s v="Mar"/>
  </r>
  <r>
    <n v="4157"/>
    <d v="2026-03-01T00:00:00"/>
    <n v="2026"/>
    <n v="3"/>
    <x v="2"/>
    <x v="0"/>
    <x v="3"/>
    <x v="8"/>
    <x v="0"/>
    <s v="New"/>
    <x v="0"/>
    <s v="Trail Bike Light"/>
    <n v="5"/>
    <n v="51.92"/>
    <n v="0.15"/>
    <n v="22.24"/>
    <n v="220.66000000000003"/>
    <n v="111.19999999999999"/>
    <n v="109.46000000000004"/>
    <n v="0.49605728269736254"/>
    <n v="2026"/>
    <s v="Q1"/>
    <n v="3"/>
    <s v="Mar"/>
  </r>
  <r>
    <n v="4398"/>
    <d v="2026-03-01T00:00:00"/>
    <n v="2026"/>
    <n v="3"/>
    <x v="2"/>
    <x v="0"/>
    <x v="3"/>
    <x v="7"/>
    <x v="0"/>
    <s v="New"/>
    <x v="3"/>
    <s v="Compact Sleeping Bag"/>
    <n v="1"/>
    <n v="123.99"/>
    <n v="0.05"/>
    <n v="61.67"/>
    <n v="117.79049999999999"/>
    <n v="61.67"/>
    <n v="56.120499999999993"/>
    <n v="0.47644334644984099"/>
    <n v="2026"/>
    <s v="Q1"/>
    <n v="3"/>
    <s v="Mar"/>
  </r>
  <r>
    <n v="4951"/>
    <d v="2026-03-01T00:00:00"/>
    <n v="2026"/>
    <n v="3"/>
    <x v="2"/>
    <x v="0"/>
    <x v="1"/>
    <x v="14"/>
    <x v="0"/>
    <s v="New"/>
    <x v="3"/>
    <s v="Alpine Tent 4P"/>
    <n v="1"/>
    <n v="344.8"/>
    <n v="0.05"/>
    <n v="196.14"/>
    <n v="327.56"/>
    <n v="196.14"/>
    <n v="131.42000000000002"/>
    <n v="0.40120893882036884"/>
    <n v="2026"/>
    <s v="Q1"/>
    <n v="3"/>
    <s v="Mar"/>
  </r>
  <r>
    <n v="1354"/>
    <d v="2026-03-02T00:00:00"/>
    <n v="2026"/>
    <n v="3"/>
    <x v="2"/>
    <x v="0"/>
    <x v="3"/>
    <x v="8"/>
    <x v="3"/>
    <s v="Returning"/>
    <x v="2"/>
    <s v="Carry-On Duffel"/>
    <n v="3"/>
    <n v="131.91999999999999"/>
    <n v="0.05"/>
    <n v="67.47"/>
    <n v="375.97199999999998"/>
    <n v="202.41"/>
    <n v="173.56199999999998"/>
    <n v="0.46163544093709102"/>
    <n v="2026"/>
    <s v="Q1"/>
    <n v="3"/>
    <s v="Mar"/>
  </r>
  <r>
    <n v="2042"/>
    <d v="2026-03-02T00:00:00"/>
    <n v="2026"/>
    <n v="3"/>
    <x v="2"/>
    <x v="0"/>
    <x v="2"/>
    <x v="16"/>
    <x v="0"/>
    <s v="Business"/>
    <x v="1"/>
    <s v="Trail Boots"/>
    <n v="3"/>
    <n v="146.99"/>
    <n v="0"/>
    <n v="80.069999999999993"/>
    <n v="440.97"/>
    <n v="240.20999999999998"/>
    <n v="200.76000000000005"/>
    <n v="0.45526906592285199"/>
    <n v="2026"/>
    <s v="Q1"/>
    <n v="3"/>
    <s v="Mar"/>
  </r>
  <r>
    <n v="3895"/>
    <d v="2026-03-02T00:00:00"/>
    <n v="2026"/>
    <n v="3"/>
    <x v="2"/>
    <x v="0"/>
    <x v="3"/>
    <x v="7"/>
    <x v="0"/>
    <s v="Business"/>
    <x v="2"/>
    <s v="Travel Backpack 35L"/>
    <n v="2"/>
    <n v="164.74"/>
    <n v="0.05"/>
    <n v="89.9"/>
    <n v="313.00600000000003"/>
    <n v="179.8"/>
    <n v="133.20600000000002"/>
    <n v="0.42557011686676932"/>
    <n v="2026"/>
    <s v="Q1"/>
    <n v="3"/>
    <s v="Mar"/>
  </r>
  <r>
    <n v="5074"/>
    <d v="2026-03-02T00:00:00"/>
    <n v="2026"/>
    <n v="3"/>
    <x v="2"/>
    <x v="0"/>
    <x v="3"/>
    <x v="7"/>
    <x v="0"/>
    <s v="Returning"/>
    <x v="1"/>
    <s v="Hiking Daypack 20L"/>
    <n v="2"/>
    <n v="89.81"/>
    <n v="0"/>
    <n v="46.44"/>
    <n v="179.62"/>
    <n v="92.88"/>
    <n v="86.740000000000009"/>
    <n v="0.482908362097762"/>
    <n v="2026"/>
    <s v="Q1"/>
    <n v="3"/>
    <s v="Mar"/>
  </r>
  <r>
    <n v="179"/>
    <d v="2026-03-03T00:00:00"/>
    <n v="2026"/>
    <n v="3"/>
    <x v="2"/>
    <x v="0"/>
    <x v="2"/>
    <x v="16"/>
    <x v="2"/>
    <s v="Returning"/>
    <x v="4"/>
    <s v="Recovery Roller"/>
    <n v="1"/>
    <n v="35.369999999999997"/>
    <n v="0"/>
    <n v="13.88"/>
    <n v="35.369999999999997"/>
    <n v="13.88"/>
    <n v="21.489999999999995"/>
    <n v="0.60757704269154644"/>
    <n v="2026"/>
    <s v="Q1"/>
    <n v="3"/>
    <s v="Mar"/>
  </r>
  <r>
    <n v="459"/>
    <d v="2026-03-03T00:00:00"/>
    <n v="2026"/>
    <n v="3"/>
    <x v="2"/>
    <x v="0"/>
    <x v="1"/>
    <x v="12"/>
    <x v="3"/>
    <s v="New"/>
    <x v="0"/>
    <s v="Trail Bike Light"/>
    <n v="4"/>
    <n v="50.64"/>
    <n v="0"/>
    <n v="23.09"/>
    <n v="202.56"/>
    <n v="92.36"/>
    <n v="110.2"/>
    <n v="0.54403633491311221"/>
    <n v="2026"/>
    <s v="Q1"/>
    <n v="3"/>
    <s v="Mar"/>
  </r>
  <r>
    <n v="525"/>
    <d v="2026-03-03T00:00:00"/>
    <n v="2026"/>
    <n v="3"/>
    <x v="2"/>
    <x v="0"/>
    <x v="3"/>
    <x v="7"/>
    <x v="2"/>
    <s v="Returning"/>
    <x v="1"/>
    <s v="Trail Boots"/>
    <n v="1"/>
    <n v="146.37"/>
    <n v="0"/>
    <n v="78.3"/>
    <n v="146.37"/>
    <n v="78.3"/>
    <n v="68.070000000000007"/>
    <n v="0.46505431440869033"/>
    <n v="2026"/>
    <s v="Q1"/>
    <n v="3"/>
    <s v="Mar"/>
  </r>
  <r>
    <n v="3374"/>
    <d v="2026-03-03T00:00:00"/>
    <n v="2026"/>
    <n v="3"/>
    <x v="2"/>
    <x v="0"/>
    <x v="2"/>
    <x v="2"/>
    <x v="0"/>
    <s v="Returning"/>
    <x v="1"/>
    <s v="Trail Boots"/>
    <n v="3"/>
    <n v="143.74"/>
    <n v="0"/>
    <n v="81.58"/>
    <n v="431.22"/>
    <n v="244.74"/>
    <n v="186.48000000000002"/>
    <n v="0.43244747460692917"/>
    <n v="2026"/>
    <s v="Q1"/>
    <n v="3"/>
    <s v="Mar"/>
  </r>
  <r>
    <n v="3850"/>
    <d v="2026-03-03T00:00:00"/>
    <n v="2026"/>
    <n v="3"/>
    <x v="2"/>
    <x v="0"/>
    <x v="3"/>
    <x v="7"/>
    <x v="3"/>
    <s v="New"/>
    <x v="3"/>
    <s v="Portable Camp Stove"/>
    <n v="2"/>
    <n v="81.94"/>
    <n v="0.1"/>
    <n v="39.9"/>
    <n v="147.49199999999999"/>
    <n v="79.8"/>
    <n v="67.691999999999993"/>
    <n v="0.45895370596371327"/>
    <n v="2026"/>
    <s v="Q1"/>
    <n v="3"/>
    <s v="Mar"/>
  </r>
  <r>
    <n v="4004"/>
    <d v="2026-03-03T00:00:00"/>
    <n v="2026"/>
    <n v="3"/>
    <x v="2"/>
    <x v="0"/>
    <x v="2"/>
    <x v="5"/>
    <x v="0"/>
    <s v="New"/>
    <x v="2"/>
    <s v="Packing Cube Set"/>
    <n v="1"/>
    <n v="46.46"/>
    <n v="0.1"/>
    <n v="17.989999999999998"/>
    <n v="41.814"/>
    <n v="17.989999999999998"/>
    <n v="23.824000000000002"/>
    <n v="0.56976132395848289"/>
    <n v="2026"/>
    <s v="Q1"/>
    <n v="3"/>
    <s v="Mar"/>
  </r>
  <r>
    <n v="788"/>
    <d v="2026-03-04T00:00:00"/>
    <n v="2026"/>
    <n v="3"/>
    <x v="2"/>
    <x v="0"/>
    <x v="1"/>
    <x v="11"/>
    <x v="0"/>
    <s v="New"/>
    <x v="0"/>
    <s v="Compact Repair Kit"/>
    <n v="3"/>
    <n v="39.49"/>
    <n v="0"/>
    <n v="16.420000000000002"/>
    <n v="118.47"/>
    <n v="49.260000000000005"/>
    <n v="69.209999999999994"/>
    <n v="0.58419853127374011"/>
    <n v="2026"/>
    <s v="Q1"/>
    <n v="3"/>
    <s v="Mar"/>
  </r>
  <r>
    <n v="1717"/>
    <d v="2026-03-04T00:00:00"/>
    <n v="2026"/>
    <n v="3"/>
    <x v="2"/>
    <x v="0"/>
    <x v="3"/>
    <x v="13"/>
    <x v="0"/>
    <s v="Returning"/>
    <x v="4"/>
    <s v="Resistance Band Set"/>
    <n v="1"/>
    <n v="40.909999999999997"/>
    <n v="0"/>
    <n v="14.89"/>
    <n v="40.909999999999997"/>
    <n v="14.89"/>
    <n v="26.019999999999996"/>
    <n v="0.63603031043754577"/>
    <n v="2026"/>
    <s v="Q1"/>
    <n v="3"/>
    <s v="Mar"/>
  </r>
  <r>
    <n v="1819"/>
    <d v="2026-03-04T00:00:00"/>
    <n v="2026"/>
    <n v="3"/>
    <x v="2"/>
    <x v="0"/>
    <x v="3"/>
    <x v="8"/>
    <x v="3"/>
    <s v="New"/>
    <x v="0"/>
    <s v="Trail Bike Light"/>
    <n v="1"/>
    <n v="49.94"/>
    <n v="0.1"/>
    <n v="21.84"/>
    <n v="44.945999999999998"/>
    <n v="21.84"/>
    <n v="23.105999999999998"/>
    <n v="0.51408356694700308"/>
    <n v="2026"/>
    <s v="Q1"/>
    <n v="3"/>
    <s v="Mar"/>
  </r>
  <r>
    <n v="1992"/>
    <d v="2026-03-04T00:00:00"/>
    <n v="2026"/>
    <n v="3"/>
    <x v="2"/>
    <x v="0"/>
    <x v="2"/>
    <x v="5"/>
    <x v="0"/>
    <s v="Business"/>
    <x v="2"/>
    <s v="Insulated Bottle"/>
    <n v="1"/>
    <n v="35.520000000000003"/>
    <n v="0"/>
    <n v="13.21"/>
    <n v="35.520000000000003"/>
    <n v="13.21"/>
    <n v="22.310000000000002"/>
    <n v="0.62809684684684686"/>
    <n v="2026"/>
    <s v="Q1"/>
    <n v="3"/>
    <s v="Mar"/>
  </r>
  <r>
    <n v="2499"/>
    <d v="2026-03-04T00:00:00"/>
    <n v="2026"/>
    <n v="3"/>
    <x v="2"/>
    <x v="0"/>
    <x v="3"/>
    <x v="7"/>
    <x v="2"/>
    <s v="New"/>
    <x v="3"/>
    <s v="Alpine Tent 4P"/>
    <n v="2"/>
    <n v="341.1"/>
    <n v="0"/>
    <n v="200.19"/>
    <n v="682.2"/>
    <n v="400.38"/>
    <n v="281.82000000000005"/>
    <n v="0.41310466138962187"/>
    <n v="2026"/>
    <s v="Q1"/>
    <n v="3"/>
    <s v="Mar"/>
  </r>
  <r>
    <n v="2698"/>
    <d v="2026-03-04T00:00:00"/>
    <n v="2026"/>
    <n v="3"/>
    <x v="2"/>
    <x v="0"/>
    <x v="2"/>
    <x v="16"/>
    <x v="3"/>
    <s v="New"/>
    <x v="4"/>
    <s v="Recovery Roller"/>
    <n v="4"/>
    <n v="36.08"/>
    <n v="0"/>
    <n v="13.89"/>
    <n v="144.32"/>
    <n v="55.56"/>
    <n v="88.759999999999991"/>
    <n v="0.61502217294900219"/>
    <n v="2026"/>
    <s v="Q1"/>
    <n v="3"/>
    <s v="Mar"/>
  </r>
  <r>
    <n v="4416"/>
    <d v="2026-03-04T00:00:00"/>
    <n v="2026"/>
    <n v="3"/>
    <x v="2"/>
    <x v="0"/>
    <x v="3"/>
    <x v="4"/>
    <x v="0"/>
    <s v="Business"/>
    <x v="1"/>
    <s v="Summit Backpack 45L"/>
    <n v="2"/>
    <n v="151.69999999999999"/>
    <n v="0"/>
    <n v="80.44"/>
    <n v="303.39999999999998"/>
    <n v="160.88"/>
    <n v="142.51999999999998"/>
    <n v="0.46974291364535264"/>
    <n v="2026"/>
    <s v="Q1"/>
    <n v="3"/>
    <s v="Mar"/>
  </r>
  <r>
    <n v="4434"/>
    <d v="2026-03-04T00:00:00"/>
    <n v="2026"/>
    <n v="3"/>
    <x v="2"/>
    <x v="0"/>
    <x v="1"/>
    <x v="6"/>
    <x v="3"/>
    <s v="New"/>
    <x v="1"/>
    <s v="Summit Backpack 45L"/>
    <n v="2"/>
    <n v="151.55000000000001"/>
    <n v="0.1"/>
    <n v="80.680000000000007"/>
    <n v="272.79000000000002"/>
    <n v="161.36000000000001"/>
    <n v="111.43"/>
    <n v="0.40848271564206901"/>
    <n v="2026"/>
    <s v="Q1"/>
    <n v="3"/>
    <s v="Mar"/>
  </r>
  <r>
    <n v="4992"/>
    <d v="2026-03-04T00:00:00"/>
    <n v="2026"/>
    <n v="3"/>
    <x v="2"/>
    <x v="0"/>
    <x v="2"/>
    <x v="2"/>
    <x v="1"/>
    <s v="Business"/>
    <x v="0"/>
    <s v="Commuter Helmet"/>
    <n v="5"/>
    <n v="82.44"/>
    <n v="0.1"/>
    <n v="41.57"/>
    <n v="370.98"/>
    <n v="207.85"/>
    <n v="163.13000000000002"/>
    <n v="0.43972720901396306"/>
    <n v="2026"/>
    <s v="Q1"/>
    <n v="3"/>
    <s v="Mar"/>
  </r>
  <r>
    <n v="388"/>
    <d v="2026-03-05T00:00:00"/>
    <n v="2026"/>
    <n v="3"/>
    <x v="2"/>
    <x v="0"/>
    <x v="3"/>
    <x v="8"/>
    <x v="0"/>
    <s v="Returning"/>
    <x v="4"/>
    <s v="Recovery Roller"/>
    <n v="1"/>
    <n v="35.61"/>
    <n v="0.05"/>
    <n v="13.8"/>
    <n v="33.829499999999996"/>
    <n v="13.8"/>
    <n v="20.029499999999995"/>
    <n v="0.59207200815855976"/>
    <n v="2026"/>
    <s v="Q1"/>
    <n v="3"/>
    <s v="Mar"/>
  </r>
  <r>
    <n v="977"/>
    <d v="2026-03-05T00:00:00"/>
    <n v="2026"/>
    <n v="3"/>
    <x v="2"/>
    <x v="0"/>
    <x v="0"/>
    <x v="0"/>
    <x v="3"/>
    <s v="New"/>
    <x v="1"/>
    <s v="Summit Backpack 45L"/>
    <n v="5"/>
    <n v="156.13"/>
    <n v="0"/>
    <n v="77.03"/>
    <n v="780.65"/>
    <n v="385.15"/>
    <n v="395.5"/>
    <n v="0.50662909114199706"/>
    <n v="2026"/>
    <s v="Q1"/>
    <n v="3"/>
    <s v="Mar"/>
  </r>
  <r>
    <n v="996"/>
    <d v="2026-03-05T00:00:00"/>
    <n v="2026"/>
    <n v="3"/>
    <x v="2"/>
    <x v="0"/>
    <x v="0"/>
    <x v="15"/>
    <x v="0"/>
    <s v="Returning"/>
    <x v="3"/>
    <s v="Compact Sleeping Bag"/>
    <n v="1"/>
    <n v="124.31"/>
    <n v="0"/>
    <n v="61.16"/>
    <n v="124.31"/>
    <n v="61.16"/>
    <n v="63.150000000000006"/>
    <n v="0.50800418309066053"/>
    <n v="2026"/>
    <s v="Q1"/>
    <n v="3"/>
    <s v="Mar"/>
  </r>
  <r>
    <n v="1923"/>
    <d v="2026-03-05T00:00:00"/>
    <n v="2026"/>
    <n v="3"/>
    <x v="2"/>
    <x v="0"/>
    <x v="1"/>
    <x v="14"/>
    <x v="2"/>
    <s v="Business"/>
    <x v="3"/>
    <s v="Portable Camp Stove"/>
    <n v="3"/>
    <n v="82.9"/>
    <n v="0.1"/>
    <n v="38.31"/>
    <n v="223.83"/>
    <n v="114.93"/>
    <n v="108.9"/>
    <n v="0.48652995577000402"/>
    <n v="2026"/>
    <s v="Q1"/>
    <n v="3"/>
    <s v="Mar"/>
  </r>
  <r>
    <n v="4904"/>
    <d v="2026-03-05T00:00:00"/>
    <n v="2026"/>
    <n v="3"/>
    <x v="2"/>
    <x v="0"/>
    <x v="1"/>
    <x v="11"/>
    <x v="2"/>
    <s v="Business"/>
    <x v="0"/>
    <s v="Compact Repair Kit"/>
    <n v="1"/>
    <n v="41.1"/>
    <n v="0"/>
    <n v="16.34"/>
    <n v="41.1"/>
    <n v="16.34"/>
    <n v="24.76"/>
    <n v="0.60243309002433088"/>
    <n v="2026"/>
    <s v="Q1"/>
    <n v="3"/>
    <s v="Mar"/>
  </r>
  <r>
    <n v="1036"/>
    <d v="2026-03-06T00:00:00"/>
    <n v="2026"/>
    <n v="3"/>
    <x v="2"/>
    <x v="0"/>
    <x v="0"/>
    <x v="0"/>
    <x v="0"/>
    <s v="Business"/>
    <x v="0"/>
    <s v="Compact Repair Kit"/>
    <n v="1"/>
    <n v="40.380000000000003"/>
    <n v="0"/>
    <n v="16.41"/>
    <n v="40.380000000000003"/>
    <n v="16.41"/>
    <n v="23.970000000000002"/>
    <n v="0.59361069836552749"/>
    <n v="2026"/>
    <s v="Q1"/>
    <n v="3"/>
    <s v="Mar"/>
  </r>
  <r>
    <n v="1470"/>
    <d v="2026-03-06T00:00:00"/>
    <n v="2026"/>
    <n v="3"/>
    <x v="2"/>
    <x v="0"/>
    <x v="2"/>
    <x v="2"/>
    <x v="0"/>
    <s v="Returning"/>
    <x v="0"/>
    <s v="Commuter Helmet"/>
    <n v="1"/>
    <n v="80.349999999999994"/>
    <n v="0.1"/>
    <n v="42.43"/>
    <n v="72.314999999999998"/>
    <n v="42.43"/>
    <n v="29.884999999999998"/>
    <n v="0.41326142570697638"/>
    <n v="2026"/>
    <s v="Q1"/>
    <n v="3"/>
    <s v="Mar"/>
  </r>
  <r>
    <n v="2907"/>
    <d v="2026-03-06T00:00:00"/>
    <n v="2026"/>
    <n v="3"/>
    <x v="2"/>
    <x v="0"/>
    <x v="3"/>
    <x v="13"/>
    <x v="0"/>
    <s v="Returning"/>
    <x v="0"/>
    <s v="Compact Repair Kit"/>
    <n v="1"/>
    <n v="40.44"/>
    <n v="0.05"/>
    <n v="16.829999999999998"/>
    <n v="38.417999999999999"/>
    <n v="16.829999999999998"/>
    <n v="21.588000000000001"/>
    <n v="0.56192409807902555"/>
    <n v="2026"/>
    <s v="Q1"/>
    <n v="3"/>
    <s v="Mar"/>
  </r>
  <r>
    <n v="2997"/>
    <d v="2026-03-06T00:00:00"/>
    <n v="2026"/>
    <n v="3"/>
    <x v="2"/>
    <x v="0"/>
    <x v="2"/>
    <x v="16"/>
    <x v="0"/>
    <s v="Returning"/>
    <x v="2"/>
    <s v="Insulated Bottle"/>
    <n v="3"/>
    <n v="35.89"/>
    <n v="0"/>
    <n v="13.25"/>
    <n v="107.67"/>
    <n v="39.75"/>
    <n v="67.92"/>
    <n v="0.63081638339370294"/>
    <n v="2026"/>
    <s v="Q1"/>
    <n v="3"/>
    <s v="Mar"/>
  </r>
  <r>
    <n v="3056"/>
    <d v="2026-03-06T00:00:00"/>
    <n v="2026"/>
    <n v="3"/>
    <x v="2"/>
    <x v="0"/>
    <x v="1"/>
    <x v="12"/>
    <x v="3"/>
    <s v="Returning"/>
    <x v="2"/>
    <s v="Travel Backpack 35L"/>
    <n v="3"/>
    <n v="163.44999999999999"/>
    <n v="0"/>
    <n v="86.88"/>
    <n v="490.34999999999997"/>
    <n v="260.64"/>
    <n v="229.70999999999998"/>
    <n v="0.46846130315081064"/>
    <n v="2026"/>
    <s v="Q1"/>
    <n v="3"/>
    <s v="Mar"/>
  </r>
  <r>
    <n v="471"/>
    <d v="2026-03-07T00:00:00"/>
    <n v="2026"/>
    <n v="3"/>
    <x v="2"/>
    <x v="0"/>
    <x v="1"/>
    <x v="1"/>
    <x v="2"/>
    <s v="Returning"/>
    <x v="4"/>
    <s v="Resistance Band Set"/>
    <n v="2"/>
    <n v="40.020000000000003"/>
    <n v="0"/>
    <n v="14.38"/>
    <n v="80.040000000000006"/>
    <n v="28.76"/>
    <n v="51.28"/>
    <n v="0.64067966016991496"/>
    <n v="2026"/>
    <s v="Q1"/>
    <n v="3"/>
    <s v="Mar"/>
  </r>
  <r>
    <n v="842"/>
    <d v="2026-03-07T00:00:00"/>
    <n v="2026"/>
    <n v="3"/>
    <x v="2"/>
    <x v="0"/>
    <x v="0"/>
    <x v="15"/>
    <x v="0"/>
    <s v="New"/>
    <x v="4"/>
    <s v="Resistance Band Set"/>
    <n v="1"/>
    <n v="40.01"/>
    <n v="0.05"/>
    <n v="14.35"/>
    <n v="38.009499999999996"/>
    <n v="14.35"/>
    <n v="23.659499999999994"/>
    <n v="0.62246280535129372"/>
    <n v="2026"/>
    <s v="Q1"/>
    <n v="3"/>
    <s v="Mar"/>
  </r>
  <r>
    <n v="3386"/>
    <d v="2026-03-07T00:00:00"/>
    <n v="2026"/>
    <n v="3"/>
    <x v="2"/>
    <x v="0"/>
    <x v="1"/>
    <x v="12"/>
    <x v="0"/>
    <s v="Returning"/>
    <x v="1"/>
    <s v="Summit Backpack 45L"/>
    <n v="3"/>
    <n v="155.16"/>
    <n v="0"/>
    <n v="76.849999999999994"/>
    <n v="465.48"/>
    <n v="230.54999999999998"/>
    <n v="234.93000000000004"/>
    <n v="0.50470482083011092"/>
    <n v="2026"/>
    <s v="Q1"/>
    <n v="3"/>
    <s v="Mar"/>
  </r>
  <r>
    <n v="4505"/>
    <d v="2026-03-07T00:00:00"/>
    <n v="2026"/>
    <n v="3"/>
    <x v="2"/>
    <x v="0"/>
    <x v="1"/>
    <x v="14"/>
    <x v="3"/>
    <s v="New"/>
    <x v="4"/>
    <s v="Resistance Band Set"/>
    <n v="1"/>
    <n v="39.96"/>
    <n v="0"/>
    <n v="14.5"/>
    <n v="39.96"/>
    <n v="14.5"/>
    <n v="25.46"/>
    <n v="0.63713713713713716"/>
    <n v="2026"/>
    <s v="Q1"/>
    <n v="3"/>
    <s v="Mar"/>
  </r>
  <r>
    <n v="1286"/>
    <d v="2026-03-08T00:00:00"/>
    <n v="2026"/>
    <n v="3"/>
    <x v="2"/>
    <x v="0"/>
    <x v="1"/>
    <x v="1"/>
    <x v="0"/>
    <s v="New"/>
    <x v="1"/>
    <s v="Trail Boots"/>
    <n v="1"/>
    <n v="146.6"/>
    <n v="0"/>
    <n v="78.92"/>
    <n v="146.6"/>
    <n v="78.92"/>
    <n v="67.679999999999993"/>
    <n v="0.46166439290586625"/>
    <n v="2026"/>
    <s v="Q1"/>
    <n v="3"/>
    <s v="Mar"/>
  </r>
  <r>
    <n v="2653"/>
    <d v="2026-03-08T00:00:00"/>
    <n v="2026"/>
    <n v="3"/>
    <x v="2"/>
    <x v="0"/>
    <x v="1"/>
    <x v="14"/>
    <x v="2"/>
    <s v="Returning"/>
    <x v="1"/>
    <s v="Hiking Daypack 20L"/>
    <n v="1"/>
    <n v="94.38"/>
    <n v="0"/>
    <n v="44.78"/>
    <n v="94.38"/>
    <n v="44.78"/>
    <n v="49.599999999999994"/>
    <n v="0.52553507098961638"/>
    <n v="2026"/>
    <s v="Q1"/>
    <n v="3"/>
    <s v="Mar"/>
  </r>
  <r>
    <n v="4465"/>
    <d v="2026-03-08T00:00:00"/>
    <n v="2026"/>
    <n v="3"/>
    <x v="2"/>
    <x v="0"/>
    <x v="1"/>
    <x v="12"/>
    <x v="2"/>
    <s v="Returning"/>
    <x v="4"/>
    <s v="Weighted Vest"/>
    <n v="1"/>
    <n v="121.77"/>
    <n v="0"/>
    <n v="67.52"/>
    <n v="121.77"/>
    <n v="67.52"/>
    <n v="54.25"/>
    <n v="0.44551203087788455"/>
    <n v="2026"/>
    <s v="Q1"/>
    <n v="3"/>
    <s v="Mar"/>
  </r>
  <r>
    <n v="4576"/>
    <d v="2026-03-08T00:00:00"/>
    <n v="2026"/>
    <n v="3"/>
    <x v="2"/>
    <x v="0"/>
    <x v="3"/>
    <x v="8"/>
    <x v="3"/>
    <s v="Returning"/>
    <x v="3"/>
    <s v="Compact Sleeping Bag"/>
    <n v="5"/>
    <n v="123.29"/>
    <n v="0"/>
    <n v="61.34"/>
    <n v="616.45000000000005"/>
    <n v="306.70000000000005"/>
    <n v="309.75"/>
    <n v="0.50247384216075919"/>
    <n v="2026"/>
    <s v="Q1"/>
    <n v="3"/>
    <s v="Mar"/>
  </r>
  <r>
    <n v="718"/>
    <d v="2026-03-09T00:00:00"/>
    <n v="2026"/>
    <n v="3"/>
    <x v="2"/>
    <x v="0"/>
    <x v="1"/>
    <x v="12"/>
    <x v="0"/>
    <s v="New"/>
    <x v="4"/>
    <s v="Resistance Band Set"/>
    <n v="1"/>
    <n v="41.15"/>
    <n v="0.05"/>
    <n v="14.4"/>
    <n v="39.092499999999994"/>
    <n v="14.4"/>
    <n v="24.692499999999995"/>
    <n v="0.63164289825414077"/>
    <n v="2026"/>
    <s v="Q1"/>
    <n v="3"/>
    <s v="Mar"/>
  </r>
  <r>
    <n v="1527"/>
    <d v="2026-03-09T00:00:00"/>
    <n v="2026"/>
    <n v="3"/>
    <x v="2"/>
    <x v="0"/>
    <x v="3"/>
    <x v="4"/>
    <x v="3"/>
    <s v="New"/>
    <x v="2"/>
    <s v="Insulated Bottle"/>
    <n v="4"/>
    <n v="35.42"/>
    <n v="0"/>
    <n v="13.31"/>
    <n v="141.68"/>
    <n v="53.24"/>
    <n v="88.44"/>
    <n v="0.62422360248447195"/>
    <n v="2026"/>
    <s v="Q1"/>
    <n v="3"/>
    <s v="Mar"/>
  </r>
  <r>
    <n v="1797"/>
    <d v="2026-03-09T00:00:00"/>
    <n v="2026"/>
    <n v="3"/>
    <x v="2"/>
    <x v="0"/>
    <x v="1"/>
    <x v="12"/>
    <x v="0"/>
    <s v="Business"/>
    <x v="0"/>
    <s v="Cycling Pack 12L"/>
    <n v="1"/>
    <n v="103.74"/>
    <n v="0.1"/>
    <n v="51.32"/>
    <n v="93.366"/>
    <n v="51.32"/>
    <n v="42.045999999999999"/>
    <n v="0.45033523980892404"/>
    <n v="2026"/>
    <s v="Q1"/>
    <n v="3"/>
    <s v="Mar"/>
  </r>
  <r>
    <n v="2917"/>
    <d v="2026-03-09T00:00:00"/>
    <n v="2026"/>
    <n v="3"/>
    <x v="2"/>
    <x v="0"/>
    <x v="2"/>
    <x v="16"/>
    <x v="3"/>
    <s v="Business"/>
    <x v="2"/>
    <s v="Travel Backpack 35L"/>
    <n v="2"/>
    <n v="165.49"/>
    <n v="0.05"/>
    <n v="89.82"/>
    <n v="314.43099999999998"/>
    <n v="179.64"/>
    <n v="134.791"/>
    <n v="0.4286822864157796"/>
    <n v="2026"/>
    <s v="Q1"/>
    <n v="3"/>
    <s v="Mar"/>
  </r>
  <r>
    <n v="4095"/>
    <d v="2026-03-09T00:00:00"/>
    <n v="2026"/>
    <n v="3"/>
    <x v="2"/>
    <x v="0"/>
    <x v="1"/>
    <x v="6"/>
    <x v="3"/>
    <s v="New"/>
    <x v="1"/>
    <s v="Trekking Poles"/>
    <n v="1"/>
    <n v="72.87"/>
    <n v="0.05"/>
    <n v="32"/>
    <n v="69.226500000000001"/>
    <n v="32"/>
    <n v="37.226500000000001"/>
    <n v="0.53774927231623726"/>
    <n v="2026"/>
    <s v="Q1"/>
    <n v="3"/>
    <s v="Mar"/>
  </r>
  <r>
    <n v="5050"/>
    <d v="2026-03-09T00:00:00"/>
    <n v="2026"/>
    <n v="3"/>
    <x v="2"/>
    <x v="0"/>
    <x v="3"/>
    <x v="13"/>
    <x v="2"/>
    <s v="Returning"/>
    <x v="2"/>
    <s v="Travel Backpack 35L"/>
    <n v="1"/>
    <n v="161.04"/>
    <n v="0"/>
    <n v="85.83"/>
    <n v="161.04"/>
    <n v="85.83"/>
    <n v="75.209999999999994"/>
    <n v="0.46702682563338299"/>
    <n v="2026"/>
    <s v="Q1"/>
    <n v="3"/>
    <s v="Mar"/>
  </r>
  <r>
    <n v="709"/>
    <d v="2026-03-10T00:00:00"/>
    <n v="2026"/>
    <n v="3"/>
    <x v="2"/>
    <x v="0"/>
    <x v="0"/>
    <x v="0"/>
    <x v="0"/>
    <s v="New"/>
    <x v="2"/>
    <s v="Carry-On Duffel"/>
    <n v="3"/>
    <n v="130.6"/>
    <n v="0.05"/>
    <n v="65.62"/>
    <n v="372.20999999999992"/>
    <n v="196.86"/>
    <n v="175.34999999999991"/>
    <n v="0.47110502135891014"/>
    <n v="2026"/>
    <s v="Q1"/>
    <n v="3"/>
    <s v="Mar"/>
  </r>
  <r>
    <n v="1073"/>
    <d v="2026-03-10T00:00:00"/>
    <n v="2026"/>
    <n v="3"/>
    <x v="2"/>
    <x v="0"/>
    <x v="2"/>
    <x v="10"/>
    <x v="3"/>
    <s v="Returning"/>
    <x v="0"/>
    <s v="Commuter Helmet"/>
    <n v="2"/>
    <n v="81.290000000000006"/>
    <n v="0"/>
    <n v="43.9"/>
    <n v="162.58000000000001"/>
    <n v="87.8"/>
    <n v="74.780000000000015"/>
    <n v="0.45995817443720022"/>
    <n v="2026"/>
    <s v="Q1"/>
    <n v="3"/>
    <s v="Mar"/>
  </r>
  <r>
    <n v="2623"/>
    <d v="2026-03-10T00:00:00"/>
    <n v="2026"/>
    <n v="3"/>
    <x v="2"/>
    <x v="0"/>
    <x v="1"/>
    <x v="12"/>
    <x v="3"/>
    <s v="New"/>
    <x v="0"/>
    <s v="Cycling Pack 12L"/>
    <n v="2"/>
    <n v="103.33"/>
    <n v="0.05"/>
    <n v="51.58"/>
    <n v="196.327"/>
    <n v="103.16"/>
    <n v="93.167000000000002"/>
    <n v="0.47455011282197557"/>
    <n v="2026"/>
    <s v="Q1"/>
    <n v="3"/>
    <s v="Mar"/>
  </r>
  <r>
    <n v="2625"/>
    <d v="2026-03-10T00:00:00"/>
    <n v="2026"/>
    <n v="3"/>
    <x v="2"/>
    <x v="0"/>
    <x v="3"/>
    <x v="7"/>
    <x v="2"/>
    <s v="Business"/>
    <x v="4"/>
    <s v="Training Mat"/>
    <n v="2"/>
    <n v="51.14"/>
    <n v="0"/>
    <n v="21.58"/>
    <n v="102.28"/>
    <n v="43.16"/>
    <n v="59.120000000000005"/>
    <n v="0.57802111849824012"/>
    <n v="2026"/>
    <s v="Q1"/>
    <n v="3"/>
    <s v="Mar"/>
  </r>
  <r>
    <n v="3304"/>
    <d v="2026-03-10T00:00:00"/>
    <n v="2026"/>
    <n v="3"/>
    <x v="2"/>
    <x v="0"/>
    <x v="1"/>
    <x v="12"/>
    <x v="3"/>
    <s v="Returning"/>
    <x v="0"/>
    <s v="Trail Bike Light"/>
    <n v="2"/>
    <n v="49.7"/>
    <n v="0"/>
    <n v="23.14"/>
    <n v="99.4"/>
    <n v="46.28"/>
    <n v="53.120000000000005"/>
    <n v="0.53440643863179071"/>
    <n v="2026"/>
    <s v="Q1"/>
    <n v="3"/>
    <s v="Mar"/>
  </r>
  <r>
    <n v="4876"/>
    <d v="2026-03-10T00:00:00"/>
    <n v="2026"/>
    <n v="3"/>
    <x v="2"/>
    <x v="0"/>
    <x v="3"/>
    <x v="4"/>
    <x v="0"/>
    <s v="Returning"/>
    <x v="0"/>
    <s v="Compact Repair Kit"/>
    <n v="1"/>
    <n v="39.659999999999997"/>
    <n v="0.05"/>
    <n v="16.93"/>
    <n v="37.676999999999992"/>
    <n v="16.93"/>
    <n v="20.746999999999993"/>
    <n v="0.5506542452955383"/>
    <n v="2026"/>
    <s v="Q1"/>
    <n v="3"/>
    <s v="Mar"/>
  </r>
  <r>
    <n v="83"/>
    <d v="2026-03-11T00:00:00"/>
    <n v="2026"/>
    <n v="3"/>
    <x v="2"/>
    <x v="0"/>
    <x v="1"/>
    <x v="12"/>
    <x v="1"/>
    <s v="Business"/>
    <x v="4"/>
    <s v="Training Mat"/>
    <n v="4"/>
    <n v="50.65"/>
    <n v="0.15"/>
    <n v="22"/>
    <n v="172.20999999999998"/>
    <n v="88"/>
    <n v="84.20999999999998"/>
    <n v="0.48899599326403803"/>
    <n v="2026"/>
    <s v="Q1"/>
    <n v="3"/>
    <s v="Mar"/>
  </r>
  <r>
    <n v="863"/>
    <d v="2026-03-11T00:00:00"/>
    <n v="2026"/>
    <n v="3"/>
    <x v="2"/>
    <x v="0"/>
    <x v="2"/>
    <x v="2"/>
    <x v="3"/>
    <s v="Returning"/>
    <x v="4"/>
    <s v="Training Mat"/>
    <n v="2"/>
    <n v="50.72"/>
    <n v="0"/>
    <n v="21.88"/>
    <n v="101.44"/>
    <n v="43.76"/>
    <n v="57.68"/>
    <n v="0.56861198738170349"/>
    <n v="2026"/>
    <s v="Q1"/>
    <n v="3"/>
    <s v="Mar"/>
  </r>
  <r>
    <n v="2323"/>
    <d v="2026-03-11T00:00:00"/>
    <n v="2026"/>
    <n v="3"/>
    <x v="2"/>
    <x v="0"/>
    <x v="1"/>
    <x v="12"/>
    <x v="2"/>
    <s v="New"/>
    <x v="2"/>
    <s v="Insulated Bottle"/>
    <n v="2"/>
    <n v="36.08"/>
    <n v="0.05"/>
    <n v="13.19"/>
    <n v="68.551999999999992"/>
    <n v="26.38"/>
    <n v="42.171999999999997"/>
    <n v="0.61518263507993931"/>
    <n v="2026"/>
    <s v="Q1"/>
    <n v="3"/>
    <s v="Mar"/>
  </r>
  <r>
    <n v="3064"/>
    <d v="2026-03-11T00:00:00"/>
    <n v="2026"/>
    <n v="3"/>
    <x v="2"/>
    <x v="0"/>
    <x v="3"/>
    <x v="8"/>
    <x v="0"/>
    <s v="Returning"/>
    <x v="3"/>
    <s v="Compact Sleeping Bag"/>
    <n v="6"/>
    <n v="124.04"/>
    <n v="0.05"/>
    <n v="61.17"/>
    <n v="707.02800000000002"/>
    <n v="367.02"/>
    <n v="340.00800000000004"/>
    <n v="0.48089750335205966"/>
    <n v="2026"/>
    <s v="Q1"/>
    <n v="3"/>
    <s v="Mar"/>
  </r>
  <r>
    <n v="4995"/>
    <d v="2026-03-11T00:00:00"/>
    <n v="2026"/>
    <n v="3"/>
    <x v="2"/>
    <x v="0"/>
    <x v="1"/>
    <x v="12"/>
    <x v="3"/>
    <s v="New"/>
    <x v="1"/>
    <s v="Hiking Daypack 20L"/>
    <n v="3"/>
    <n v="90.31"/>
    <n v="0"/>
    <n v="44.58"/>
    <n v="270.93"/>
    <n v="133.74"/>
    <n v="137.19"/>
    <n v="0.50636695825489975"/>
    <n v="2026"/>
    <s v="Q1"/>
    <n v="3"/>
    <s v="Mar"/>
  </r>
  <r>
    <n v="46"/>
    <d v="2026-03-12T00:00:00"/>
    <n v="2026"/>
    <n v="3"/>
    <x v="2"/>
    <x v="0"/>
    <x v="3"/>
    <x v="7"/>
    <x v="0"/>
    <s v="Returning"/>
    <x v="1"/>
    <s v="Trekking Poles"/>
    <n v="4"/>
    <n v="72.63"/>
    <n v="0.1"/>
    <n v="31.45"/>
    <n v="261.46800000000002"/>
    <n v="125.8"/>
    <n v="135.66800000000001"/>
    <n v="0.51887037801948999"/>
    <n v="2026"/>
    <s v="Q1"/>
    <n v="3"/>
    <s v="Mar"/>
  </r>
  <r>
    <n v="443"/>
    <d v="2026-03-12T00:00:00"/>
    <n v="2026"/>
    <n v="3"/>
    <x v="2"/>
    <x v="0"/>
    <x v="1"/>
    <x v="14"/>
    <x v="0"/>
    <s v="Returning"/>
    <x v="4"/>
    <s v="Resistance Band Set"/>
    <n v="3"/>
    <n v="39.9"/>
    <n v="0"/>
    <n v="14.49"/>
    <n v="119.69999999999999"/>
    <n v="43.47"/>
    <n v="76.22999999999999"/>
    <n v="0.63684210526315788"/>
    <n v="2026"/>
    <s v="Q1"/>
    <n v="3"/>
    <s v="Mar"/>
  </r>
  <r>
    <n v="759"/>
    <d v="2026-03-12T00:00:00"/>
    <n v="2026"/>
    <n v="3"/>
    <x v="2"/>
    <x v="0"/>
    <x v="1"/>
    <x v="12"/>
    <x v="0"/>
    <s v="New"/>
    <x v="4"/>
    <s v="Training Mat"/>
    <n v="1"/>
    <n v="49.79"/>
    <n v="0.1"/>
    <n v="22.29"/>
    <n v="44.811"/>
    <n v="22.29"/>
    <n v="22.521000000000001"/>
    <n v="0.5025774921336279"/>
    <n v="2026"/>
    <s v="Q1"/>
    <n v="3"/>
    <s v="Mar"/>
  </r>
  <r>
    <n v="1097"/>
    <d v="2026-03-12T00:00:00"/>
    <n v="2026"/>
    <n v="3"/>
    <x v="2"/>
    <x v="0"/>
    <x v="2"/>
    <x v="2"/>
    <x v="3"/>
    <s v="New"/>
    <x v="0"/>
    <s v="Compact Repair Kit"/>
    <n v="1"/>
    <n v="41.24"/>
    <n v="0.05"/>
    <n v="16.64"/>
    <n v="39.177999999999997"/>
    <n v="16.64"/>
    <n v="22.537999999999997"/>
    <n v="0.57527183623462141"/>
    <n v="2026"/>
    <s v="Q1"/>
    <n v="3"/>
    <s v="Mar"/>
  </r>
  <r>
    <n v="2152"/>
    <d v="2026-03-12T00:00:00"/>
    <n v="2026"/>
    <n v="3"/>
    <x v="2"/>
    <x v="0"/>
    <x v="0"/>
    <x v="9"/>
    <x v="0"/>
    <s v="New"/>
    <x v="1"/>
    <s v="Trail Boots"/>
    <n v="1"/>
    <n v="142.88999999999999"/>
    <n v="0"/>
    <n v="81.099999999999994"/>
    <n v="142.88999999999999"/>
    <n v="81.099999999999994"/>
    <n v="61.789999999999992"/>
    <n v="0.43243054097557559"/>
    <n v="2026"/>
    <s v="Q1"/>
    <n v="3"/>
    <s v="Mar"/>
  </r>
  <r>
    <n v="2512"/>
    <d v="2026-03-12T00:00:00"/>
    <n v="2026"/>
    <n v="3"/>
    <x v="2"/>
    <x v="0"/>
    <x v="1"/>
    <x v="1"/>
    <x v="0"/>
    <s v="New"/>
    <x v="3"/>
    <s v="Trail Tent 2P"/>
    <n v="2"/>
    <n v="192.76"/>
    <n v="0"/>
    <n v="103.08"/>
    <n v="385.52"/>
    <n v="206.16"/>
    <n v="179.35999999999999"/>
    <n v="0.46524175140070551"/>
    <n v="2026"/>
    <s v="Q1"/>
    <n v="3"/>
    <s v="Mar"/>
  </r>
  <r>
    <n v="2578"/>
    <d v="2026-03-12T00:00:00"/>
    <n v="2026"/>
    <n v="3"/>
    <x v="2"/>
    <x v="0"/>
    <x v="2"/>
    <x v="5"/>
    <x v="0"/>
    <s v="New"/>
    <x v="2"/>
    <s v="Travel Backpack 35L"/>
    <n v="1"/>
    <n v="165.72"/>
    <n v="0"/>
    <n v="89.31"/>
    <n v="165.72"/>
    <n v="89.31"/>
    <n v="76.41"/>
    <n v="0.46107892831281677"/>
    <n v="2026"/>
    <s v="Q1"/>
    <n v="3"/>
    <s v="Mar"/>
  </r>
  <r>
    <n v="3302"/>
    <d v="2026-03-12T00:00:00"/>
    <n v="2026"/>
    <n v="3"/>
    <x v="2"/>
    <x v="0"/>
    <x v="3"/>
    <x v="7"/>
    <x v="2"/>
    <s v="Business"/>
    <x v="2"/>
    <s v="Travel Backpack 35L"/>
    <n v="2"/>
    <n v="164.33"/>
    <n v="0"/>
    <n v="86.07"/>
    <n v="328.66"/>
    <n v="172.14"/>
    <n v="156.52000000000004"/>
    <n v="0.47623684050386428"/>
    <n v="2026"/>
    <s v="Q1"/>
    <n v="3"/>
    <s v="Mar"/>
  </r>
  <r>
    <n v="3752"/>
    <d v="2026-03-12T00:00:00"/>
    <n v="2026"/>
    <n v="3"/>
    <x v="2"/>
    <x v="0"/>
    <x v="3"/>
    <x v="8"/>
    <x v="1"/>
    <s v="Business"/>
    <x v="2"/>
    <s v="Packing Cube Set"/>
    <n v="3"/>
    <n v="45.8"/>
    <n v="0.15"/>
    <n v="18.47"/>
    <n v="116.78999999999998"/>
    <n v="55.41"/>
    <n v="61.379999999999981"/>
    <n v="0.52555869509375797"/>
    <n v="2026"/>
    <s v="Q1"/>
    <n v="3"/>
    <s v="Mar"/>
  </r>
  <r>
    <n v="4839"/>
    <d v="2026-03-12T00:00:00"/>
    <n v="2026"/>
    <n v="3"/>
    <x v="2"/>
    <x v="0"/>
    <x v="1"/>
    <x v="1"/>
    <x v="0"/>
    <s v="New"/>
    <x v="0"/>
    <s v="Cycling Pack 12L"/>
    <n v="2"/>
    <n v="103.08"/>
    <n v="0.05"/>
    <n v="49.27"/>
    <n v="195.85199999999998"/>
    <n v="98.54"/>
    <n v="97.311999999999969"/>
    <n v="0.49686497967853266"/>
    <n v="2026"/>
    <s v="Q1"/>
    <n v="3"/>
    <s v="Mar"/>
  </r>
  <r>
    <n v="264"/>
    <d v="2026-03-13T00:00:00"/>
    <n v="2026"/>
    <n v="3"/>
    <x v="2"/>
    <x v="0"/>
    <x v="0"/>
    <x v="0"/>
    <x v="0"/>
    <s v="Business"/>
    <x v="2"/>
    <s v="Packing Cube Set"/>
    <n v="4"/>
    <n v="47.33"/>
    <n v="0"/>
    <n v="18.739999999999998"/>
    <n v="189.32"/>
    <n v="74.959999999999994"/>
    <n v="114.36"/>
    <n v="0.60405662370589475"/>
    <n v="2026"/>
    <s v="Q1"/>
    <n v="3"/>
    <s v="Mar"/>
  </r>
  <r>
    <n v="2498"/>
    <d v="2026-03-13T00:00:00"/>
    <n v="2026"/>
    <n v="3"/>
    <x v="2"/>
    <x v="0"/>
    <x v="2"/>
    <x v="3"/>
    <x v="2"/>
    <s v="New"/>
    <x v="0"/>
    <s v="Trail Bike Light"/>
    <n v="1"/>
    <n v="50.04"/>
    <n v="0"/>
    <n v="22.64"/>
    <n v="50.04"/>
    <n v="22.64"/>
    <n v="27.4"/>
    <n v="0.54756195043964828"/>
    <n v="2026"/>
    <s v="Q1"/>
    <n v="3"/>
    <s v="Mar"/>
  </r>
  <r>
    <n v="3929"/>
    <d v="2026-03-13T00:00:00"/>
    <n v="2026"/>
    <n v="3"/>
    <x v="2"/>
    <x v="0"/>
    <x v="3"/>
    <x v="13"/>
    <x v="0"/>
    <s v="New"/>
    <x v="4"/>
    <s v="Weighted Vest"/>
    <n v="1"/>
    <n v="125.69"/>
    <n v="0"/>
    <n v="67.150000000000006"/>
    <n v="125.69"/>
    <n v="67.150000000000006"/>
    <n v="58.539999999999992"/>
    <n v="0.465749065160315"/>
    <n v="2026"/>
    <s v="Q1"/>
    <n v="3"/>
    <s v="Mar"/>
  </r>
  <r>
    <n v="4195"/>
    <d v="2026-03-13T00:00:00"/>
    <n v="2026"/>
    <n v="3"/>
    <x v="2"/>
    <x v="0"/>
    <x v="3"/>
    <x v="13"/>
    <x v="3"/>
    <s v="New"/>
    <x v="1"/>
    <s v="Trail Boots"/>
    <n v="2"/>
    <n v="142.72999999999999"/>
    <n v="0.1"/>
    <n v="77.28"/>
    <n v="256.91399999999999"/>
    <n v="154.56"/>
    <n v="102.35399999999998"/>
    <n v="0.39839790747098247"/>
    <n v="2026"/>
    <s v="Q1"/>
    <n v="3"/>
    <s v="Mar"/>
  </r>
  <r>
    <n v="4684"/>
    <d v="2026-03-13T00:00:00"/>
    <n v="2026"/>
    <n v="3"/>
    <x v="2"/>
    <x v="0"/>
    <x v="1"/>
    <x v="12"/>
    <x v="0"/>
    <s v="Returning"/>
    <x v="4"/>
    <s v="Weighted Vest"/>
    <n v="4"/>
    <n v="124.36"/>
    <n v="0"/>
    <n v="68.790000000000006"/>
    <n v="497.44"/>
    <n v="275.16000000000003"/>
    <n v="222.27999999999997"/>
    <n v="0.44684786104856861"/>
    <n v="2026"/>
    <s v="Q1"/>
    <n v="3"/>
    <s v="Mar"/>
  </r>
  <r>
    <n v="313"/>
    <d v="2026-03-14T00:00:00"/>
    <n v="2026"/>
    <n v="3"/>
    <x v="2"/>
    <x v="0"/>
    <x v="3"/>
    <x v="8"/>
    <x v="0"/>
    <s v="New"/>
    <x v="0"/>
    <s v="Compact Repair Kit"/>
    <n v="4"/>
    <n v="40.42"/>
    <n v="0.1"/>
    <n v="16.25"/>
    <n v="145.512"/>
    <n v="65"/>
    <n v="80.512"/>
    <n v="0.5533014459288581"/>
    <n v="2026"/>
    <s v="Q1"/>
    <n v="3"/>
    <s v="Mar"/>
  </r>
  <r>
    <n v="1056"/>
    <d v="2026-03-14T00:00:00"/>
    <n v="2026"/>
    <n v="3"/>
    <x v="2"/>
    <x v="0"/>
    <x v="0"/>
    <x v="15"/>
    <x v="0"/>
    <s v="Returning"/>
    <x v="3"/>
    <s v="Trail Tent 2P"/>
    <n v="1"/>
    <n v="192.86"/>
    <n v="0"/>
    <n v="101.13"/>
    <n v="192.86"/>
    <n v="101.13"/>
    <n v="91.730000000000018"/>
    <n v="0.475629990666805"/>
    <n v="2026"/>
    <s v="Q1"/>
    <n v="3"/>
    <s v="Mar"/>
  </r>
  <r>
    <n v="2189"/>
    <d v="2026-03-14T00:00:00"/>
    <n v="2026"/>
    <n v="3"/>
    <x v="2"/>
    <x v="0"/>
    <x v="3"/>
    <x v="4"/>
    <x v="3"/>
    <s v="New"/>
    <x v="1"/>
    <s v="Trekking Poles"/>
    <n v="2"/>
    <n v="72.34"/>
    <n v="0"/>
    <n v="33.29"/>
    <n v="144.68"/>
    <n v="66.58"/>
    <n v="78.100000000000009"/>
    <n v="0.53981199889411113"/>
    <n v="2026"/>
    <s v="Q1"/>
    <n v="3"/>
    <s v="Mar"/>
  </r>
  <r>
    <n v="2617"/>
    <d v="2026-03-14T00:00:00"/>
    <n v="2026"/>
    <n v="3"/>
    <x v="2"/>
    <x v="0"/>
    <x v="3"/>
    <x v="13"/>
    <x v="0"/>
    <s v="New"/>
    <x v="2"/>
    <s v="Insulated Bottle"/>
    <n v="2"/>
    <n v="35.409999999999997"/>
    <n v="0"/>
    <n v="13.89"/>
    <n v="70.819999999999993"/>
    <n v="27.78"/>
    <n v="43.039999999999992"/>
    <n v="0.60773792713922614"/>
    <n v="2026"/>
    <s v="Q1"/>
    <n v="3"/>
    <s v="Mar"/>
  </r>
  <r>
    <n v="2901"/>
    <d v="2026-03-14T00:00:00"/>
    <n v="2026"/>
    <n v="3"/>
    <x v="2"/>
    <x v="0"/>
    <x v="3"/>
    <x v="8"/>
    <x v="1"/>
    <s v="Business"/>
    <x v="0"/>
    <s v="Cycling Pack 12L"/>
    <n v="12"/>
    <n v="102.25"/>
    <n v="0.1"/>
    <n v="51.07"/>
    <n v="1104.3"/>
    <n v="612.84"/>
    <n v="491.45999999999992"/>
    <n v="0.44504210812279266"/>
    <n v="2026"/>
    <s v="Q1"/>
    <n v="3"/>
    <s v="Mar"/>
  </r>
  <r>
    <n v="2952"/>
    <d v="2026-03-14T00:00:00"/>
    <n v="2026"/>
    <n v="3"/>
    <x v="2"/>
    <x v="0"/>
    <x v="1"/>
    <x v="1"/>
    <x v="0"/>
    <s v="New"/>
    <x v="0"/>
    <s v="Trail Bike Light"/>
    <n v="1"/>
    <n v="51.86"/>
    <n v="0.1"/>
    <n v="22.34"/>
    <n v="46.673999999999999"/>
    <n v="22.34"/>
    <n v="24.334"/>
    <n v="0.52136092899687192"/>
    <n v="2026"/>
    <s v="Q1"/>
    <n v="3"/>
    <s v="Mar"/>
  </r>
  <r>
    <n v="3421"/>
    <d v="2026-03-14T00:00:00"/>
    <n v="2026"/>
    <n v="3"/>
    <x v="2"/>
    <x v="0"/>
    <x v="3"/>
    <x v="8"/>
    <x v="0"/>
    <s v="Returning"/>
    <x v="2"/>
    <s v="Insulated Bottle"/>
    <n v="1"/>
    <n v="36.520000000000003"/>
    <n v="0.05"/>
    <n v="13.23"/>
    <n v="34.694000000000003"/>
    <n v="13.23"/>
    <n v="21.464000000000002"/>
    <n v="0.61866605176687617"/>
    <n v="2026"/>
    <s v="Q1"/>
    <n v="3"/>
    <s v="Mar"/>
  </r>
  <r>
    <n v="3536"/>
    <d v="2026-03-14T00:00:00"/>
    <n v="2026"/>
    <n v="3"/>
    <x v="2"/>
    <x v="0"/>
    <x v="2"/>
    <x v="10"/>
    <x v="0"/>
    <s v="New"/>
    <x v="1"/>
    <s v="Summit Backpack 45L"/>
    <n v="2"/>
    <n v="153.66"/>
    <n v="0.1"/>
    <n v="78.430000000000007"/>
    <n v="276.58800000000002"/>
    <n v="156.86000000000001"/>
    <n v="119.72800000000001"/>
    <n v="0.43287488972768162"/>
    <n v="2026"/>
    <s v="Q1"/>
    <n v="3"/>
    <s v="Mar"/>
  </r>
  <r>
    <n v="3878"/>
    <d v="2026-03-14T00:00:00"/>
    <n v="2026"/>
    <n v="3"/>
    <x v="2"/>
    <x v="0"/>
    <x v="1"/>
    <x v="14"/>
    <x v="3"/>
    <s v="Returning"/>
    <x v="4"/>
    <s v="Resistance Band Set"/>
    <n v="1"/>
    <n v="41.05"/>
    <n v="0.1"/>
    <n v="14.94"/>
    <n v="36.945"/>
    <n v="14.94"/>
    <n v="22.005000000000003"/>
    <n v="0.59561510353227776"/>
    <n v="2026"/>
    <s v="Q1"/>
    <n v="3"/>
    <s v="Mar"/>
  </r>
  <r>
    <n v="2027"/>
    <d v="2026-03-15T00:00:00"/>
    <n v="2026"/>
    <n v="3"/>
    <x v="2"/>
    <x v="0"/>
    <x v="2"/>
    <x v="2"/>
    <x v="0"/>
    <s v="Returning"/>
    <x v="2"/>
    <s v="Carry-On Duffel"/>
    <n v="4"/>
    <n v="136.21"/>
    <n v="0.05"/>
    <n v="68.55"/>
    <n v="517.59799999999996"/>
    <n v="274.2"/>
    <n v="243.39799999999997"/>
    <n v="0.4702452482428448"/>
    <n v="2026"/>
    <s v="Q1"/>
    <n v="3"/>
    <s v="Mar"/>
  </r>
  <r>
    <n v="3280"/>
    <d v="2026-03-15T00:00:00"/>
    <n v="2026"/>
    <n v="3"/>
    <x v="2"/>
    <x v="0"/>
    <x v="3"/>
    <x v="4"/>
    <x v="0"/>
    <s v="Returning"/>
    <x v="2"/>
    <s v="Packing Cube Set"/>
    <n v="3"/>
    <n v="46.68"/>
    <n v="0"/>
    <n v="18.760000000000002"/>
    <n v="140.04"/>
    <n v="56.28"/>
    <n v="83.759999999999991"/>
    <n v="0.59811482433590402"/>
    <n v="2026"/>
    <s v="Q1"/>
    <n v="3"/>
    <s v="Mar"/>
  </r>
  <r>
    <n v="5149"/>
    <d v="2026-03-15T00:00:00"/>
    <n v="2026"/>
    <n v="3"/>
    <x v="2"/>
    <x v="0"/>
    <x v="1"/>
    <x v="12"/>
    <x v="2"/>
    <s v="New"/>
    <x v="2"/>
    <s v="Insulated Bottle"/>
    <n v="1"/>
    <n v="35.340000000000003"/>
    <n v="0.05"/>
    <n v="13.37"/>
    <n v="33.573"/>
    <n v="13.37"/>
    <n v="20.203000000000003"/>
    <n v="0.60176332171685587"/>
    <n v="2026"/>
    <s v="Q1"/>
    <n v="3"/>
    <s v="Mar"/>
  </r>
  <r>
    <n v="412"/>
    <d v="2026-03-16T00:00:00"/>
    <n v="2026"/>
    <n v="3"/>
    <x v="2"/>
    <x v="0"/>
    <x v="3"/>
    <x v="7"/>
    <x v="2"/>
    <s v="Returning"/>
    <x v="4"/>
    <s v="Resistance Band Set"/>
    <n v="2"/>
    <n v="40.19"/>
    <n v="0"/>
    <n v="14.92"/>
    <n v="80.38"/>
    <n v="29.84"/>
    <n v="50.539999999999992"/>
    <n v="0.62876337397362525"/>
    <n v="2026"/>
    <s v="Q1"/>
    <n v="3"/>
    <s v="Mar"/>
  </r>
  <r>
    <n v="1161"/>
    <d v="2026-03-16T00:00:00"/>
    <n v="2026"/>
    <n v="3"/>
    <x v="2"/>
    <x v="0"/>
    <x v="1"/>
    <x v="12"/>
    <x v="0"/>
    <s v="New"/>
    <x v="0"/>
    <s v="Cycling Pack 12L"/>
    <n v="2"/>
    <n v="101.73"/>
    <n v="0.05"/>
    <n v="51.56"/>
    <n v="193.28700000000001"/>
    <n v="103.12"/>
    <n v="90.167000000000002"/>
    <n v="0.46649283190281809"/>
    <n v="2026"/>
    <s v="Q1"/>
    <n v="3"/>
    <s v="Mar"/>
  </r>
  <r>
    <n v="1320"/>
    <d v="2026-03-16T00:00:00"/>
    <n v="2026"/>
    <n v="3"/>
    <x v="2"/>
    <x v="0"/>
    <x v="2"/>
    <x v="3"/>
    <x v="2"/>
    <s v="Business"/>
    <x v="3"/>
    <s v="Trail Tent 2P"/>
    <n v="1"/>
    <n v="200.05"/>
    <n v="0"/>
    <n v="102.69"/>
    <n v="200.05"/>
    <n v="102.69"/>
    <n v="97.360000000000014"/>
    <n v="0.48667833041739567"/>
    <n v="2026"/>
    <s v="Q1"/>
    <n v="3"/>
    <s v="Mar"/>
  </r>
  <r>
    <n v="2528"/>
    <d v="2026-03-16T00:00:00"/>
    <n v="2026"/>
    <n v="3"/>
    <x v="2"/>
    <x v="0"/>
    <x v="3"/>
    <x v="7"/>
    <x v="0"/>
    <s v="New"/>
    <x v="1"/>
    <s v="Hiking Daypack 20L"/>
    <n v="1"/>
    <n v="90.06"/>
    <n v="0"/>
    <n v="44.49"/>
    <n v="90.06"/>
    <n v="44.49"/>
    <n v="45.57"/>
    <n v="0.50599600266489009"/>
    <n v="2026"/>
    <s v="Q1"/>
    <n v="3"/>
    <s v="Mar"/>
  </r>
  <r>
    <n v="2956"/>
    <d v="2026-03-16T00:00:00"/>
    <n v="2026"/>
    <n v="3"/>
    <x v="2"/>
    <x v="0"/>
    <x v="1"/>
    <x v="11"/>
    <x v="0"/>
    <s v="New"/>
    <x v="2"/>
    <s v="Insulated Bottle"/>
    <n v="1"/>
    <n v="37.119999999999997"/>
    <n v="0.1"/>
    <n v="13.39"/>
    <n v="33.408000000000001"/>
    <n v="13.39"/>
    <n v="20.018000000000001"/>
    <n v="0.59919779693486586"/>
    <n v="2026"/>
    <s v="Q1"/>
    <n v="3"/>
    <s v="Mar"/>
  </r>
  <r>
    <n v="2973"/>
    <d v="2026-03-16T00:00:00"/>
    <n v="2026"/>
    <n v="3"/>
    <x v="2"/>
    <x v="0"/>
    <x v="0"/>
    <x v="0"/>
    <x v="2"/>
    <s v="Returning"/>
    <x v="1"/>
    <s v="Summit Backpack 45L"/>
    <n v="2"/>
    <n v="156.09"/>
    <n v="0.1"/>
    <n v="79.72"/>
    <n v="280.96199999999999"/>
    <n v="159.44"/>
    <n v="121.52199999999999"/>
    <n v="0.43252112385304775"/>
    <n v="2026"/>
    <s v="Q1"/>
    <n v="3"/>
    <s v="Mar"/>
  </r>
  <r>
    <n v="3358"/>
    <d v="2026-03-16T00:00:00"/>
    <n v="2026"/>
    <n v="3"/>
    <x v="2"/>
    <x v="0"/>
    <x v="0"/>
    <x v="0"/>
    <x v="1"/>
    <s v="Business"/>
    <x v="4"/>
    <s v="Recovery Roller"/>
    <n v="12"/>
    <n v="36.44"/>
    <n v="0.05"/>
    <n v="13.65"/>
    <n v="415.41599999999994"/>
    <n v="163.80000000000001"/>
    <n v="251.61599999999993"/>
    <n v="0.60569645848980291"/>
    <n v="2026"/>
    <s v="Q1"/>
    <n v="3"/>
    <s v="Mar"/>
  </r>
  <r>
    <n v="164"/>
    <d v="2026-03-17T00:00:00"/>
    <n v="2026"/>
    <n v="3"/>
    <x v="2"/>
    <x v="0"/>
    <x v="0"/>
    <x v="15"/>
    <x v="3"/>
    <s v="Business"/>
    <x v="3"/>
    <s v="Compact Sleeping Bag"/>
    <n v="5"/>
    <n v="123.95"/>
    <n v="0.05"/>
    <n v="59.23"/>
    <n v="588.76249999999993"/>
    <n v="296.14999999999998"/>
    <n v="292.61249999999995"/>
    <n v="0.49699581749856692"/>
    <n v="2026"/>
    <s v="Q1"/>
    <n v="3"/>
    <s v="Mar"/>
  </r>
  <r>
    <n v="995"/>
    <d v="2026-03-17T00:00:00"/>
    <n v="2026"/>
    <n v="3"/>
    <x v="2"/>
    <x v="0"/>
    <x v="2"/>
    <x v="16"/>
    <x v="3"/>
    <s v="Business"/>
    <x v="3"/>
    <s v="Trail Tent 2P"/>
    <n v="1"/>
    <n v="192.84"/>
    <n v="0.15"/>
    <n v="101.42"/>
    <n v="163.91399999999999"/>
    <n v="101.42"/>
    <n v="62.493999999999986"/>
    <n v="0.38126090510877647"/>
    <n v="2026"/>
    <s v="Q1"/>
    <n v="3"/>
    <s v="Mar"/>
  </r>
  <r>
    <n v="4912"/>
    <d v="2026-03-17T00:00:00"/>
    <n v="2026"/>
    <n v="3"/>
    <x v="2"/>
    <x v="0"/>
    <x v="1"/>
    <x v="11"/>
    <x v="0"/>
    <s v="New"/>
    <x v="1"/>
    <s v="Summit Backpack 45L"/>
    <n v="1"/>
    <n v="152.57"/>
    <n v="0.1"/>
    <n v="80.319999999999993"/>
    <n v="137.31299999999999"/>
    <n v="80.319999999999993"/>
    <n v="56.992999999999995"/>
    <n v="0.41505902572953762"/>
    <n v="2026"/>
    <s v="Q1"/>
    <n v="3"/>
    <s v="Mar"/>
  </r>
  <r>
    <n v="29"/>
    <d v="2026-03-18T00:00:00"/>
    <n v="2026"/>
    <n v="3"/>
    <x v="2"/>
    <x v="0"/>
    <x v="3"/>
    <x v="4"/>
    <x v="0"/>
    <s v="Business"/>
    <x v="2"/>
    <s v="Carry-On Duffel"/>
    <n v="2"/>
    <n v="130.4"/>
    <n v="0"/>
    <n v="67.599999999999994"/>
    <n v="260.8"/>
    <n v="135.19999999999999"/>
    <n v="125.60000000000002"/>
    <n v="0.48159509202453993"/>
    <n v="2026"/>
    <s v="Q1"/>
    <n v="3"/>
    <s v="Mar"/>
  </r>
  <r>
    <n v="891"/>
    <d v="2026-03-18T00:00:00"/>
    <n v="2026"/>
    <n v="3"/>
    <x v="2"/>
    <x v="0"/>
    <x v="2"/>
    <x v="3"/>
    <x v="0"/>
    <s v="New"/>
    <x v="1"/>
    <s v="Hiking Daypack 20L"/>
    <n v="2"/>
    <n v="94.25"/>
    <n v="0.1"/>
    <n v="44.99"/>
    <n v="169.65"/>
    <n v="89.98"/>
    <n v="79.67"/>
    <n v="0.46961391099322131"/>
    <n v="2026"/>
    <s v="Q1"/>
    <n v="3"/>
    <s v="Mar"/>
  </r>
  <r>
    <n v="1143"/>
    <d v="2026-03-18T00:00:00"/>
    <n v="2026"/>
    <n v="3"/>
    <x v="2"/>
    <x v="0"/>
    <x v="1"/>
    <x v="12"/>
    <x v="0"/>
    <s v="Business"/>
    <x v="3"/>
    <s v="Compact Sleeping Bag"/>
    <n v="5"/>
    <n v="125.91"/>
    <n v="0"/>
    <n v="59.36"/>
    <n v="629.54999999999995"/>
    <n v="296.8"/>
    <n v="332.74999999999994"/>
    <n v="0.52855214041775866"/>
    <n v="2026"/>
    <s v="Q1"/>
    <n v="3"/>
    <s v="Mar"/>
  </r>
  <r>
    <n v="2478"/>
    <d v="2026-03-18T00:00:00"/>
    <n v="2026"/>
    <n v="3"/>
    <x v="2"/>
    <x v="0"/>
    <x v="3"/>
    <x v="7"/>
    <x v="2"/>
    <s v="Returning"/>
    <x v="4"/>
    <s v="Resistance Band Set"/>
    <n v="2"/>
    <n v="39.619999999999997"/>
    <n v="0"/>
    <n v="14.78"/>
    <n v="79.239999999999995"/>
    <n v="29.56"/>
    <n v="49.679999999999993"/>
    <n v="0.62695608278647141"/>
    <n v="2026"/>
    <s v="Q1"/>
    <n v="3"/>
    <s v="Mar"/>
  </r>
  <r>
    <n v="3961"/>
    <d v="2026-03-18T00:00:00"/>
    <n v="2026"/>
    <n v="3"/>
    <x v="2"/>
    <x v="0"/>
    <x v="0"/>
    <x v="9"/>
    <x v="0"/>
    <s v="Business"/>
    <x v="4"/>
    <s v="Recovery Roller"/>
    <n v="3"/>
    <n v="36.32"/>
    <n v="0"/>
    <n v="14.18"/>
    <n v="108.96000000000001"/>
    <n v="42.54"/>
    <n v="66.420000000000016"/>
    <n v="0.60958149779735693"/>
    <n v="2026"/>
    <s v="Q1"/>
    <n v="3"/>
    <s v="Mar"/>
  </r>
  <r>
    <n v="4724"/>
    <d v="2026-03-18T00:00:00"/>
    <n v="2026"/>
    <n v="3"/>
    <x v="2"/>
    <x v="0"/>
    <x v="0"/>
    <x v="15"/>
    <x v="2"/>
    <s v="New"/>
    <x v="4"/>
    <s v="Training Mat"/>
    <n v="1"/>
    <n v="51.16"/>
    <n v="0"/>
    <n v="22.39"/>
    <n v="51.16"/>
    <n v="22.39"/>
    <n v="28.769999999999996"/>
    <n v="0.56235340109460508"/>
    <n v="2026"/>
    <s v="Q1"/>
    <n v="3"/>
    <s v="Mar"/>
  </r>
  <r>
    <n v="2171"/>
    <d v="2026-03-19T00:00:00"/>
    <n v="2026"/>
    <n v="3"/>
    <x v="2"/>
    <x v="0"/>
    <x v="3"/>
    <x v="13"/>
    <x v="1"/>
    <s v="Business"/>
    <x v="4"/>
    <s v="Recovery Roller"/>
    <n v="5"/>
    <n v="35.65"/>
    <n v="0.1"/>
    <n v="13.64"/>
    <n v="160.42500000000001"/>
    <n v="68.2"/>
    <n v="92.225000000000009"/>
    <n v="0.5748792270531401"/>
    <n v="2026"/>
    <s v="Q1"/>
    <n v="3"/>
    <s v="Mar"/>
  </r>
  <r>
    <n v="2311"/>
    <d v="2026-03-19T00:00:00"/>
    <n v="2026"/>
    <n v="3"/>
    <x v="2"/>
    <x v="0"/>
    <x v="3"/>
    <x v="8"/>
    <x v="0"/>
    <s v="New"/>
    <x v="1"/>
    <s v="Trail Boots"/>
    <n v="1"/>
    <n v="145.19"/>
    <n v="0"/>
    <n v="80.67"/>
    <n v="145.19"/>
    <n v="80.67"/>
    <n v="64.52"/>
    <n v="0.44438322198498514"/>
    <n v="2026"/>
    <s v="Q1"/>
    <n v="3"/>
    <s v="Mar"/>
  </r>
  <r>
    <n v="3563"/>
    <d v="2026-03-19T00:00:00"/>
    <n v="2026"/>
    <n v="3"/>
    <x v="2"/>
    <x v="0"/>
    <x v="3"/>
    <x v="8"/>
    <x v="0"/>
    <s v="Returning"/>
    <x v="0"/>
    <s v="Compact Repair Kit"/>
    <n v="2"/>
    <n v="40.090000000000003"/>
    <n v="0"/>
    <n v="17.2"/>
    <n v="80.180000000000007"/>
    <n v="34.4"/>
    <n v="45.780000000000008"/>
    <n v="0.57096532801197308"/>
    <n v="2026"/>
    <s v="Q1"/>
    <n v="3"/>
    <s v="Mar"/>
  </r>
  <r>
    <n v="3587"/>
    <d v="2026-03-19T00:00:00"/>
    <n v="2026"/>
    <n v="3"/>
    <x v="2"/>
    <x v="0"/>
    <x v="3"/>
    <x v="7"/>
    <x v="0"/>
    <s v="Returning"/>
    <x v="4"/>
    <s v="Resistance Band Set"/>
    <n v="1"/>
    <n v="39.47"/>
    <n v="0"/>
    <n v="15.02"/>
    <n v="39.47"/>
    <n v="15.02"/>
    <n v="24.45"/>
    <n v="0.61945781606283257"/>
    <n v="2026"/>
    <s v="Q1"/>
    <n v="3"/>
    <s v="Mar"/>
  </r>
  <r>
    <n v="3706"/>
    <d v="2026-03-19T00:00:00"/>
    <n v="2026"/>
    <n v="3"/>
    <x v="2"/>
    <x v="0"/>
    <x v="0"/>
    <x v="0"/>
    <x v="0"/>
    <s v="Returning"/>
    <x v="0"/>
    <s v="Cycling Pack 12L"/>
    <n v="2"/>
    <n v="103.42"/>
    <n v="0"/>
    <n v="49.51"/>
    <n v="206.84"/>
    <n v="99.02"/>
    <n v="107.82000000000001"/>
    <n v="0.52127248114484626"/>
    <n v="2026"/>
    <s v="Q1"/>
    <n v="3"/>
    <s v="Mar"/>
  </r>
  <r>
    <n v="4121"/>
    <d v="2026-03-19T00:00:00"/>
    <n v="2026"/>
    <n v="3"/>
    <x v="2"/>
    <x v="0"/>
    <x v="0"/>
    <x v="0"/>
    <x v="0"/>
    <s v="Returning"/>
    <x v="2"/>
    <s v="Travel Backpack 35L"/>
    <n v="4"/>
    <n v="161.93"/>
    <n v="0.15"/>
    <n v="88"/>
    <n v="550.56200000000001"/>
    <n v="352"/>
    <n v="198.56200000000001"/>
    <n v="0.36065329608654428"/>
    <n v="2026"/>
    <s v="Q1"/>
    <n v="3"/>
    <s v="Mar"/>
  </r>
  <r>
    <n v="1047"/>
    <d v="2026-03-20T00:00:00"/>
    <n v="2026"/>
    <n v="3"/>
    <x v="2"/>
    <x v="0"/>
    <x v="0"/>
    <x v="0"/>
    <x v="0"/>
    <s v="Returning"/>
    <x v="2"/>
    <s v="Packing Cube Set"/>
    <n v="2"/>
    <n v="46.21"/>
    <n v="0.05"/>
    <n v="18.37"/>
    <n v="87.798999999999992"/>
    <n v="36.74"/>
    <n v="51.05899999999999"/>
    <n v="0.58154420893176451"/>
    <n v="2026"/>
    <s v="Q1"/>
    <n v="3"/>
    <s v="Mar"/>
  </r>
  <r>
    <n v="1142"/>
    <d v="2026-03-20T00:00:00"/>
    <n v="2026"/>
    <n v="3"/>
    <x v="2"/>
    <x v="0"/>
    <x v="1"/>
    <x v="11"/>
    <x v="0"/>
    <s v="New"/>
    <x v="3"/>
    <s v="Compact Sleeping Bag"/>
    <n v="3"/>
    <n v="125.85"/>
    <n v="0"/>
    <n v="59.19"/>
    <n v="377.54999999999995"/>
    <n v="177.57"/>
    <n v="199.97999999999996"/>
    <n v="0.52967818831942781"/>
    <n v="2026"/>
    <s v="Q1"/>
    <n v="3"/>
    <s v="Mar"/>
  </r>
  <r>
    <n v="2232"/>
    <d v="2026-03-20T00:00:00"/>
    <n v="2026"/>
    <n v="3"/>
    <x v="2"/>
    <x v="0"/>
    <x v="3"/>
    <x v="13"/>
    <x v="2"/>
    <s v="New"/>
    <x v="2"/>
    <s v="Insulated Bottle"/>
    <n v="2"/>
    <n v="36.340000000000003"/>
    <n v="0"/>
    <n v="13.8"/>
    <n v="72.680000000000007"/>
    <n v="27.6"/>
    <n v="45.080000000000005"/>
    <n v="0.620253164556962"/>
    <n v="2026"/>
    <s v="Q1"/>
    <n v="3"/>
    <s v="Mar"/>
  </r>
  <r>
    <n v="2339"/>
    <d v="2026-03-20T00:00:00"/>
    <n v="2026"/>
    <n v="3"/>
    <x v="2"/>
    <x v="0"/>
    <x v="1"/>
    <x v="12"/>
    <x v="3"/>
    <s v="New"/>
    <x v="0"/>
    <s v="Trail Bike Light"/>
    <n v="2"/>
    <n v="51.29"/>
    <n v="0"/>
    <n v="23.15"/>
    <n v="102.58"/>
    <n v="46.3"/>
    <n v="56.28"/>
    <n v="0.54864496003119523"/>
    <n v="2026"/>
    <s v="Q1"/>
    <n v="3"/>
    <s v="Mar"/>
  </r>
  <r>
    <n v="3611"/>
    <d v="2026-03-20T00:00:00"/>
    <n v="2026"/>
    <n v="3"/>
    <x v="2"/>
    <x v="0"/>
    <x v="1"/>
    <x v="1"/>
    <x v="1"/>
    <s v="Business"/>
    <x v="0"/>
    <s v="Compact Repair Kit"/>
    <n v="6"/>
    <n v="40.89"/>
    <n v="0.1"/>
    <n v="16.84"/>
    <n v="220.80600000000001"/>
    <n v="101.03999999999999"/>
    <n v="119.76600000000002"/>
    <n v="0.54240373902883077"/>
    <n v="2026"/>
    <s v="Q1"/>
    <n v="3"/>
    <s v="Mar"/>
  </r>
  <r>
    <n v="3953"/>
    <d v="2026-03-20T00:00:00"/>
    <n v="2026"/>
    <n v="3"/>
    <x v="2"/>
    <x v="0"/>
    <x v="1"/>
    <x v="14"/>
    <x v="0"/>
    <s v="New"/>
    <x v="4"/>
    <s v="Weighted Vest"/>
    <n v="1"/>
    <n v="120.63"/>
    <n v="0"/>
    <n v="70.28"/>
    <n v="120.63"/>
    <n v="70.28"/>
    <n v="50.349999999999994"/>
    <n v="0.41739202520102792"/>
    <n v="2026"/>
    <s v="Q1"/>
    <n v="3"/>
    <s v="Mar"/>
  </r>
  <r>
    <n v="4253"/>
    <d v="2026-03-20T00:00:00"/>
    <n v="2026"/>
    <n v="3"/>
    <x v="2"/>
    <x v="0"/>
    <x v="3"/>
    <x v="13"/>
    <x v="1"/>
    <s v="New"/>
    <x v="0"/>
    <s v="Commuter Helmet"/>
    <n v="5"/>
    <n v="82.64"/>
    <n v="0.1"/>
    <n v="43.52"/>
    <n v="371.88"/>
    <n v="217.60000000000002"/>
    <n v="154.27999999999997"/>
    <n v="0.41486501021834993"/>
    <n v="2026"/>
    <s v="Q1"/>
    <n v="3"/>
    <s v="Mar"/>
  </r>
  <r>
    <n v="4952"/>
    <d v="2026-03-20T00:00:00"/>
    <n v="2026"/>
    <n v="3"/>
    <x v="2"/>
    <x v="0"/>
    <x v="1"/>
    <x v="6"/>
    <x v="0"/>
    <s v="Business"/>
    <x v="1"/>
    <s v="Trekking Poles"/>
    <n v="2"/>
    <n v="72.459999999999994"/>
    <n v="0"/>
    <n v="33.31"/>
    <n v="144.91999999999999"/>
    <n v="66.62"/>
    <n v="78.299999999999983"/>
    <n v="0.54029809550096597"/>
    <n v="2026"/>
    <s v="Q1"/>
    <n v="3"/>
    <s v="Mar"/>
  </r>
  <r>
    <n v="5016"/>
    <d v="2026-03-20T00:00:00"/>
    <n v="2026"/>
    <n v="3"/>
    <x v="2"/>
    <x v="0"/>
    <x v="1"/>
    <x v="12"/>
    <x v="3"/>
    <s v="New"/>
    <x v="4"/>
    <s v="Resistance Band Set"/>
    <n v="2"/>
    <n v="40.659999999999997"/>
    <n v="0.1"/>
    <n v="14.63"/>
    <n v="73.188000000000002"/>
    <n v="29.26"/>
    <n v="43.927999999999997"/>
    <n v="0.60020768431983385"/>
    <n v="2026"/>
    <s v="Q1"/>
    <n v="3"/>
    <s v="Mar"/>
  </r>
  <r>
    <n v="839"/>
    <d v="2026-03-21T00:00:00"/>
    <n v="2026"/>
    <n v="3"/>
    <x v="2"/>
    <x v="0"/>
    <x v="1"/>
    <x v="12"/>
    <x v="3"/>
    <s v="New"/>
    <x v="0"/>
    <s v="Compact Repair Kit"/>
    <n v="1"/>
    <n v="40.5"/>
    <n v="0.05"/>
    <n v="17.16"/>
    <n v="38.475000000000001"/>
    <n v="17.16"/>
    <n v="21.315000000000001"/>
    <n v="0.55399610136452238"/>
    <n v="2026"/>
    <s v="Q1"/>
    <n v="3"/>
    <s v="Mar"/>
  </r>
  <r>
    <n v="1382"/>
    <d v="2026-03-21T00:00:00"/>
    <n v="2026"/>
    <n v="3"/>
    <x v="2"/>
    <x v="0"/>
    <x v="2"/>
    <x v="2"/>
    <x v="0"/>
    <s v="Business"/>
    <x v="1"/>
    <s v="Trekking Poles"/>
    <n v="1"/>
    <n v="72.16"/>
    <n v="0"/>
    <n v="33.11"/>
    <n v="72.16"/>
    <n v="33.11"/>
    <n v="39.049999999999997"/>
    <n v="0.54115853658536583"/>
    <n v="2026"/>
    <s v="Q1"/>
    <n v="3"/>
    <s v="Mar"/>
  </r>
  <r>
    <n v="1452"/>
    <d v="2026-03-21T00:00:00"/>
    <n v="2026"/>
    <n v="3"/>
    <x v="2"/>
    <x v="0"/>
    <x v="2"/>
    <x v="5"/>
    <x v="3"/>
    <s v="Business"/>
    <x v="2"/>
    <s v="Travel Backpack 35L"/>
    <n v="1"/>
    <n v="161.93"/>
    <n v="0.15"/>
    <n v="87.5"/>
    <n v="137.6405"/>
    <n v="87.5"/>
    <n v="50.140500000000003"/>
    <n v="0.36428594781332529"/>
    <n v="2026"/>
    <s v="Q1"/>
    <n v="3"/>
    <s v="Mar"/>
  </r>
  <r>
    <n v="1845"/>
    <d v="2026-03-21T00:00:00"/>
    <n v="2026"/>
    <n v="3"/>
    <x v="2"/>
    <x v="0"/>
    <x v="0"/>
    <x v="9"/>
    <x v="0"/>
    <s v="Returning"/>
    <x v="3"/>
    <s v="Alpine Tent 4P"/>
    <n v="3"/>
    <n v="348.54"/>
    <n v="0.1"/>
    <n v="200.3"/>
    <n v="941.05800000000011"/>
    <n v="600.90000000000009"/>
    <n v="340.15800000000002"/>
    <n v="0.36146337420222768"/>
    <n v="2026"/>
    <s v="Q1"/>
    <n v="3"/>
    <s v="Mar"/>
  </r>
  <r>
    <n v="3560"/>
    <d v="2026-03-21T00:00:00"/>
    <n v="2026"/>
    <n v="3"/>
    <x v="2"/>
    <x v="0"/>
    <x v="2"/>
    <x v="16"/>
    <x v="0"/>
    <s v="Returning"/>
    <x v="4"/>
    <s v="Training Mat"/>
    <n v="3"/>
    <n v="50.46"/>
    <n v="0.1"/>
    <n v="21.9"/>
    <n v="136.24199999999999"/>
    <n v="65.699999999999989"/>
    <n v="70.542000000000002"/>
    <n v="0.51776985070683057"/>
    <n v="2026"/>
    <s v="Q1"/>
    <n v="3"/>
    <s v="Mar"/>
  </r>
  <r>
    <n v="4059"/>
    <d v="2026-03-21T00:00:00"/>
    <n v="2026"/>
    <n v="3"/>
    <x v="2"/>
    <x v="0"/>
    <x v="3"/>
    <x v="13"/>
    <x v="3"/>
    <s v="New"/>
    <x v="3"/>
    <s v="Portable Camp Stove"/>
    <n v="1"/>
    <n v="83.62"/>
    <n v="0"/>
    <n v="39.15"/>
    <n v="83.62"/>
    <n v="39.15"/>
    <n v="44.470000000000006"/>
    <n v="0.53181057163358048"/>
    <n v="2026"/>
    <s v="Q1"/>
    <n v="3"/>
    <s v="Mar"/>
  </r>
  <r>
    <n v="4731"/>
    <d v="2026-03-21T00:00:00"/>
    <n v="2026"/>
    <n v="3"/>
    <x v="2"/>
    <x v="0"/>
    <x v="1"/>
    <x v="12"/>
    <x v="1"/>
    <s v="Business"/>
    <x v="0"/>
    <s v="Trail Bike Light"/>
    <n v="6"/>
    <n v="51.07"/>
    <n v="0.1"/>
    <n v="22.68"/>
    <n v="275.77800000000002"/>
    <n v="136.07999999999998"/>
    <n v="139.69800000000004"/>
    <n v="0.50655962404542798"/>
    <n v="2026"/>
    <s v="Q1"/>
    <n v="3"/>
    <s v="Mar"/>
  </r>
  <r>
    <n v="693"/>
    <d v="2026-03-22T00:00:00"/>
    <n v="2026"/>
    <n v="3"/>
    <x v="2"/>
    <x v="0"/>
    <x v="1"/>
    <x v="11"/>
    <x v="0"/>
    <s v="New"/>
    <x v="2"/>
    <s v="Packing Cube Set"/>
    <n v="3"/>
    <n v="47.02"/>
    <n v="0.1"/>
    <n v="17.989999999999998"/>
    <n v="126.95400000000001"/>
    <n v="53.97"/>
    <n v="72.984000000000009"/>
    <n v="0.57488539155914742"/>
    <n v="2026"/>
    <s v="Q1"/>
    <n v="3"/>
    <s v="Mar"/>
  </r>
  <r>
    <n v="1672"/>
    <d v="2026-03-22T00:00:00"/>
    <n v="2026"/>
    <n v="3"/>
    <x v="2"/>
    <x v="0"/>
    <x v="2"/>
    <x v="5"/>
    <x v="3"/>
    <s v="Returning"/>
    <x v="2"/>
    <s v="Packing Cube Set"/>
    <n v="1"/>
    <n v="47.1"/>
    <n v="0.05"/>
    <n v="18.48"/>
    <n v="44.744999999999997"/>
    <n v="18.48"/>
    <n v="26.264999999999997"/>
    <n v="0.58699296010727453"/>
    <n v="2026"/>
    <s v="Q1"/>
    <n v="3"/>
    <s v="Mar"/>
  </r>
  <r>
    <n v="2347"/>
    <d v="2026-03-22T00:00:00"/>
    <n v="2026"/>
    <n v="3"/>
    <x v="2"/>
    <x v="0"/>
    <x v="3"/>
    <x v="13"/>
    <x v="0"/>
    <s v="Returning"/>
    <x v="2"/>
    <s v="Carry-On Duffel"/>
    <n v="2"/>
    <n v="131.38999999999999"/>
    <n v="0"/>
    <n v="66.91"/>
    <n v="262.77999999999997"/>
    <n v="133.82"/>
    <n v="128.95999999999998"/>
    <n v="0.49075272090722277"/>
    <n v="2026"/>
    <s v="Q1"/>
    <n v="3"/>
    <s v="Mar"/>
  </r>
  <r>
    <n v="2582"/>
    <d v="2026-03-22T00:00:00"/>
    <n v="2026"/>
    <n v="3"/>
    <x v="2"/>
    <x v="0"/>
    <x v="1"/>
    <x v="1"/>
    <x v="3"/>
    <s v="New"/>
    <x v="4"/>
    <s v="Weighted Vest"/>
    <n v="1"/>
    <n v="120.16"/>
    <n v="0.15"/>
    <n v="68.33"/>
    <n v="102.136"/>
    <n v="68.33"/>
    <n v="33.805999999999997"/>
    <n v="0.33099005247904756"/>
    <n v="2026"/>
    <s v="Q1"/>
    <n v="3"/>
    <s v="Mar"/>
  </r>
  <r>
    <n v="2762"/>
    <d v="2026-03-22T00:00:00"/>
    <n v="2026"/>
    <n v="3"/>
    <x v="2"/>
    <x v="0"/>
    <x v="3"/>
    <x v="8"/>
    <x v="2"/>
    <s v="Returning"/>
    <x v="3"/>
    <s v="Trail Tent 2P"/>
    <n v="1"/>
    <n v="196.48"/>
    <n v="0"/>
    <n v="101.29"/>
    <n v="196.48"/>
    <n v="101.29"/>
    <n v="95.189999999999984"/>
    <n v="0.48447679153094458"/>
    <n v="2026"/>
    <s v="Q1"/>
    <n v="3"/>
    <s v="Mar"/>
  </r>
  <r>
    <n v="4090"/>
    <d v="2026-03-22T00:00:00"/>
    <n v="2026"/>
    <n v="3"/>
    <x v="2"/>
    <x v="0"/>
    <x v="1"/>
    <x v="11"/>
    <x v="3"/>
    <s v="Business"/>
    <x v="2"/>
    <s v="Insulated Bottle"/>
    <n v="1"/>
    <n v="36.520000000000003"/>
    <n v="0"/>
    <n v="13.96"/>
    <n v="36.520000000000003"/>
    <n v="13.96"/>
    <n v="22.560000000000002"/>
    <n v="0.61774370208105145"/>
    <n v="2026"/>
    <s v="Q1"/>
    <n v="3"/>
    <s v="Mar"/>
  </r>
  <r>
    <n v="4491"/>
    <d v="2026-03-22T00:00:00"/>
    <n v="2026"/>
    <n v="3"/>
    <x v="2"/>
    <x v="0"/>
    <x v="1"/>
    <x v="12"/>
    <x v="2"/>
    <s v="Business"/>
    <x v="4"/>
    <s v="Training Mat"/>
    <n v="4"/>
    <n v="49.71"/>
    <n v="0.1"/>
    <n v="22.46"/>
    <n v="178.95600000000002"/>
    <n v="89.84"/>
    <n v="89.116000000000014"/>
    <n v="0.49797715639598561"/>
    <n v="2026"/>
    <s v="Q1"/>
    <n v="3"/>
    <s v="Mar"/>
  </r>
  <r>
    <n v="4678"/>
    <d v="2026-03-22T00:00:00"/>
    <n v="2026"/>
    <n v="3"/>
    <x v="2"/>
    <x v="0"/>
    <x v="0"/>
    <x v="0"/>
    <x v="0"/>
    <s v="Returning"/>
    <x v="3"/>
    <s v="Portable Camp Stove"/>
    <n v="1"/>
    <n v="81.209999999999994"/>
    <n v="0.05"/>
    <n v="40.44"/>
    <n v="77.149499999999989"/>
    <n v="40.44"/>
    <n v="36.709499999999991"/>
    <n v="0.47582291524896464"/>
    <n v="2026"/>
    <s v="Q1"/>
    <n v="3"/>
    <s v="Mar"/>
  </r>
  <r>
    <n v="1189"/>
    <d v="2026-03-23T00:00:00"/>
    <n v="2026"/>
    <n v="3"/>
    <x v="2"/>
    <x v="0"/>
    <x v="3"/>
    <x v="13"/>
    <x v="0"/>
    <s v="New"/>
    <x v="0"/>
    <s v="Cycling Pack 12L"/>
    <n v="2"/>
    <n v="103.22"/>
    <n v="0"/>
    <n v="51.33"/>
    <n v="206.44"/>
    <n v="102.66"/>
    <n v="103.78"/>
    <n v="0.50271265258670805"/>
    <n v="2026"/>
    <s v="Q1"/>
    <n v="3"/>
    <s v="Mar"/>
  </r>
  <r>
    <n v="1590"/>
    <d v="2026-03-23T00:00:00"/>
    <n v="2026"/>
    <n v="3"/>
    <x v="2"/>
    <x v="0"/>
    <x v="0"/>
    <x v="15"/>
    <x v="3"/>
    <s v="New"/>
    <x v="1"/>
    <s v="Summit Backpack 45L"/>
    <n v="1"/>
    <n v="153.47"/>
    <n v="0"/>
    <n v="78.19"/>
    <n v="153.47"/>
    <n v="78.19"/>
    <n v="75.28"/>
    <n v="0.49051931973675639"/>
    <n v="2026"/>
    <s v="Q1"/>
    <n v="3"/>
    <s v="Mar"/>
  </r>
  <r>
    <n v="2309"/>
    <d v="2026-03-23T00:00:00"/>
    <n v="2026"/>
    <n v="3"/>
    <x v="2"/>
    <x v="0"/>
    <x v="3"/>
    <x v="7"/>
    <x v="0"/>
    <s v="Returning"/>
    <x v="3"/>
    <s v="Trail Tent 2P"/>
    <n v="6"/>
    <n v="199.75"/>
    <n v="0"/>
    <n v="105.84"/>
    <n v="1198.5"/>
    <n v="635.04"/>
    <n v="563.46"/>
    <n v="0.47013767209011265"/>
    <n v="2026"/>
    <s v="Q1"/>
    <n v="3"/>
    <s v="Mar"/>
  </r>
  <r>
    <n v="3628"/>
    <d v="2026-03-23T00:00:00"/>
    <n v="2026"/>
    <n v="3"/>
    <x v="2"/>
    <x v="0"/>
    <x v="1"/>
    <x v="12"/>
    <x v="3"/>
    <s v="New"/>
    <x v="2"/>
    <s v="Packing Cube Set"/>
    <n v="1"/>
    <n v="45.84"/>
    <n v="0"/>
    <n v="18.079999999999998"/>
    <n v="45.84"/>
    <n v="18.079999999999998"/>
    <n v="27.760000000000005"/>
    <n v="0.605584642233857"/>
    <n v="2026"/>
    <s v="Q1"/>
    <n v="3"/>
    <s v="Mar"/>
  </r>
  <r>
    <n v="3718"/>
    <d v="2026-03-23T00:00:00"/>
    <n v="2026"/>
    <n v="3"/>
    <x v="2"/>
    <x v="0"/>
    <x v="1"/>
    <x v="12"/>
    <x v="3"/>
    <s v="New"/>
    <x v="3"/>
    <s v="Compact Sleeping Bag"/>
    <n v="2"/>
    <n v="122.07"/>
    <n v="0.05"/>
    <n v="59.16"/>
    <n v="231.93299999999996"/>
    <n v="118.32"/>
    <n v="113.61299999999997"/>
    <n v="0.48985267297021118"/>
    <n v="2026"/>
    <s v="Q1"/>
    <n v="3"/>
    <s v="Mar"/>
  </r>
  <r>
    <n v="4198"/>
    <d v="2026-03-23T00:00:00"/>
    <n v="2026"/>
    <n v="3"/>
    <x v="2"/>
    <x v="0"/>
    <x v="1"/>
    <x v="14"/>
    <x v="3"/>
    <s v="New"/>
    <x v="4"/>
    <s v="Weighted Vest"/>
    <n v="3"/>
    <n v="122.4"/>
    <n v="0.15"/>
    <n v="71.150000000000006"/>
    <n v="312.12"/>
    <n v="213.45000000000002"/>
    <n v="98.669999999999987"/>
    <n v="0.31612841214917337"/>
    <n v="2026"/>
    <s v="Q1"/>
    <n v="3"/>
    <s v="Mar"/>
  </r>
  <r>
    <n v="4784"/>
    <d v="2026-03-23T00:00:00"/>
    <n v="2026"/>
    <n v="3"/>
    <x v="2"/>
    <x v="0"/>
    <x v="0"/>
    <x v="15"/>
    <x v="0"/>
    <s v="New"/>
    <x v="0"/>
    <s v="Cycling Pack 12L"/>
    <n v="1"/>
    <n v="101.43"/>
    <n v="0"/>
    <n v="51.78"/>
    <n v="101.43"/>
    <n v="51.78"/>
    <n v="49.650000000000006"/>
    <n v="0.4895001478852411"/>
    <n v="2026"/>
    <s v="Q1"/>
    <n v="3"/>
    <s v="Mar"/>
  </r>
  <r>
    <n v="86"/>
    <d v="2026-03-24T00:00:00"/>
    <n v="2026"/>
    <n v="3"/>
    <x v="2"/>
    <x v="0"/>
    <x v="1"/>
    <x v="12"/>
    <x v="1"/>
    <s v="Business"/>
    <x v="0"/>
    <s v="Cycling Pack 12L"/>
    <n v="8"/>
    <n v="104.7"/>
    <n v="0.05"/>
    <n v="49.91"/>
    <n v="795.72"/>
    <n v="399.28"/>
    <n v="396.44000000000005"/>
    <n v="0.49821545267179412"/>
    <n v="2026"/>
    <s v="Q1"/>
    <n v="3"/>
    <s v="Mar"/>
  </r>
  <r>
    <n v="1813"/>
    <d v="2026-03-24T00:00:00"/>
    <n v="2026"/>
    <n v="3"/>
    <x v="2"/>
    <x v="0"/>
    <x v="0"/>
    <x v="0"/>
    <x v="2"/>
    <s v="Returning"/>
    <x v="1"/>
    <s v="Trail Boots"/>
    <n v="4"/>
    <n v="146.34"/>
    <n v="0"/>
    <n v="79.37"/>
    <n v="585.36"/>
    <n v="317.48"/>
    <n v="267.88"/>
    <n v="0.45763290966242992"/>
    <n v="2026"/>
    <s v="Q1"/>
    <n v="3"/>
    <s v="Mar"/>
  </r>
  <r>
    <n v="2212"/>
    <d v="2026-03-24T00:00:00"/>
    <n v="2026"/>
    <n v="3"/>
    <x v="2"/>
    <x v="0"/>
    <x v="1"/>
    <x v="6"/>
    <x v="0"/>
    <s v="Returning"/>
    <x v="4"/>
    <s v="Weighted Vest"/>
    <n v="2"/>
    <n v="122.92"/>
    <n v="0.05"/>
    <n v="70.31"/>
    <n v="233.548"/>
    <n v="140.62"/>
    <n v="92.927999999999997"/>
    <n v="0.39789679209413054"/>
    <n v="2026"/>
    <s v="Q1"/>
    <n v="3"/>
    <s v="Mar"/>
  </r>
  <r>
    <n v="4466"/>
    <d v="2026-03-24T00:00:00"/>
    <n v="2026"/>
    <n v="3"/>
    <x v="2"/>
    <x v="0"/>
    <x v="2"/>
    <x v="2"/>
    <x v="0"/>
    <s v="New"/>
    <x v="1"/>
    <s v="Hiking Daypack 20L"/>
    <n v="1"/>
    <n v="91.35"/>
    <n v="0.05"/>
    <n v="45.24"/>
    <n v="86.782499999999985"/>
    <n v="45.24"/>
    <n v="41.542499999999983"/>
    <n v="0.47869674185463645"/>
    <n v="2026"/>
    <s v="Q1"/>
    <n v="3"/>
    <s v="Mar"/>
  </r>
  <r>
    <n v="4483"/>
    <d v="2026-03-24T00:00:00"/>
    <n v="2026"/>
    <n v="3"/>
    <x v="2"/>
    <x v="0"/>
    <x v="1"/>
    <x v="12"/>
    <x v="0"/>
    <s v="New"/>
    <x v="0"/>
    <s v="Trail Bike Light"/>
    <n v="3"/>
    <n v="51.01"/>
    <n v="0.15"/>
    <n v="22.84"/>
    <n v="130.07550000000001"/>
    <n v="68.52"/>
    <n v="61.555500000000009"/>
    <n v="0.47322900930613382"/>
    <n v="2026"/>
    <s v="Q1"/>
    <n v="3"/>
    <s v="Mar"/>
  </r>
  <r>
    <n v="273"/>
    <d v="2026-03-25T00:00:00"/>
    <n v="2026"/>
    <n v="3"/>
    <x v="2"/>
    <x v="0"/>
    <x v="3"/>
    <x v="8"/>
    <x v="0"/>
    <s v="New"/>
    <x v="4"/>
    <s v="Weighted Vest"/>
    <n v="2"/>
    <n v="125.04"/>
    <n v="0.05"/>
    <n v="67.680000000000007"/>
    <n v="237.57599999999999"/>
    <n v="135.36000000000001"/>
    <n v="102.21599999999998"/>
    <n v="0.43024547934134755"/>
    <n v="2026"/>
    <s v="Q1"/>
    <n v="3"/>
    <s v="Mar"/>
  </r>
  <r>
    <n v="578"/>
    <d v="2026-03-25T00:00:00"/>
    <n v="2026"/>
    <n v="3"/>
    <x v="2"/>
    <x v="0"/>
    <x v="2"/>
    <x v="5"/>
    <x v="3"/>
    <s v="Returning"/>
    <x v="0"/>
    <s v="Trail Bike Light"/>
    <n v="2"/>
    <n v="50.22"/>
    <n v="0.05"/>
    <n v="23.16"/>
    <n v="95.417999999999992"/>
    <n v="46.32"/>
    <n v="49.097999999999992"/>
    <n v="0.51455700182355524"/>
    <n v="2026"/>
    <s v="Q1"/>
    <n v="3"/>
    <s v="Mar"/>
  </r>
  <r>
    <n v="1290"/>
    <d v="2026-03-25T00:00:00"/>
    <n v="2026"/>
    <n v="3"/>
    <x v="2"/>
    <x v="0"/>
    <x v="1"/>
    <x v="1"/>
    <x v="0"/>
    <s v="Business"/>
    <x v="4"/>
    <s v="Recovery Roller"/>
    <n v="5"/>
    <n v="36.369999999999997"/>
    <n v="0.05"/>
    <n v="13.81"/>
    <n v="172.75749999999999"/>
    <n v="69.05"/>
    <n v="103.7075"/>
    <n v="0.60030678841729013"/>
    <n v="2026"/>
    <s v="Q1"/>
    <n v="3"/>
    <s v="Mar"/>
  </r>
  <r>
    <n v="1501"/>
    <d v="2026-03-25T00:00:00"/>
    <n v="2026"/>
    <n v="3"/>
    <x v="2"/>
    <x v="0"/>
    <x v="3"/>
    <x v="7"/>
    <x v="1"/>
    <s v="New"/>
    <x v="2"/>
    <s v="Insulated Bottle"/>
    <n v="3"/>
    <n v="36.43"/>
    <n v="0.1"/>
    <n v="13.23"/>
    <n v="98.36099999999999"/>
    <n v="39.69"/>
    <n v="58.670999999999992"/>
    <n v="0.59648641229755694"/>
    <n v="2026"/>
    <s v="Q1"/>
    <n v="3"/>
    <s v="Mar"/>
  </r>
  <r>
    <n v="1540"/>
    <d v="2026-03-25T00:00:00"/>
    <n v="2026"/>
    <n v="3"/>
    <x v="2"/>
    <x v="0"/>
    <x v="1"/>
    <x v="12"/>
    <x v="1"/>
    <s v="Business"/>
    <x v="0"/>
    <s v="Trail Bike Light"/>
    <n v="10"/>
    <n v="49.7"/>
    <n v="0.1"/>
    <n v="21.96"/>
    <n v="447.3"/>
    <n v="219.60000000000002"/>
    <n v="227.7"/>
    <n v="0.50905432595573441"/>
    <n v="2026"/>
    <s v="Q1"/>
    <n v="3"/>
    <s v="Mar"/>
  </r>
  <r>
    <n v="2541"/>
    <d v="2026-03-25T00:00:00"/>
    <n v="2026"/>
    <n v="3"/>
    <x v="2"/>
    <x v="0"/>
    <x v="1"/>
    <x v="12"/>
    <x v="0"/>
    <s v="Returning"/>
    <x v="2"/>
    <s v="Packing Cube Set"/>
    <n v="2"/>
    <n v="46.61"/>
    <n v="0"/>
    <n v="17.97"/>
    <n v="93.22"/>
    <n v="35.94"/>
    <n v="57.28"/>
    <n v="0.61446041621969538"/>
    <n v="2026"/>
    <s v="Q1"/>
    <n v="3"/>
    <s v="Mar"/>
  </r>
  <r>
    <n v="4264"/>
    <d v="2026-03-25T00:00:00"/>
    <n v="2026"/>
    <n v="3"/>
    <x v="2"/>
    <x v="0"/>
    <x v="2"/>
    <x v="5"/>
    <x v="0"/>
    <s v="New"/>
    <x v="2"/>
    <s v="Packing Cube Set"/>
    <n v="1"/>
    <n v="47.61"/>
    <n v="0"/>
    <n v="18.89"/>
    <n v="47.61"/>
    <n v="18.89"/>
    <n v="28.72"/>
    <n v="0.60323461457676952"/>
    <n v="2026"/>
    <s v="Q1"/>
    <n v="3"/>
    <s v="Mar"/>
  </r>
  <r>
    <n v="4311"/>
    <d v="2026-03-25T00:00:00"/>
    <n v="2026"/>
    <n v="3"/>
    <x v="2"/>
    <x v="0"/>
    <x v="2"/>
    <x v="2"/>
    <x v="0"/>
    <s v="New"/>
    <x v="0"/>
    <s v="Compact Repair Kit"/>
    <n v="2"/>
    <n v="40.880000000000003"/>
    <n v="0.05"/>
    <n v="16.39"/>
    <n v="77.671999999999997"/>
    <n v="32.78"/>
    <n v="44.891999999999996"/>
    <n v="0.57796889483983926"/>
    <n v="2026"/>
    <s v="Q1"/>
    <n v="3"/>
    <s v="Mar"/>
  </r>
  <r>
    <n v="4796"/>
    <d v="2026-03-25T00:00:00"/>
    <n v="2026"/>
    <n v="3"/>
    <x v="2"/>
    <x v="0"/>
    <x v="1"/>
    <x v="12"/>
    <x v="0"/>
    <s v="New"/>
    <x v="4"/>
    <s v="Resistance Band Set"/>
    <n v="2"/>
    <n v="39.409999999999997"/>
    <n v="0.15"/>
    <n v="14.91"/>
    <n v="66.996999999999986"/>
    <n v="29.82"/>
    <n v="37.176999999999985"/>
    <n v="0.55490544352732207"/>
    <n v="2026"/>
    <s v="Q1"/>
    <n v="3"/>
    <s v="Mar"/>
  </r>
  <r>
    <n v="89"/>
    <d v="2026-03-26T00:00:00"/>
    <n v="2026"/>
    <n v="3"/>
    <x v="2"/>
    <x v="0"/>
    <x v="2"/>
    <x v="10"/>
    <x v="0"/>
    <s v="Returning"/>
    <x v="0"/>
    <s v="Compact Repair Kit"/>
    <n v="1"/>
    <n v="40.82"/>
    <n v="0.05"/>
    <n v="16.940000000000001"/>
    <n v="38.778999999999996"/>
    <n v="16.940000000000001"/>
    <n v="21.838999999999995"/>
    <n v="0.56316563088269411"/>
    <n v="2026"/>
    <s v="Q1"/>
    <n v="3"/>
    <s v="Mar"/>
  </r>
  <r>
    <n v="487"/>
    <d v="2026-03-26T00:00:00"/>
    <n v="2026"/>
    <n v="3"/>
    <x v="2"/>
    <x v="0"/>
    <x v="3"/>
    <x v="8"/>
    <x v="2"/>
    <s v="Business"/>
    <x v="2"/>
    <s v="Insulated Bottle"/>
    <n v="3"/>
    <n v="36.979999999999997"/>
    <n v="0.1"/>
    <n v="13.65"/>
    <n v="99.846000000000004"/>
    <n v="40.950000000000003"/>
    <n v="58.896000000000001"/>
    <n v="0.58986839733189111"/>
    <n v="2026"/>
    <s v="Q1"/>
    <n v="3"/>
    <s v="Mar"/>
  </r>
  <r>
    <n v="1476"/>
    <d v="2026-03-26T00:00:00"/>
    <n v="2026"/>
    <n v="3"/>
    <x v="2"/>
    <x v="0"/>
    <x v="1"/>
    <x v="12"/>
    <x v="3"/>
    <s v="New"/>
    <x v="2"/>
    <s v="Insulated Bottle"/>
    <n v="1"/>
    <n v="35.700000000000003"/>
    <n v="0.05"/>
    <n v="13.91"/>
    <n v="33.914999999999999"/>
    <n v="13.91"/>
    <n v="20.004999999999999"/>
    <n v="0.58985699542975079"/>
    <n v="2026"/>
    <s v="Q1"/>
    <n v="3"/>
    <s v="Mar"/>
  </r>
  <r>
    <n v="2145"/>
    <d v="2026-03-26T00:00:00"/>
    <n v="2026"/>
    <n v="3"/>
    <x v="2"/>
    <x v="0"/>
    <x v="3"/>
    <x v="8"/>
    <x v="2"/>
    <s v="Returning"/>
    <x v="0"/>
    <s v="Compact Repair Kit"/>
    <n v="1"/>
    <n v="39.53"/>
    <n v="0.05"/>
    <n v="17.170000000000002"/>
    <n v="37.5535"/>
    <n v="17.170000000000002"/>
    <n v="20.383499999999998"/>
    <n v="0.54278562584046752"/>
    <n v="2026"/>
    <s v="Q1"/>
    <n v="3"/>
    <s v="Mar"/>
  </r>
  <r>
    <n v="2999"/>
    <d v="2026-03-26T00:00:00"/>
    <n v="2026"/>
    <n v="3"/>
    <x v="2"/>
    <x v="0"/>
    <x v="2"/>
    <x v="3"/>
    <x v="2"/>
    <s v="Returning"/>
    <x v="2"/>
    <s v="Insulated Bottle"/>
    <n v="2"/>
    <n v="35.75"/>
    <n v="0"/>
    <n v="13.28"/>
    <n v="71.5"/>
    <n v="26.56"/>
    <n v="44.94"/>
    <n v="0.62853146853146846"/>
    <n v="2026"/>
    <s v="Q1"/>
    <n v="3"/>
    <s v="Mar"/>
  </r>
  <r>
    <n v="4464"/>
    <d v="2026-03-26T00:00:00"/>
    <n v="2026"/>
    <n v="3"/>
    <x v="2"/>
    <x v="0"/>
    <x v="2"/>
    <x v="2"/>
    <x v="0"/>
    <s v="Business"/>
    <x v="4"/>
    <s v="Training Mat"/>
    <n v="2"/>
    <n v="50.17"/>
    <n v="0"/>
    <n v="22.37"/>
    <n v="100.34"/>
    <n v="44.74"/>
    <n v="55.6"/>
    <n v="0.55411600558102447"/>
    <n v="2026"/>
    <s v="Q1"/>
    <n v="3"/>
    <s v="Mar"/>
  </r>
  <r>
    <n v="4978"/>
    <d v="2026-03-26T00:00:00"/>
    <n v="2026"/>
    <n v="3"/>
    <x v="2"/>
    <x v="0"/>
    <x v="0"/>
    <x v="9"/>
    <x v="0"/>
    <s v="New"/>
    <x v="4"/>
    <s v="Resistance Band Set"/>
    <n v="5"/>
    <n v="41.32"/>
    <n v="0"/>
    <n v="15.09"/>
    <n v="206.6"/>
    <n v="75.45"/>
    <n v="131.14999999999998"/>
    <n v="0.63480154888673757"/>
    <n v="2026"/>
    <s v="Q1"/>
    <n v="3"/>
    <s v="Mar"/>
  </r>
  <r>
    <n v="130"/>
    <d v="2026-03-27T00:00:00"/>
    <n v="2026"/>
    <n v="3"/>
    <x v="2"/>
    <x v="0"/>
    <x v="3"/>
    <x v="7"/>
    <x v="3"/>
    <s v="New"/>
    <x v="1"/>
    <s v="Summit Backpack 45L"/>
    <n v="3"/>
    <n v="152.4"/>
    <n v="0.05"/>
    <n v="79.97"/>
    <n v="434.34000000000003"/>
    <n v="239.91"/>
    <n v="194.43000000000004"/>
    <n v="0.44764470230694853"/>
    <n v="2026"/>
    <s v="Q1"/>
    <n v="3"/>
    <s v="Mar"/>
  </r>
  <r>
    <n v="848"/>
    <d v="2026-03-27T00:00:00"/>
    <n v="2026"/>
    <n v="3"/>
    <x v="2"/>
    <x v="0"/>
    <x v="0"/>
    <x v="0"/>
    <x v="0"/>
    <s v="New"/>
    <x v="4"/>
    <s v="Recovery Roller"/>
    <n v="1"/>
    <n v="36.299999999999997"/>
    <n v="0"/>
    <n v="14.1"/>
    <n v="36.299999999999997"/>
    <n v="14.1"/>
    <n v="22.199999999999996"/>
    <n v="0.61157024793388426"/>
    <n v="2026"/>
    <s v="Q1"/>
    <n v="3"/>
    <s v="Mar"/>
  </r>
  <r>
    <n v="1359"/>
    <d v="2026-03-27T00:00:00"/>
    <n v="2026"/>
    <n v="3"/>
    <x v="2"/>
    <x v="0"/>
    <x v="2"/>
    <x v="5"/>
    <x v="0"/>
    <s v="Returning"/>
    <x v="2"/>
    <s v="Packing Cube Set"/>
    <n v="3"/>
    <n v="46.24"/>
    <n v="0.1"/>
    <n v="18.2"/>
    <n v="124.848"/>
    <n v="54.599999999999994"/>
    <n v="70.248000000000005"/>
    <n v="0.56266820453671673"/>
    <n v="2026"/>
    <s v="Q1"/>
    <n v="3"/>
    <s v="Mar"/>
  </r>
  <r>
    <n v="2379"/>
    <d v="2026-03-27T00:00:00"/>
    <n v="2026"/>
    <n v="3"/>
    <x v="2"/>
    <x v="0"/>
    <x v="0"/>
    <x v="0"/>
    <x v="2"/>
    <s v="Returning"/>
    <x v="2"/>
    <s v="Travel Backpack 35L"/>
    <n v="2"/>
    <n v="165.58"/>
    <n v="0"/>
    <n v="86.16"/>
    <n v="331.16"/>
    <n v="172.32"/>
    <n v="158.84000000000003"/>
    <n v="0.47964730039859893"/>
    <n v="2026"/>
    <s v="Q1"/>
    <n v="3"/>
    <s v="Mar"/>
  </r>
  <r>
    <n v="2987"/>
    <d v="2026-03-27T00:00:00"/>
    <n v="2026"/>
    <n v="3"/>
    <x v="2"/>
    <x v="0"/>
    <x v="0"/>
    <x v="9"/>
    <x v="0"/>
    <s v="Returning"/>
    <x v="3"/>
    <s v="Compact Sleeping Bag"/>
    <n v="4"/>
    <n v="121.49"/>
    <n v="0"/>
    <n v="62.01"/>
    <n v="485.96"/>
    <n v="248.04"/>
    <n v="237.92"/>
    <n v="0.4895876203802782"/>
    <n v="2026"/>
    <s v="Q1"/>
    <n v="3"/>
    <s v="Mar"/>
  </r>
  <r>
    <n v="3121"/>
    <d v="2026-03-27T00:00:00"/>
    <n v="2026"/>
    <n v="3"/>
    <x v="2"/>
    <x v="0"/>
    <x v="1"/>
    <x v="12"/>
    <x v="2"/>
    <s v="New"/>
    <x v="0"/>
    <s v="Commuter Helmet"/>
    <n v="5"/>
    <n v="81.84"/>
    <n v="0.1"/>
    <n v="42.7"/>
    <n v="368.28000000000003"/>
    <n v="213.5"/>
    <n v="154.78000000000003"/>
    <n v="0.42027804931030743"/>
    <n v="2026"/>
    <s v="Q1"/>
    <n v="3"/>
    <s v="Mar"/>
  </r>
  <r>
    <n v="4445"/>
    <d v="2026-03-27T00:00:00"/>
    <n v="2026"/>
    <n v="3"/>
    <x v="2"/>
    <x v="0"/>
    <x v="1"/>
    <x v="11"/>
    <x v="0"/>
    <s v="New"/>
    <x v="1"/>
    <s v="Summit Backpack 45L"/>
    <n v="1"/>
    <n v="151.47999999999999"/>
    <n v="0"/>
    <n v="79.41"/>
    <n v="151.47999999999999"/>
    <n v="79.41"/>
    <n v="72.069999999999993"/>
    <n v="0.47577237919197252"/>
    <n v="2026"/>
    <s v="Q1"/>
    <n v="3"/>
    <s v="Mar"/>
  </r>
  <r>
    <n v="441"/>
    <d v="2026-03-28T00:00:00"/>
    <n v="2026"/>
    <n v="3"/>
    <x v="2"/>
    <x v="0"/>
    <x v="0"/>
    <x v="15"/>
    <x v="2"/>
    <s v="New"/>
    <x v="4"/>
    <s v="Training Mat"/>
    <n v="1"/>
    <n v="51.02"/>
    <n v="0.05"/>
    <n v="21.94"/>
    <n v="48.469000000000001"/>
    <n v="21.94"/>
    <n v="26.529"/>
    <n v="0.54733953661102974"/>
    <n v="2026"/>
    <s v="Q1"/>
    <n v="3"/>
    <s v="Mar"/>
  </r>
  <r>
    <n v="4608"/>
    <d v="2026-03-28T00:00:00"/>
    <n v="2026"/>
    <n v="3"/>
    <x v="2"/>
    <x v="0"/>
    <x v="2"/>
    <x v="2"/>
    <x v="1"/>
    <s v="Business"/>
    <x v="0"/>
    <s v="Compact Repair Kit"/>
    <n v="8"/>
    <n v="40.86"/>
    <n v="0.1"/>
    <n v="16.34"/>
    <n v="294.19200000000001"/>
    <n v="130.72"/>
    <n v="163.47200000000001"/>
    <n v="0.55566432805786703"/>
    <n v="2026"/>
    <s v="Q1"/>
    <n v="3"/>
    <s v="Mar"/>
  </r>
  <r>
    <n v="4914"/>
    <d v="2026-03-28T00:00:00"/>
    <n v="2026"/>
    <n v="3"/>
    <x v="2"/>
    <x v="0"/>
    <x v="0"/>
    <x v="9"/>
    <x v="0"/>
    <s v="New"/>
    <x v="2"/>
    <s v="Travel Backpack 35L"/>
    <n v="5"/>
    <n v="163.33000000000001"/>
    <n v="0"/>
    <n v="87.05"/>
    <n v="816.65000000000009"/>
    <n v="435.25"/>
    <n v="381.40000000000009"/>
    <n v="0.46702993938651816"/>
    <n v="2026"/>
    <s v="Q1"/>
    <n v="3"/>
    <s v="Mar"/>
  </r>
  <r>
    <n v="860"/>
    <d v="2026-03-29T00:00:00"/>
    <n v="2026"/>
    <n v="3"/>
    <x v="2"/>
    <x v="0"/>
    <x v="1"/>
    <x v="14"/>
    <x v="3"/>
    <s v="New"/>
    <x v="1"/>
    <s v="Hiking Daypack 20L"/>
    <n v="1"/>
    <n v="90.27"/>
    <n v="0"/>
    <n v="46.38"/>
    <n v="90.27"/>
    <n v="46.38"/>
    <n v="43.889999999999993"/>
    <n v="0.48620804253904948"/>
    <n v="2026"/>
    <s v="Q1"/>
    <n v="3"/>
    <s v="Mar"/>
  </r>
  <r>
    <n v="920"/>
    <d v="2026-03-29T00:00:00"/>
    <n v="2026"/>
    <n v="3"/>
    <x v="2"/>
    <x v="0"/>
    <x v="0"/>
    <x v="9"/>
    <x v="1"/>
    <s v="Business"/>
    <x v="2"/>
    <s v="Carry-On Duffel"/>
    <n v="12"/>
    <n v="131.31"/>
    <n v="0.05"/>
    <n v="68.459999999999994"/>
    <n v="1496.934"/>
    <n v="821.52"/>
    <n v="675.41399999999999"/>
    <n v="0.45119824922140855"/>
    <n v="2026"/>
    <s v="Q1"/>
    <n v="3"/>
    <s v="Mar"/>
  </r>
  <r>
    <n v="1700"/>
    <d v="2026-03-29T00:00:00"/>
    <n v="2026"/>
    <n v="3"/>
    <x v="2"/>
    <x v="0"/>
    <x v="1"/>
    <x v="12"/>
    <x v="3"/>
    <s v="New"/>
    <x v="2"/>
    <s v="Travel Backpack 35L"/>
    <n v="1"/>
    <n v="167.27"/>
    <n v="0.05"/>
    <n v="88.19"/>
    <n v="158.90649999999999"/>
    <n v="88.19"/>
    <n v="70.716499999999996"/>
    <n v="0.44501955552478972"/>
    <n v="2026"/>
    <s v="Q1"/>
    <n v="3"/>
    <s v="Mar"/>
  </r>
  <r>
    <n v="1768"/>
    <d v="2026-03-29T00:00:00"/>
    <n v="2026"/>
    <n v="3"/>
    <x v="2"/>
    <x v="0"/>
    <x v="1"/>
    <x v="12"/>
    <x v="3"/>
    <s v="Returning"/>
    <x v="1"/>
    <s v="Trekking Poles"/>
    <n v="4"/>
    <n v="70.510000000000005"/>
    <n v="0"/>
    <n v="31.93"/>
    <n v="282.04000000000002"/>
    <n v="127.72"/>
    <n v="154.32000000000002"/>
    <n v="0.54715643171181394"/>
    <n v="2026"/>
    <s v="Q1"/>
    <n v="3"/>
    <s v="Mar"/>
  </r>
  <r>
    <n v="1876"/>
    <d v="2026-03-29T00:00:00"/>
    <n v="2026"/>
    <n v="3"/>
    <x v="2"/>
    <x v="0"/>
    <x v="1"/>
    <x v="6"/>
    <x v="1"/>
    <s v="New"/>
    <x v="0"/>
    <s v="Cycling Pack 12L"/>
    <n v="12"/>
    <n v="101.06"/>
    <n v="0.1"/>
    <n v="50.59"/>
    <n v="1091.4480000000001"/>
    <n v="607.08000000000004"/>
    <n v="484.36800000000005"/>
    <n v="0.4437847703234602"/>
    <n v="2026"/>
    <s v="Q1"/>
    <n v="3"/>
    <s v="Mar"/>
  </r>
  <r>
    <n v="2453"/>
    <d v="2026-03-29T00:00:00"/>
    <n v="2026"/>
    <n v="3"/>
    <x v="2"/>
    <x v="0"/>
    <x v="3"/>
    <x v="8"/>
    <x v="0"/>
    <s v="Business"/>
    <x v="0"/>
    <s v="Commuter Helmet"/>
    <n v="2"/>
    <n v="79.849999999999994"/>
    <n v="0.05"/>
    <n v="43.78"/>
    <n v="151.71499999999997"/>
    <n v="87.56"/>
    <n v="64.154999999999973"/>
    <n v="0.42286524074745402"/>
    <n v="2026"/>
    <s v="Q1"/>
    <n v="3"/>
    <s v="Mar"/>
  </r>
  <r>
    <n v="2676"/>
    <d v="2026-03-29T00:00:00"/>
    <n v="2026"/>
    <n v="3"/>
    <x v="2"/>
    <x v="0"/>
    <x v="2"/>
    <x v="5"/>
    <x v="2"/>
    <s v="New"/>
    <x v="3"/>
    <s v="Trail Tent 2P"/>
    <n v="4"/>
    <n v="191.99"/>
    <n v="0"/>
    <n v="104.44"/>
    <n v="767.96"/>
    <n v="417.76"/>
    <n v="350.20000000000005"/>
    <n v="0.45601333402781397"/>
    <n v="2026"/>
    <s v="Q1"/>
    <n v="3"/>
    <s v="Mar"/>
  </r>
  <r>
    <n v="2800"/>
    <d v="2026-03-29T00:00:00"/>
    <n v="2026"/>
    <n v="3"/>
    <x v="2"/>
    <x v="0"/>
    <x v="1"/>
    <x v="11"/>
    <x v="0"/>
    <s v="New"/>
    <x v="0"/>
    <s v="Trail Bike Light"/>
    <n v="1"/>
    <n v="49.81"/>
    <n v="0.05"/>
    <n v="23.12"/>
    <n v="47.319499999999998"/>
    <n v="23.12"/>
    <n v="24.199499999999997"/>
    <n v="0.51140650260463438"/>
    <n v="2026"/>
    <s v="Q1"/>
    <n v="3"/>
    <s v="Mar"/>
  </r>
  <r>
    <n v="2857"/>
    <d v="2026-03-29T00:00:00"/>
    <n v="2026"/>
    <n v="3"/>
    <x v="2"/>
    <x v="0"/>
    <x v="0"/>
    <x v="15"/>
    <x v="2"/>
    <s v="New"/>
    <x v="4"/>
    <s v="Resistance Band Set"/>
    <n v="1"/>
    <n v="40.39"/>
    <n v="0.1"/>
    <n v="14.97"/>
    <n v="36.350999999999999"/>
    <n v="14.97"/>
    <n v="21.381"/>
    <n v="0.58818189320788972"/>
    <n v="2026"/>
    <s v="Q1"/>
    <n v="3"/>
    <s v="Mar"/>
  </r>
  <r>
    <n v="3584"/>
    <d v="2026-03-29T00:00:00"/>
    <n v="2026"/>
    <n v="3"/>
    <x v="2"/>
    <x v="0"/>
    <x v="0"/>
    <x v="0"/>
    <x v="0"/>
    <s v="Returning"/>
    <x v="2"/>
    <s v="Insulated Bottle"/>
    <n v="1"/>
    <n v="35.700000000000003"/>
    <n v="0.05"/>
    <n v="13.85"/>
    <n v="33.914999999999999"/>
    <n v="13.85"/>
    <n v="20.064999999999998"/>
    <n v="0.59162612413386406"/>
    <n v="2026"/>
    <s v="Q1"/>
    <n v="3"/>
    <s v="Mar"/>
  </r>
  <r>
    <n v="3669"/>
    <d v="2026-03-29T00:00:00"/>
    <n v="2026"/>
    <n v="3"/>
    <x v="2"/>
    <x v="0"/>
    <x v="2"/>
    <x v="10"/>
    <x v="3"/>
    <s v="Returning"/>
    <x v="3"/>
    <s v="Portable Camp Stove"/>
    <n v="1"/>
    <n v="80.09"/>
    <n v="0"/>
    <n v="40.61"/>
    <n v="80.09"/>
    <n v="40.61"/>
    <n v="39.480000000000004"/>
    <n v="0.49294543638406796"/>
    <n v="2026"/>
    <s v="Q1"/>
    <n v="3"/>
    <s v="Mar"/>
  </r>
  <r>
    <n v="4787"/>
    <d v="2026-03-29T00:00:00"/>
    <n v="2026"/>
    <n v="3"/>
    <x v="2"/>
    <x v="0"/>
    <x v="3"/>
    <x v="13"/>
    <x v="3"/>
    <s v="New"/>
    <x v="1"/>
    <s v="Trail Boots"/>
    <n v="1"/>
    <n v="142.87"/>
    <n v="0.1"/>
    <n v="77.33"/>
    <n v="128.583"/>
    <n v="77.33"/>
    <n v="51.253"/>
    <n v="0.39859857057309289"/>
    <n v="2026"/>
    <s v="Q1"/>
    <n v="3"/>
    <s v="Mar"/>
  </r>
  <r>
    <n v="769"/>
    <d v="2026-03-30T00:00:00"/>
    <n v="2026"/>
    <n v="3"/>
    <x v="2"/>
    <x v="0"/>
    <x v="3"/>
    <x v="8"/>
    <x v="0"/>
    <s v="Returning"/>
    <x v="4"/>
    <s v="Resistance Band Set"/>
    <n v="1"/>
    <n v="40.53"/>
    <n v="0"/>
    <n v="14.32"/>
    <n v="40.53"/>
    <n v="14.32"/>
    <n v="26.21"/>
    <n v="0.64668147051566738"/>
    <n v="2026"/>
    <s v="Q1"/>
    <n v="3"/>
    <s v="Mar"/>
  </r>
  <r>
    <n v="1184"/>
    <d v="2026-03-30T00:00:00"/>
    <n v="2026"/>
    <n v="3"/>
    <x v="2"/>
    <x v="0"/>
    <x v="3"/>
    <x v="8"/>
    <x v="0"/>
    <s v="Returning"/>
    <x v="0"/>
    <s v="Trail Bike Light"/>
    <n v="1"/>
    <n v="49.46"/>
    <n v="0"/>
    <n v="23.04"/>
    <n v="49.46"/>
    <n v="23.04"/>
    <n v="26.42"/>
    <n v="0.53416902547513145"/>
    <n v="2026"/>
    <s v="Q1"/>
    <n v="3"/>
    <s v="Mar"/>
  </r>
  <r>
    <n v="1498"/>
    <d v="2026-03-30T00:00:00"/>
    <n v="2026"/>
    <n v="3"/>
    <x v="2"/>
    <x v="0"/>
    <x v="1"/>
    <x v="14"/>
    <x v="3"/>
    <s v="Business"/>
    <x v="1"/>
    <s v="Trail Boots"/>
    <n v="3"/>
    <n v="142.46"/>
    <n v="0"/>
    <n v="79.650000000000006"/>
    <n v="427.38"/>
    <n v="238.95000000000002"/>
    <n v="188.42999999999998"/>
    <n v="0.44089569001825069"/>
    <n v="2026"/>
    <s v="Q1"/>
    <n v="3"/>
    <s v="Mar"/>
  </r>
  <r>
    <n v="2054"/>
    <d v="2026-03-30T00:00:00"/>
    <n v="2026"/>
    <n v="3"/>
    <x v="2"/>
    <x v="0"/>
    <x v="3"/>
    <x v="13"/>
    <x v="1"/>
    <s v="Business"/>
    <x v="1"/>
    <s v="Trail Boots"/>
    <n v="6"/>
    <n v="142.18"/>
    <n v="0.05"/>
    <n v="80.94"/>
    <n v="810.42600000000004"/>
    <n v="485.64"/>
    <n v="324.78600000000006"/>
    <n v="0.40075960050640036"/>
    <n v="2026"/>
    <s v="Q1"/>
    <n v="3"/>
    <s v="Mar"/>
  </r>
  <r>
    <n v="2294"/>
    <d v="2026-03-30T00:00:00"/>
    <n v="2026"/>
    <n v="3"/>
    <x v="2"/>
    <x v="0"/>
    <x v="1"/>
    <x v="14"/>
    <x v="0"/>
    <s v="New"/>
    <x v="4"/>
    <s v="Resistance Band Set"/>
    <n v="2"/>
    <n v="41.04"/>
    <n v="0"/>
    <n v="15.03"/>
    <n v="82.08"/>
    <n v="30.06"/>
    <n v="52.019999999999996"/>
    <n v="0.63377192982456132"/>
    <n v="2026"/>
    <s v="Q1"/>
    <n v="3"/>
    <s v="Mar"/>
  </r>
  <r>
    <n v="2892"/>
    <d v="2026-03-30T00:00:00"/>
    <n v="2026"/>
    <n v="3"/>
    <x v="2"/>
    <x v="0"/>
    <x v="1"/>
    <x v="12"/>
    <x v="0"/>
    <s v="Returning"/>
    <x v="1"/>
    <s v="Trail Boots"/>
    <n v="2"/>
    <n v="145.06"/>
    <n v="0.15"/>
    <n v="77.08"/>
    <n v="246.602"/>
    <n v="154.16"/>
    <n v="92.442000000000007"/>
    <n v="0.37486313979610875"/>
    <n v="2026"/>
    <s v="Q1"/>
    <n v="3"/>
    <s v="Mar"/>
  </r>
  <r>
    <n v="3145"/>
    <d v="2026-03-30T00:00:00"/>
    <n v="2026"/>
    <n v="3"/>
    <x v="2"/>
    <x v="0"/>
    <x v="1"/>
    <x v="11"/>
    <x v="0"/>
    <s v="Returning"/>
    <x v="2"/>
    <s v="Carry-On Duffel"/>
    <n v="1"/>
    <n v="130.72999999999999"/>
    <n v="0"/>
    <n v="66.17"/>
    <n v="130.72999999999999"/>
    <n v="66.17"/>
    <n v="64.559999999999988"/>
    <n v="0.4938422703281572"/>
    <n v="2026"/>
    <s v="Q1"/>
    <n v="3"/>
    <s v="Mar"/>
  </r>
  <r>
    <n v="3925"/>
    <d v="2026-03-30T00:00:00"/>
    <n v="2026"/>
    <n v="3"/>
    <x v="2"/>
    <x v="0"/>
    <x v="3"/>
    <x v="13"/>
    <x v="0"/>
    <s v="Business"/>
    <x v="4"/>
    <s v="Recovery Roller"/>
    <n v="2"/>
    <n v="36.630000000000003"/>
    <n v="0"/>
    <n v="14.31"/>
    <n v="73.260000000000005"/>
    <n v="28.62"/>
    <n v="44.64"/>
    <n v="0.60933660933660927"/>
    <n v="2026"/>
    <s v="Q1"/>
    <n v="3"/>
    <s v="Mar"/>
  </r>
  <r>
    <n v="2722"/>
    <d v="2026-03-31T00:00:00"/>
    <n v="2026"/>
    <n v="3"/>
    <x v="2"/>
    <x v="0"/>
    <x v="3"/>
    <x v="13"/>
    <x v="3"/>
    <s v="New"/>
    <x v="0"/>
    <s v="Trail Bike Light"/>
    <n v="1"/>
    <n v="50.99"/>
    <n v="0.1"/>
    <n v="21.86"/>
    <n v="45.891000000000005"/>
    <n v="21.86"/>
    <n v="24.031000000000006"/>
    <n v="0.52365387548756848"/>
    <n v="2026"/>
    <s v="Q1"/>
    <n v="3"/>
    <s v="Mar"/>
  </r>
  <r>
    <n v="2767"/>
    <d v="2026-03-31T00:00:00"/>
    <n v="2026"/>
    <n v="3"/>
    <x v="2"/>
    <x v="0"/>
    <x v="1"/>
    <x v="6"/>
    <x v="0"/>
    <s v="Returning"/>
    <x v="2"/>
    <s v="Carry-On Duffel"/>
    <n v="4"/>
    <n v="134.18"/>
    <n v="0"/>
    <n v="66.430000000000007"/>
    <n v="536.72"/>
    <n v="265.72000000000003"/>
    <n v="271"/>
    <n v="0.5049187658369354"/>
    <n v="2026"/>
    <s v="Q1"/>
    <n v="3"/>
    <s v="Mar"/>
  </r>
  <r>
    <n v="3794"/>
    <d v="2026-03-31T00:00:00"/>
    <n v="2026"/>
    <n v="3"/>
    <x v="2"/>
    <x v="0"/>
    <x v="1"/>
    <x v="12"/>
    <x v="2"/>
    <s v="Business"/>
    <x v="4"/>
    <s v="Training Mat"/>
    <n v="2"/>
    <n v="50.86"/>
    <n v="0.1"/>
    <n v="21.76"/>
    <n v="91.548000000000002"/>
    <n v="43.52"/>
    <n v="48.027999999999999"/>
    <n v="0.52462096386595003"/>
    <n v="2026"/>
    <s v="Q1"/>
    <n v="3"/>
    <s v="Mar"/>
  </r>
  <r>
    <n v="3880"/>
    <d v="2026-03-31T00:00:00"/>
    <n v="2026"/>
    <n v="3"/>
    <x v="2"/>
    <x v="0"/>
    <x v="1"/>
    <x v="12"/>
    <x v="1"/>
    <s v="Business"/>
    <x v="3"/>
    <s v="Compact Sleeping Bag"/>
    <n v="12"/>
    <n v="124.86"/>
    <n v="0.1"/>
    <n v="60.82"/>
    <n v="1348.4880000000001"/>
    <n v="729.84"/>
    <n v="618.64800000000002"/>
    <n v="0.45877160197198641"/>
    <n v="2026"/>
    <s v="Q1"/>
    <n v="3"/>
    <s v="Mar"/>
  </r>
  <r>
    <n v="422"/>
    <d v="2026-04-01T00:00:00"/>
    <n v="2026"/>
    <n v="4"/>
    <x v="3"/>
    <x v="1"/>
    <x v="3"/>
    <x v="4"/>
    <x v="0"/>
    <s v="Business"/>
    <x v="0"/>
    <s v="Commuter Helmet"/>
    <n v="1"/>
    <n v="81.760000000000005"/>
    <n v="0.1"/>
    <n v="42.78"/>
    <n v="73.584000000000003"/>
    <n v="42.78"/>
    <n v="30.804000000000002"/>
    <n v="0.4186236138290933"/>
    <n v="2026"/>
    <s v="Q2"/>
    <n v="4"/>
    <s v="Apr"/>
  </r>
  <r>
    <n v="495"/>
    <d v="2026-04-01T00:00:00"/>
    <n v="2026"/>
    <n v="4"/>
    <x v="3"/>
    <x v="1"/>
    <x v="1"/>
    <x v="14"/>
    <x v="2"/>
    <s v="Business"/>
    <x v="2"/>
    <s v="Carry-On Duffel"/>
    <n v="1"/>
    <n v="134.65"/>
    <n v="0"/>
    <n v="68.19"/>
    <n v="134.65"/>
    <n v="68.19"/>
    <n v="66.460000000000008"/>
    <n v="0.49357593761604163"/>
    <n v="2026"/>
    <s v="Q2"/>
    <n v="4"/>
    <s v="Apr"/>
  </r>
  <r>
    <n v="1517"/>
    <d v="2026-04-01T00:00:00"/>
    <n v="2026"/>
    <n v="4"/>
    <x v="3"/>
    <x v="1"/>
    <x v="2"/>
    <x v="16"/>
    <x v="0"/>
    <s v="Business"/>
    <x v="0"/>
    <s v="Compact Repair Kit"/>
    <n v="1"/>
    <n v="41.21"/>
    <n v="0"/>
    <n v="16.34"/>
    <n v="41.21"/>
    <n v="16.34"/>
    <n v="24.87"/>
    <n v="0.60349429750060668"/>
    <n v="2026"/>
    <s v="Q2"/>
    <n v="4"/>
    <s v="Apr"/>
  </r>
  <r>
    <n v="2391"/>
    <d v="2026-04-01T00:00:00"/>
    <n v="2026"/>
    <n v="4"/>
    <x v="3"/>
    <x v="1"/>
    <x v="1"/>
    <x v="12"/>
    <x v="0"/>
    <s v="Returning"/>
    <x v="4"/>
    <s v="Resistance Band Set"/>
    <n v="2"/>
    <n v="40.590000000000003"/>
    <n v="0"/>
    <n v="15.01"/>
    <n v="81.180000000000007"/>
    <n v="30.02"/>
    <n v="51.160000000000011"/>
    <n v="0.63020448386302053"/>
    <n v="2026"/>
    <s v="Q2"/>
    <n v="4"/>
    <s v="Apr"/>
  </r>
  <r>
    <n v="3809"/>
    <d v="2026-04-01T00:00:00"/>
    <n v="2026"/>
    <n v="4"/>
    <x v="3"/>
    <x v="1"/>
    <x v="0"/>
    <x v="15"/>
    <x v="0"/>
    <s v="New"/>
    <x v="3"/>
    <s v="Compact Sleeping Bag"/>
    <n v="3"/>
    <n v="124.08"/>
    <n v="0.05"/>
    <n v="62.41"/>
    <n v="353.62799999999999"/>
    <n v="187.23"/>
    <n v="166.398"/>
    <n v="0.47054531880959655"/>
    <n v="2026"/>
    <s v="Q2"/>
    <n v="4"/>
    <s v="Apr"/>
  </r>
  <r>
    <n v="3958"/>
    <d v="2026-04-01T00:00:00"/>
    <n v="2026"/>
    <n v="4"/>
    <x v="3"/>
    <x v="1"/>
    <x v="1"/>
    <x v="1"/>
    <x v="0"/>
    <s v="Returning"/>
    <x v="3"/>
    <s v="Compact Sleeping Bag"/>
    <n v="2"/>
    <n v="125.35"/>
    <n v="0.15"/>
    <n v="60.73"/>
    <n v="213.095"/>
    <n v="121.46"/>
    <n v="91.635000000000005"/>
    <n v="0.43001947488209485"/>
    <n v="2026"/>
    <s v="Q2"/>
    <n v="4"/>
    <s v="Apr"/>
  </r>
  <r>
    <n v="4418"/>
    <d v="2026-04-01T00:00:00"/>
    <n v="2026"/>
    <n v="4"/>
    <x v="3"/>
    <x v="1"/>
    <x v="1"/>
    <x v="14"/>
    <x v="3"/>
    <s v="New"/>
    <x v="4"/>
    <s v="Recovery Roller"/>
    <n v="3"/>
    <n v="36.090000000000003"/>
    <n v="0"/>
    <n v="14.03"/>
    <n v="108.27000000000001"/>
    <n v="42.089999999999996"/>
    <n v="66.180000000000007"/>
    <n v="0.61124965364366857"/>
    <n v="2026"/>
    <s v="Q2"/>
    <n v="4"/>
    <s v="Apr"/>
  </r>
  <r>
    <n v="4693"/>
    <d v="2026-04-01T00:00:00"/>
    <n v="2026"/>
    <n v="4"/>
    <x v="3"/>
    <x v="1"/>
    <x v="1"/>
    <x v="12"/>
    <x v="1"/>
    <s v="Business"/>
    <x v="1"/>
    <s v="Hiking Daypack 20L"/>
    <n v="15"/>
    <n v="94.33"/>
    <n v="0.1"/>
    <n v="44.38"/>
    <n v="1273.4550000000002"/>
    <n v="665.7"/>
    <n v="607.75500000000011"/>
    <n v="0.47724890161018652"/>
    <n v="2026"/>
    <s v="Q2"/>
    <n v="4"/>
    <s v="Apr"/>
  </r>
  <r>
    <n v="193"/>
    <d v="2026-04-02T00:00:00"/>
    <n v="2026"/>
    <n v="4"/>
    <x v="3"/>
    <x v="1"/>
    <x v="3"/>
    <x v="4"/>
    <x v="2"/>
    <s v="Returning"/>
    <x v="2"/>
    <s v="Insulated Bottle"/>
    <n v="1"/>
    <n v="35.6"/>
    <n v="0.1"/>
    <n v="13.39"/>
    <n v="32.04"/>
    <n v="13.39"/>
    <n v="18.649999999999999"/>
    <n v="0.58208489388264661"/>
    <n v="2026"/>
    <s v="Q2"/>
    <n v="4"/>
    <s v="Apr"/>
  </r>
  <r>
    <n v="2246"/>
    <d v="2026-04-02T00:00:00"/>
    <n v="2026"/>
    <n v="4"/>
    <x v="3"/>
    <x v="1"/>
    <x v="1"/>
    <x v="12"/>
    <x v="3"/>
    <s v="Returning"/>
    <x v="0"/>
    <s v="Trail Bike Light"/>
    <n v="1"/>
    <n v="50.17"/>
    <n v="0"/>
    <n v="21.95"/>
    <n v="50.17"/>
    <n v="21.95"/>
    <n v="28.220000000000002"/>
    <n v="0.56248754235598963"/>
    <n v="2026"/>
    <s v="Q2"/>
    <n v="4"/>
    <s v="Apr"/>
  </r>
  <r>
    <n v="2556"/>
    <d v="2026-04-02T00:00:00"/>
    <n v="2026"/>
    <n v="4"/>
    <x v="3"/>
    <x v="1"/>
    <x v="3"/>
    <x v="8"/>
    <x v="0"/>
    <s v="Returning"/>
    <x v="1"/>
    <s v="Trekking Poles"/>
    <n v="2"/>
    <n v="72.900000000000006"/>
    <n v="0"/>
    <n v="31.52"/>
    <n v="145.80000000000001"/>
    <n v="63.04"/>
    <n v="82.760000000000019"/>
    <n v="0.5676268861454048"/>
    <n v="2026"/>
    <s v="Q2"/>
    <n v="4"/>
    <s v="Apr"/>
  </r>
  <r>
    <n v="169"/>
    <d v="2026-04-03T00:00:00"/>
    <n v="2026"/>
    <n v="4"/>
    <x v="3"/>
    <x v="1"/>
    <x v="2"/>
    <x v="16"/>
    <x v="0"/>
    <s v="New"/>
    <x v="1"/>
    <s v="Hiking Daypack 20L"/>
    <n v="2"/>
    <n v="93.48"/>
    <n v="0"/>
    <n v="45.15"/>
    <n v="186.96"/>
    <n v="90.3"/>
    <n v="96.660000000000011"/>
    <n v="0.51700898587933253"/>
    <n v="2026"/>
    <s v="Q2"/>
    <n v="4"/>
    <s v="Apr"/>
  </r>
  <r>
    <n v="877"/>
    <d v="2026-04-03T00:00:00"/>
    <n v="2026"/>
    <n v="4"/>
    <x v="3"/>
    <x v="1"/>
    <x v="1"/>
    <x v="12"/>
    <x v="0"/>
    <s v="New"/>
    <x v="3"/>
    <s v="Compact Sleeping Bag"/>
    <n v="1"/>
    <n v="123.63"/>
    <n v="0"/>
    <n v="58.88"/>
    <n v="123.63"/>
    <n v="58.88"/>
    <n v="64.75"/>
    <n v="0.52374019250990866"/>
    <n v="2026"/>
    <s v="Q2"/>
    <n v="4"/>
    <s v="Apr"/>
  </r>
  <r>
    <n v="2023"/>
    <d v="2026-04-03T00:00:00"/>
    <n v="2026"/>
    <n v="4"/>
    <x v="3"/>
    <x v="1"/>
    <x v="1"/>
    <x v="12"/>
    <x v="0"/>
    <s v="New"/>
    <x v="2"/>
    <s v="Travel Backpack 35L"/>
    <n v="3"/>
    <n v="168.37"/>
    <n v="0"/>
    <n v="87.15"/>
    <n v="505.11"/>
    <n v="261.45000000000005"/>
    <n v="243.65999999999997"/>
    <n v="0.4823899744610084"/>
    <n v="2026"/>
    <s v="Q2"/>
    <n v="4"/>
    <s v="Apr"/>
  </r>
  <r>
    <n v="2548"/>
    <d v="2026-04-03T00:00:00"/>
    <n v="2026"/>
    <n v="4"/>
    <x v="3"/>
    <x v="1"/>
    <x v="0"/>
    <x v="9"/>
    <x v="3"/>
    <s v="New"/>
    <x v="0"/>
    <s v="Trail Bike Light"/>
    <n v="4"/>
    <n v="51.68"/>
    <n v="0.05"/>
    <n v="23.09"/>
    <n v="196.38399999999999"/>
    <n v="92.36"/>
    <n v="104.02399999999999"/>
    <n v="0.52969692031937421"/>
    <n v="2026"/>
    <s v="Q2"/>
    <n v="4"/>
    <s v="Apr"/>
  </r>
  <r>
    <n v="2602"/>
    <d v="2026-04-03T00:00:00"/>
    <n v="2026"/>
    <n v="4"/>
    <x v="3"/>
    <x v="1"/>
    <x v="1"/>
    <x v="12"/>
    <x v="3"/>
    <s v="New"/>
    <x v="0"/>
    <s v="Compact Repair Kit"/>
    <n v="1"/>
    <n v="40.159999999999997"/>
    <n v="0"/>
    <n v="16.77"/>
    <n v="40.159999999999997"/>
    <n v="16.77"/>
    <n v="23.389999999999997"/>
    <n v="0.58242031872509958"/>
    <n v="2026"/>
    <s v="Q2"/>
    <n v="4"/>
    <s v="Apr"/>
  </r>
  <r>
    <n v="3229"/>
    <d v="2026-04-03T00:00:00"/>
    <n v="2026"/>
    <n v="4"/>
    <x v="3"/>
    <x v="1"/>
    <x v="3"/>
    <x v="13"/>
    <x v="2"/>
    <s v="Returning"/>
    <x v="2"/>
    <s v="Insulated Bottle"/>
    <n v="3"/>
    <n v="36.17"/>
    <n v="0.1"/>
    <n v="13.65"/>
    <n v="97.659000000000006"/>
    <n v="40.950000000000003"/>
    <n v="56.709000000000003"/>
    <n v="0.58068380794396834"/>
    <n v="2026"/>
    <s v="Q2"/>
    <n v="4"/>
    <s v="Apr"/>
  </r>
  <r>
    <n v="3261"/>
    <d v="2026-04-03T00:00:00"/>
    <n v="2026"/>
    <n v="4"/>
    <x v="3"/>
    <x v="1"/>
    <x v="2"/>
    <x v="10"/>
    <x v="0"/>
    <s v="New"/>
    <x v="2"/>
    <s v="Carry-On Duffel"/>
    <n v="4"/>
    <n v="130.55000000000001"/>
    <n v="0"/>
    <n v="67.66"/>
    <n v="522.20000000000005"/>
    <n v="270.64"/>
    <n v="251.56000000000006"/>
    <n v="0.48173113749521262"/>
    <n v="2026"/>
    <s v="Q2"/>
    <n v="4"/>
    <s v="Apr"/>
  </r>
  <r>
    <n v="3621"/>
    <d v="2026-04-03T00:00:00"/>
    <n v="2026"/>
    <n v="4"/>
    <x v="3"/>
    <x v="1"/>
    <x v="3"/>
    <x v="8"/>
    <x v="0"/>
    <s v="New"/>
    <x v="0"/>
    <s v="Cycling Pack 12L"/>
    <n v="2"/>
    <n v="102.63"/>
    <n v="0"/>
    <n v="50.19"/>
    <n v="205.26"/>
    <n v="100.38"/>
    <n v="104.88"/>
    <n v="0.51096170710318622"/>
    <n v="2026"/>
    <s v="Q2"/>
    <n v="4"/>
    <s v="Apr"/>
  </r>
  <r>
    <n v="4681"/>
    <d v="2026-04-03T00:00:00"/>
    <n v="2026"/>
    <n v="4"/>
    <x v="3"/>
    <x v="1"/>
    <x v="3"/>
    <x v="13"/>
    <x v="3"/>
    <s v="Returning"/>
    <x v="0"/>
    <s v="Commuter Helmet"/>
    <n v="6"/>
    <n v="81.239999999999995"/>
    <n v="0"/>
    <n v="43.28"/>
    <n v="487.43999999999994"/>
    <n v="259.68"/>
    <n v="227.75999999999993"/>
    <n v="0.46725750861644505"/>
    <n v="2026"/>
    <s v="Q2"/>
    <n v="4"/>
    <s v="Apr"/>
  </r>
  <r>
    <n v="4954"/>
    <d v="2026-04-03T00:00:00"/>
    <n v="2026"/>
    <n v="4"/>
    <x v="3"/>
    <x v="1"/>
    <x v="3"/>
    <x v="8"/>
    <x v="0"/>
    <s v="New"/>
    <x v="1"/>
    <s v="Trekking Poles"/>
    <n v="3"/>
    <n v="72.11"/>
    <n v="0.05"/>
    <n v="31.63"/>
    <n v="205.51349999999996"/>
    <n v="94.89"/>
    <n v="110.62349999999996"/>
    <n v="0.5382785072513484"/>
    <n v="2026"/>
    <s v="Q2"/>
    <n v="4"/>
    <s v="Apr"/>
  </r>
  <r>
    <n v="1153"/>
    <d v="2026-04-04T00:00:00"/>
    <n v="2026"/>
    <n v="4"/>
    <x v="3"/>
    <x v="1"/>
    <x v="2"/>
    <x v="16"/>
    <x v="2"/>
    <s v="New"/>
    <x v="1"/>
    <s v="Hiking Daypack 20L"/>
    <n v="4"/>
    <n v="90.15"/>
    <n v="0"/>
    <n v="44.9"/>
    <n v="360.6"/>
    <n v="179.6"/>
    <n v="181.00000000000003"/>
    <n v="0.50194120909595119"/>
    <n v="2026"/>
    <s v="Q2"/>
    <n v="4"/>
    <s v="Apr"/>
  </r>
  <r>
    <n v="1383"/>
    <d v="2026-04-04T00:00:00"/>
    <n v="2026"/>
    <n v="4"/>
    <x v="3"/>
    <x v="1"/>
    <x v="3"/>
    <x v="4"/>
    <x v="2"/>
    <s v="Returning"/>
    <x v="0"/>
    <s v="Trail Bike Light"/>
    <n v="1"/>
    <n v="50.7"/>
    <n v="0.05"/>
    <n v="21.85"/>
    <n v="48.164999999999999"/>
    <n v="21.85"/>
    <n v="26.314999999999998"/>
    <n v="0.54635108481262329"/>
    <n v="2026"/>
    <s v="Q2"/>
    <n v="4"/>
    <s v="Apr"/>
  </r>
  <r>
    <n v="2583"/>
    <d v="2026-04-04T00:00:00"/>
    <n v="2026"/>
    <n v="4"/>
    <x v="3"/>
    <x v="1"/>
    <x v="0"/>
    <x v="0"/>
    <x v="0"/>
    <s v="Returning"/>
    <x v="4"/>
    <s v="Resistance Band Set"/>
    <n v="1"/>
    <n v="41.13"/>
    <n v="0"/>
    <n v="15.04"/>
    <n v="41.13"/>
    <n v="15.04"/>
    <n v="26.090000000000003"/>
    <n v="0.63433017262338931"/>
    <n v="2026"/>
    <s v="Q2"/>
    <n v="4"/>
    <s v="Apr"/>
  </r>
  <r>
    <n v="4074"/>
    <d v="2026-04-04T00:00:00"/>
    <n v="2026"/>
    <n v="4"/>
    <x v="3"/>
    <x v="1"/>
    <x v="1"/>
    <x v="1"/>
    <x v="2"/>
    <s v="Returning"/>
    <x v="3"/>
    <s v="Compact Sleeping Bag"/>
    <n v="1"/>
    <n v="121.66"/>
    <n v="0"/>
    <n v="61.37"/>
    <n v="121.66"/>
    <n v="61.37"/>
    <n v="60.29"/>
    <n v="0.49556140062469178"/>
    <n v="2026"/>
    <s v="Q2"/>
    <n v="4"/>
    <s v="Apr"/>
  </r>
  <r>
    <n v="4301"/>
    <d v="2026-04-04T00:00:00"/>
    <n v="2026"/>
    <n v="4"/>
    <x v="3"/>
    <x v="1"/>
    <x v="2"/>
    <x v="16"/>
    <x v="2"/>
    <s v="New"/>
    <x v="4"/>
    <s v="Weighted Vest"/>
    <n v="1"/>
    <n v="122.77"/>
    <n v="0.1"/>
    <n v="70.59"/>
    <n v="110.49299999999999"/>
    <n v="70.59"/>
    <n v="39.902999999999992"/>
    <n v="0.36113599956558329"/>
    <n v="2026"/>
    <s v="Q2"/>
    <n v="4"/>
    <s v="Apr"/>
  </r>
  <r>
    <n v="4692"/>
    <d v="2026-04-04T00:00:00"/>
    <n v="2026"/>
    <n v="4"/>
    <x v="3"/>
    <x v="1"/>
    <x v="3"/>
    <x v="13"/>
    <x v="0"/>
    <s v="Returning"/>
    <x v="0"/>
    <s v="Trail Bike Light"/>
    <n v="1"/>
    <n v="49.96"/>
    <n v="0"/>
    <n v="22.13"/>
    <n v="49.96"/>
    <n v="22.13"/>
    <n v="27.830000000000002"/>
    <n v="0.55704563650920735"/>
    <n v="2026"/>
    <s v="Q2"/>
    <n v="4"/>
    <s v="Apr"/>
  </r>
  <r>
    <n v="1951"/>
    <d v="2026-04-05T00:00:00"/>
    <n v="2026"/>
    <n v="4"/>
    <x v="3"/>
    <x v="1"/>
    <x v="3"/>
    <x v="8"/>
    <x v="3"/>
    <s v="Returning"/>
    <x v="1"/>
    <s v="Summit Backpack 45L"/>
    <n v="2"/>
    <n v="155.13"/>
    <n v="0.15"/>
    <n v="80.959999999999994"/>
    <n v="263.721"/>
    <n v="161.91999999999999"/>
    <n v="101.80100000000002"/>
    <n v="0.38601779911345707"/>
    <n v="2026"/>
    <s v="Q2"/>
    <n v="4"/>
    <s v="Apr"/>
  </r>
  <r>
    <n v="2111"/>
    <d v="2026-04-05T00:00:00"/>
    <n v="2026"/>
    <n v="4"/>
    <x v="3"/>
    <x v="1"/>
    <x v="3"/>
    <x v="13"/>
    <x v="0"/>
    <s v="New"/>
    <x v="1"/>
    <s v="Trekking Poles"/>
    <n v="3"/>
    <n v="69.83"/>
    <n v="0.05"/>
    <n v="31.53"/>
    <n v="199.0155"/>
    <n v="94.59"/>
    <n v="104.4255"/>
    <n v="0.52471038687941396"/>
    <n v="2026"/>
    <s v="Q2"/>
    <n v="4"/>
    <s v="Apr"/>
  </r>
  <r>
    <n v="2933"/>
    <d v="2026-04-05T00:00:00"/>
    <n v="2026"/>
    <n v="4"/>
    <x v="3"/>
    <x v="1"/>
    <x v="1"/>
    <x v="6"/>
    <x v="2"/>
    <s v="Returning"/>
    <x v="2"/>
    <s v="Insulated Bottle"/>
    <n v="1"/>
    <n v="35.4"/>
    <n v="0"/>
    <n v="13.37"/>
    <n v="35.4"/>
    <n v="13.37"/>
    <n v="22.03"/>
    <n v="0.62231638418079105"/>
    <n v="2026"/>
    <s v="Q2"/>
    <n v="4"/>
    <s v="Apr"/>
  </r>
  <r>
    <n v="3263"/>
    <d v="2026-04-05T00:00:00"/>
    <n v="2026"/>
    <n v="4"/>
    <x v="3"/>
    <x v="1"/>
    <x v="3"/>
    <x v="7"/>
    <x v="0"/>
    <s v="New"/>
    <x v="4"/>
    <s v="Training Mat"/>
    <n v="1"/>
    <n v="51.75"/>
    <n v="0.1"/>
    <n v="22.1"/>
    <n v="46.575000000000003"/>
    <n v="22.1"/>
    <n v="24.475000000000001"/>
    <n v="0.52549651100375738"/>
    <n v="2026"/>
    <s v="Q2"/>
    <n v="4"/>
    <s v="Apr"/>
  </r>
  <r>
    <n v="4764"/>
    <d v="2026-04-05T00:00:00"/>
    <n v="2026"/>
    <n v="4"/>
    <x v="3"/>
    <x v="1"/>
    <x v="3"/>
    <x v="13"/>
    <x v="3"/>
    <s v="New"/>
    <x v="0"/>
    <s v="Compact Repair Kit"/>
    <n v="6"/>
    <n v="39.6"/>
    <n v="0.15"/>
    <n v="17.010000000000002"/>
    <n v="201.96"/>
    <n v="102.06"/>
    <n v="99.9"/>
    <n v="0.49465240641711233"/>
    <n v="2026"/>
    <s v="Q2"/>
    <n v="4"/>
    <s v="Apr"/>
  </r>
  <r>
    <n v="28"/>
    <d v="2026-04-06T00:00:00"/>
    <n v="2026"/>
    <n v="4"/>
    <x v="3"/>
    <x v="1"/>
    <x v="1"/>
    <x v="6"/>
    <x v="2"/>
    <s v="New"/>
    <x v="4"/>
    <s v="Weighted Vest"/>
    <n v="2"/>
    <n v="125.94"/>
    <n v="0.05"/>
    <n v="70.94"/>
    <n v="239.28599999999997"/>
    <n v="141.88"/>
    <n v="97.405999999999977"/>
    <n v="0.40706936469329585"/>
    <n v="2026"/>
    <s v="Q2"/>
    <n v="4"/>
    <s v="Apr"/>
  </r>
  <r>
    <n v="581"/>
    <d v="2026-04-06T00:00:00"/>
    <n v="2026"/>
    <n v="4"/>
    <x v="3"/>
    <x v="1"/>
    <x v="1"/>
    <x v="1"/>
    <x v="0"/>
    <s v="Returning"/>
    <x v="3"/>
    <s v="Compact Sleeping Bag"/>
    <n v="3"/>
    <n v="124.67"/>
    <n v="0"/>
    <n v="61.46"/>
    <n v="374.01"/>
    <n v="184.38"/>
    <n v="189.63"/>
    <n v="0.50701852891633914"/>
    <n v="2026"/>
    <s v="Q2"/>
    <n v="4"/>
    <s v="Apr"/>
  </r>
  <r>
    <n v="643"/>
    <d v="2026-04-06T00:00:00"/>
    <n v="2026"/>
    <n v="4"/>
    <x v="3"/>
    <x v="1"/>
    <x v="3"/>
    <x v="8"/>
    <x v="0"/>
    <s v="Returning"/>
    <x v="1"/>
    <s v="Trekking Poles"/>
    <n v="2"/>
    <n v="72.260000000000005"/>
    <n v="0"/>
    <n v="33.21"/>
    <n v="144.52000000000001"/>
    <n v="66.42"/>
    <n v="78.100000000000009"/>
    <n v="0.54040963188486024"/>
    <n v="2026"/>
    <s v="Q2"/>
    <n v="4"/>
    <s v="Apr"/>
  </r>
  <r>
    <n v="1907"/>
    <d v="2026-04-06T00:00:00"/>
    <n v="2026"/>
    <n v="4"/>
    <x v="3"/>
    <x v="1"/>
    <x v="1"/>
    <x v="12"/>
    <x v="1"/>
    <s v="Business"/>
    <x v="0"/>
    <s v="Trail Bike Light"/>
    <n v="10"/>
    <n v="50.64"/>
    <n v="0.2"/>
    <n v="22.99"/>
    <n v="405.12"/>
    <n v="229.89999999999998"/>
    <n v="175.22000000000003"/>
    <n v="0.43251382306477099"/>
    <n v="2026"/>
    <s v="Q2"/>
    <n v="4"/>
    <s v="Apr"/>
  </r>
  <r>
    <n v="1950"/>
    <d v="2026-04-06T00:00:00"/>
    <n v="2026"/>
    <n v="4"/>
    <x v="3"/>
    <x v="1"/>
    <x v="0"/>
    <x v="9"/>
    <x v="0"/>
    <s v="New"/>
    <x v="1"/>
    <s v="Trekking Poles"/>
    <n v="1"/>
    <n v="73"/>
    <n v="0"/>
    <n v="32.4"/>
    <n v="73"/>
    <n v="32.4"/>
    <n v="40.6"/>
    <n v="0.55616438356164388"/>
    <n v="2026"/>
    <s v="Q2"/>
    <n v="4"/>
    <s v="Apr"/>
  </r>
  <r>
    <n v="2443"/>
    <d v="2026-04-06T00:00:00"/>
    <n v="2026"/>
    <n v="4"/>
    <x v="3"/>
    <x v="1"/>
    <x v="0"/>
    <x v="15"/>
    <x v="0"/>
    <s v="Returning"/>
    <x v="2"/>
    <s v="Insulated Bottle"/>
    <n v="1"/>
    <n v="35.700000000000003"/>
    <n v="0"/>
    <n v="13.8"/>
    <n v="35.700000000000003"/>
    <n v="13.8"/>
    <n v="21.900000000000002"/>
    <n v="0.61344537815126055"/>
    <n v="2026"/>
    <s v="Q2"/>
    <n v="4"/>
    <s v="Apr"/>
  </r>
  <r>
    <n v="2480"/>
    <d v="2026-04-06T00:00:00"/>
    <n v="2026"/>
    <n v="4"/>
    <x v="3"/>
    <x v="1"/>
    <x v="2"/>
    <x v="16"/>
    <x v="1"/>
    <s v="New"/>
    <x v="1"/>
    <s v="Summit Backpack 45L"/>
    <n v="8"/>
    <n v="152.41999999999999"/>
    <n v="0.05"/>
    <n v="80.11"/>
    <n v="1158.3919999999998"/>
    <n v="640.88"/>
    <n v="517.51199999999983"/>
    <n v="0.44675032286134564"/>
    <n v="2026"/>
    <s v="Q2"/>
    <n v="4"/>
    <s v="Apr"/>
  </r>
  <r>
    <n v="2515"/>
    <d v="2026-04-06T00:00:00"/>
    <n v="2026"/>
    <n v="4"/>
    <x v="3"/>
    <x v="1"/>
    <x v="3"/>
    <x v="8"/>
    <x v="0"/>
    <s v="Returning"/>
    <x v="0"/>
    <s v="Commuter Helmet"/>
    <n v="1"/>
    <n v="81.78"/>
    <n v="0"/>
    <n v="42.82"/>
    <n v="81.78"/>
    <n v="42.82"/>
    <n v="38.96"/>
    <n v="0.47640009782342874"/>
    <n v="2026"/>
    <s v="Q2"/>
    <n v="4"/>
    <s v="Apr"/>
  </r>
  <r>
    <n v="2829"/>
    <d v="2026-04-06T00:00:00"/>
    <n v="2026"/>
    <n v="4"/>
    <x v="3"/>
    <x v="1"/>
    <x v="1"/>
    <x v="6"/>
    <x v="0"/>
    <s v="Business"/>
    <x v="0"/>
    <s v="Cycling Pack 12L"/>
    <n v="6"/>
    <n v="102.59"/>
    <n v="0.1"/>
    <n v="49.6"/>
    <n v="553.98599999999999"/>
    <n v="297.60000000000002"/>
    <n v="256.38599999999997"/>
    <n v="0.46280230908362302"/>
    <n v="2026"/>
    <s v="Q2"/>
    <n v="4"/>
    <s v="Apr"/>
  </r>
  <r>
    <n v="4086"/>
    <d v="2026-04-06T00:00:00"/>
    <n v="2026"/>
    <n v="4"/>
    <x v="3"/>
    <x v="1"/>
    <x v="3"/>
    <x v="8"/>
    <x v="2"/>
    <s v="Returning"/>
    <x v="1"/>
    <s v="Summit Backpack 45L"/>
    <n v="2"/>
    <n v="152.44"/>
    <n v="0.15"/>
    <n v="76.680000000000007"/>
    <n v="259.14799999999997"/>
    <n v="153.36000000000001"/>
    <n v="105.78799999999995"/>
    <n v="0.4082146109559015"/>
    <n v="2026"/>
    <s v="Q2"/>
    <n v="4"/>
    <s v="Apr"/>
  </r>
  <r>
    <n v="4512"/>
    <d v="2026-04-06T00:00:00"/>
    <n v="2026"/>
    <n v="4"/>
    <x v="3"/>
    <x v="1"/>
    <x v="1"/>
    <x v="1"/>
    <x v="0"/>
    <s v="New"/>
    <x v="2"/>
    <s v="Carry-On Duffel"/>
    <n v="6"/>
    <n v="136.29"/>
    <n v="0"/>
    <n v="68.209999999999994"/>
    <n v="817.74"/>
    <n v="409.26"/>
    <n v="408.48"/>
    <n v="0.49952307579426225"/>
    <n v="2026"/>
    <s v="Q2"/>
    <n v="4"/>
    <s v="Apr"/>
  </r>
  <r>
    <n v="4837"/>
    <d v="2026-04-06T00:00:00"/>
    <n v="2026"/>
    <n v="4"/>
    <x v="3"/>
    <x v="1"/>
    <x v="0"/>
    <x v="9"/>
    <x v="1"/>
    <s v="Business"/>
    <x v="1"/>
    <s v="Summit Backpack 45L"/>
    <n v="4"/>
    <n v="157.51"/>
    <n v="0.2"/>
    <n v="79.209999999999994"/>
    <n v="504.03199999999998"/>
    <n v="316.83999999999997"/>
    <n v="187.19200000000001"/>
    <n v="0.37138911815122855"/>
    <n v="2026"/>
    <s v="Q2"/>
    <n v="4"/>
    <s v="Apr"/>
  </r>
  <r>
    <n v="1580"/>
    <d v="2026-04-07T00:00:00"/>
    <n v="2026"/>
    <n v="4"/>
    <x v="3"/>
    <x v="1"/>
    <x v="2"/>
    <x v="3"/>
    <x v="0"/>
    <s v="New"/>
    <x v="3"/>
    <s v="Compact Sleeping Bag"/>
    <n v="2"/>
    <n v="120.5"/>
    <n v="0"/>
    <n v="61.42"/>
    <n v="241"/>
    <n v="122.84"/>
    <n v="118.16"/>
    <n v="0.49029045643153524"/>
    <n v="2026"/>
    <s v="Q2"/>
    <n v="4"/>
    <s v="Apr"/>
  </r>
  <r>
    <n v="1962"/>
    <d v="2026-04-07T00:00:00"/>
    <n v="2026"/>
    <n v="4"/>
    <x v="3"/>
    <x v="1"/>
    <x v="0"/>
    <x v="0"/>
    <x v="0"/>
    <s v="Returning"/>
    <x v="1"/>
    <s v="Summit Backpack 45L"/>
    <n v="3"/>
    <n v="152.62"/>
    <n v="0.05"/>
    <n v="77.75"/>
    <n v="434.96699999999998"/>
    <n v="233.25"/>
    <n v="201.71699999999998"/>
    <n v="0.46375242259757637"/>
    <n v="2026"/>
    <s v="Q2"/>
    <n v="4"/>
    <s v="Apr"/>
  </r>
  <r>
    <n v="2381"/>
    <d v="2026-04-07T00:00:00"/>
    <n v="2026"/>
    <n v="4"/>
    <x v="3"/>
    <x v="1"/>
    <x v="1"/>
    <x v="11"/>
    <x v="0"/>
    <s v="Returning"/>
    <x v="2"/>
    <s v="Carry-On Duffel"/>
    <n v="2"/>
    <n v="134.16"/>
    <n v="0.05"/>
    <n v="67.08"/>
    <n v="254.90399999999997"/>
    <n v="134.16"/>
    <n v="120.74399999999997"/>
    <n v="0.47368421052631576"/>
    <n v="2026"/>
    <s v="Q2"/>
    <n v="4"/>
    <s v="Apr"/>
  </r>
  <r>
    <n v="2655"/>
    <d v="2026-04-07T00:00:00"/>
    <n v="2026"/>
    <n v="4"/>
    <x v="3"/>
    <x v="1"/>
    <x v="3"/>
    <x v="13"/>
    <x v="2"/>
    <s v="Business"/>
    <x v="0"/>
    <s v="Cycling Pack 12L"/>
    <n v="1"/>
    <n v="101.13"/>
    <n v="0"/>
    <n v="50.8"/>
    <n v="101.13"/>
    <n v="50.8"/>
    <n v="50.33"/>
    <n v="0.49767625828141998"/>
    <n v="2026"/>
    <s v="Q2"/>
    <n v="4"/>
    <s v="Apr"/>
  </r>
  <r>
    <n v="2944"/>
    <d v="2026-04-07T00:00:00"/>
    <n v="2026"/>
    <n v="4"/>
    <x v="3"/>
    <x v="1"/>
    <x v="1"/>
    <x v="14"/>
    <x v="2"/>
    <s v="New"/>
    <x v="4"/>
    <s v="Training Mat"/>
    <n v="1"/>
    <n v="51.36"/>
    <n v="0"/>
    <n v="22.21"/>
    <n v="51.36"/>
    <n v="22.21"/>
    <n v="29.15"/>
    <n v="0.56756230529595009"/>
    <n v="2026"/>
    <s v="Q2"/>
    <n v="4"/>
    <s v="Apr"/>
  </r>
  <r>
    <n v="4756"/>
    <d v="2026-04-07T00:00:00"/>
    <n v="2026"/>
    <n v="4"/>
    <x v="3"/>
    <x v="1"/>
    <x v="2"/>
    <x v="16"/>
    <x v="0"/>
    <s v="Business"/>
    <x v="1"/>
    <s v="Summit Backpack 45L"/>
    <n v="5"/>
    <n v="151.88"/>
    <n v="0"/>
    <n v="80.56"/>
    <n v="759.4"/>
    <n v="402.8"/>
    <n v="356.59999999999997"/>
    <n v="0.46958124835396364"/>
    <n v="2026"/>
    <s v="Q2"/>
    <n v="4"/>
    <s v="Apr"/>
  </r>
  <r>
    <n v="52"/>
    <d v="2026-04-08T00:00:00"/>
    <n v="2026"/>
    <n v="4"/>
    <x v="3"/>
    <x v="1"/>
    <x v="1"/>
    <x v="12"/>
    <x v="0"/>
    <s v="New"/>
    <x v="2"/>
    <s v="Carry-On Duffel"/>
    <n v="2"/>
    <n v="133.59"/>
    <n v="0"/>
    <n v="66.83"/>
    <n v="267.18"/>
    <n v="133.66"/>
    <n v="133.52000000000001"/>
    <n v="0.49973800434164234"/>
    <n v="2026"/>
    <s v="Q2"/>
    <n v="4"/>
    <s v="Apr"/>
  </r>
  <r>
    <n v="556"/>
    <d v="2026-04-08T00:00:00"/>
    <n v="2026"/>
    <n v="4"/>
    <x v="3"/>
    <x v="1"/>
    <x v="3"/>
    <x v="8"/>
    <x v="0"/>
    <s v="New"/>
    <x v="3"/>
    <s v="Compact Sleeping Bag"/>
    <n v="2"/>
    <n v="124.39"/>
    <n v="0"/>
    <n v="61.27"/>
    <n v="248.78"/>
    <n v="122.54"/>
    <n v="126.24"/>
    <n v="0.50743628909076288"/>
    <n v="2026"/>
    <s v="Q2"/>
    <n v="4"/>
    <s v="Apr"/>
  </r>
  <r>
    <n v="1233"/>
    <d v="2026-04-08T00:00:00"/>
    <n v="2026"/>
    <n v="4"/>
    <x v="3"/>
    <x v="1"/>
    <x v="0"/>
    <x v="15"/>
    <x v="0"/>
    <s v="New"/>
    <x v="0"/>
    <s v="Trail Bike Light"/>
    <n v="5"/>
    <n v="50.22"/>
    <n v="0.1"/>
    <n v="22.31"/>
    <n v="225.99"/>
    <n v="111.55"/>
    <n v="114.44000000000001"/>
    <n v="0.50639408823399268"/>
    <n v="2026"/>
    <s v="Q2"/>
    <n v="4"/>
    <s v="Apr"/>
  </r>
  <r>
    <n v="1492"/>
    <d v="2026-04-08T00:00:00"/>
    <n v="2026"/>
    <n v="4"/>
    <x v="3"/>
    <x v="1"/>
    <x v="1"/>
    <x v="14"/>
    <x v="0"/>
    <s v="Returning"/>
    <x v="0"/>
    <s v="Compact Repair Kit"/>
    <n v="2"/>
    <n v="41.08"/>
    <n v="0"/>
    <n v="16.79"/>
    <n v="82.16"/>
    <n v="33.58"/>
    <n v="48.58"/>
    <n v="0.59128529698149956"/>
    <n v="2026"/>
    <s v="Q2"/>
    <n v="4"/>
    <s v="Apr"/>
  </r>
  <r>
    <n v="1619"/>
    <d v="2026-04-08T00:00:00"/>
    <n v="2026"/>
    <n v="4"/>
    <x v="3"/>
    <x v="1"/>
    <x v="3"/>
    <x v="8"/>
    <x v="2"/>
    <s v="New"/>
    <x v="2"/>
    <s v="Packing Cube Set"/>
    <n v="5"/>
    <n v="46.11"/>
    <n v="0"/>
    <n v="18.88"/>
    <n v="230.55"/>
    <n v="94.399999999999991"/>
    <n v="136.15000000000003"/>
    <n v="0.5905443504662764"/>
    <n v="2026"/>
    <s v="Q2"/>
    <n v="4"/>
    <s v="Apr"/>
  </r>
  <r>
    <n v="1631"/>
    <d v="2026-04-08T00:00:00"/>
    <n v="2026"/>
    <n v="4"/>
    <x v="3"/>
    <x v="1"/>
    <x v="3"/>
    <x v="8"/>
    <x v="0"/>
    <s v="Returning"/>
    <x v="2"/>
    <s v="Packing Cube Set"/>
    <n v="1"/>
    <n v="45.54"/>
    <n v="0"/>
    <n v="18.36"/>
    <n v="45.54"/>
    <n v="18.36"/>
    <n v="27.18"/>
    <n v="0.59683794466403162"/>
    <n v="2026"/>
    <s v="Q2"/>
    <n v="4"/>
    <s v="Apr"/>
  </r>
  <r>
    <n v="1844"/>
    <d v="2026-04-08T00:00:00"/>
    <n v="2026"/>
    <n v="4"/>
    <x v="3"/>
    <x v="1"/>
    <x v="1"/>
    <x v="14"/>
    <x v="2"/>
    <s v="New"/>
    <x v="4"/>
    <s v="Recovery Roller"/>
    <n v="2"/>
    <n v="37.1"/>
    <n v="0.1"/>
    <n v="14.17"/>
    <n v="66.78"/>
    <n v="28.34"/>
    <n v="38.44"/>
    <n v="0.57562144354597178"/>
    <n v="2026"/>
    <s v="Q2"/>
    <n v="4"/>
    <s v="Apr"/>
  </r>
  <r>
    <n v="4246"/>
    <d v="2026-04-08T00:00:00"/>
    <n v="2026"/>
    <n v="4"/>
    <x v="3"/>
    <x v="1"/>
    <x v="3"/>
    <x v="8"/>
    <x v="1"/>
    <s v="Business"/>
    <x v="1"/>
    <s v="Summit Backpack 45L"/>
    <n v="5"/>
    <n v="156.57"/>
    <n v="0.15"/>
    <n v="80.849999999999994"/>
    <n v="665.4224999999999"/>
    <n v="404.25"/>
    <n v="261.1724999999999"/>
    <n v="0.39249123677062309"/>
    <n v="2026"/>
    <s v="Q2"/>
    <n v="4"/>
    <s v="Apr"/>
  </r>
  <r>
    <n v="5139"/>
    <d v="2026-04-08T00:00:00"/>
    <n v="2026"/>
    <n v="4"/>
    <x v="3"/>
    <x v="1"/>
    <x v="0"/>
    <x v="15"/>
    <x v="0"/>
    <s v="Returning"/>
    <x v="4"/>
    <s v="Training Mat"/>
    <n v="2"/>
    <n v="51.4"/>
    <n v="0"/>
    <n v="21.99"/>
    <n v="102.8"/>
    <n v="43.98"/>
    <n v="58.82"/>
    <n v="0.57217898832684821"/>
    <n v="2026"/>
    <s v="Q2"/>
    <n v="4"/>
    <s v="Apr"/>
  </r>
  <r>
    <n v="186"/>
    <d v="2026-04-09T00:00:00"/>
    <n v="2026"/>
    <n v="4"/>
    <x v="3"/>
    <x v="1"/>
    <x v="0"/>
    <x v="0"/>
    <x v="0"/>
    <s v="New"/>
    <x v="2"/>
    <s v="Packing Cube Set"/>
    <n v="2"/>
    <n v="46.42"/>
    <n v="0.1"/>
    <n v="18.73"/>
    <n v="83.556000000000012"/>
    <n v="37.46"/>
    <n v="46.096000000000011"/>
    <n v="0.55167791660682663"/>
    <n v="2026"/>
    <s v="Q2"/>
    <n v="4"/>
    <s v="Apr"/>
  </r>
  <r>
    <n v="1742"/>
    <d v="2026-04-09T00:00:00"/>
    <n v="2026"/>
    <n v="4"/>
    <x v="3"/>
    <x v="1"/>
    <x v="3"/>
    <x v="4"/>
    <x v="3"/>
    <s v="Returning"/>
    <x v="3"/>
    <s v="Compact Sleeping Bag"/>
    <n v="2"/>
    <n v="120.75"/>
    <n v="0.05"/>
    <n v="60.31"/>
    <n v="229.42499999999998"/>
    <n v="120.62"/>
    <n v="108.80499999999998"/>
    <n v="0.47425084450256066"/>
    <n v="2026"/>
    <s v="Q2"/>
    <n v="4"/>
    <s v="Apr"/>
  </r>
  <r>
    <n v="3189"/>
    <d v="2026-04-09T00:00:00"/>
    <n v="2026"/>
    <n v="4"/>
    <x v="3"/>
    <x v="1"/>
    <x v="1"/>
    <x v="11"/>
    <x v="1"/>
    <s v="Business"/>
    <x v="1"/>
    <s v="Summit Backpack 45L"/>
    <n v="6"/>
    <n v="157.38999999999999"/>
    <n v="0.05"/>
    <n v="79.239999999999995"/>
    <n v="897.12299999999993"/>
    <n v="475.43999999999994"/>
    <n v="421.68299999999999"/>
    <n v="0.47003922539049831"/>
    <n v="2026"/>
    <s v="Q2"/>
    <n v="4"/>
    <s v="Apr"/>
  </r>
  <r>
    <n v="3747"/>
    <d v="2026-04-09T00:00:00"/>
    <n v="2026"/>
    <n v="4"/>
    <x v="3"/>
    <x v="1"/>
    <x v="3"/>
    <x v="7"/>
    <x v="2"/>
    <s v="Returning"/>
    <x v="3"/>
    <s v="Compact Sleeping Bag"/>
    <n v="2"/>
    <n v="122.36"/>
    <n v="0.05"/>
    <n v="59.06"/>
    <n v="232.48399999999998"/>
    <n v="118.12"/>
    <n v="114.36399999999998"/>
    <n v="0.49192202474148755"/>
    <n v="2026"/>
    <s v="Q2"/>
    <n v="4"/>
    <s v="Apr"/>
  </r>
  <r>
    <n v="3782"/>
    <d v="2026-04-09T00:00:00"/>
    <n v="2026"/>
    <n v="4"/>
    <x v="3"/>
    <x v="1"/>
    <x v="0"/>
    <x v="0"/>
    <x v="2"/>
    <s v="Returning"/>
    <x v="4"/>
    <s v="Resistance Band Set"/>
    <n v="2"/>
    <n v="39.68"/>
    <n v="0.05"/>
    <n v="14.98"/>
    <n v="75.391999999999996"/>
    <n v="29.96"/>
    <n v="45.431999999999995"/>
    <n v="0.60261035653650252"/>
    <n v="2026"/>
    <s v="Q2"/>
    <n v="4"/>
    <s v="Apr"/>
  </r>
  <r>
    <n v="4344"/>
    <d v="2026-04-09T00:00:00"/>
    <n v="2026"/>
    <n v="4"/>
    <x v="3"/>
    <x v="1"/>
    <x v="2"/>
    <x v="5"/>
    <x v="2"/>
    <s v="Business"/>
    <x v="3"/>
    <s v="Compact Sleeping Bag"/>
    <n v="3"/>
    <n v="121.56"/>
    <n v="0.15"/>
    <n v="61.31"/>
    <n v="309.97800000000001"/>
    <n v="183.93"/>
    <n v="126.048"/>
    <n v="0.40663530960261696"/>
    <n v="2026"/>
    <s v="Q2"/>
    <n v="4"/>
    <s v="Apr"/>
  </r>
  <r>
    <n v="4901"/>
    <d v="2026-04-09T00:00:00"/>
    <n v="2026"/>
    <n v="4"/>
    <x v="3"/>
    <x v="1"/>
    <x v="0"/>
    <x v="0"/>
    <x v="3"/>
    <s v="New"/>
    <x v="0"/>
    <s v="Commuter Helmet"/>
    <n v="1"/>
    <n v="80.19"/>
    <n v="0.1"/>
    <n v="42.15"/>
    <n v="72.171000000000006"/>
    <n v="42.15"/>
    <n v="30.021000000000008"/>
    <n v="0.4159704036247247"/>
    <n v="2026"/>
    <s v="Q2"/>
    <n v="4"/>
    <s v="Apr"/>
  </r>
  <r>
    <n v="4969"/>
    <d v="2026-04-09T00:00:00"/>
    <n v="2026"/>
    <n v="4"/>
    <x v="3"/>
    <x v="1"/>
    <x v="3"/>
    <x v="7"/>
    <x v="3"/>
    <s v="Business"/>
    <x v="0"/>
    <s v="Commuter Helmet"/>
    <n v="2"/>
    <n v="81.14"/>
    <n v="0"/>
    <n v="43.43"/>
    <n v="162.28"/>
    <n v="86.86"/>
    <n v="75.42"/>
    <n v="0.46475228000985952"/>
    <n v="2026"/>
    <s v="Q2"/>
    <n v="4"/>
    <s v="Apr"/>
  </r>
  <r>
    <n v="673"/>
    <d v="2026-04-10T00:00:00"/>
    <n v="2026"/>
    <n v="4"/>
    <x v="3"/>
    <x v="1"/>
    <x v="3"/>
    <x v="8"/>
    <x v="2"/>
    <s v="New"/>
    <x v="3"/>
    <s v="Trail Tent 2P"/>
    <n v="2"/>
    <n v="191.11"/>
    <n v="0"/>
    <n v="103.58"/>
    <n v="382.22"/>
    <n v="207.16"/>
    <n v="175.06000000000003"/>
    <n v="0.45800847679346979"/>
    <n v="2026"/>
    <s v="Q2"/>
    <n v="4"/>
    <s v="Apr"/>
  </r>
  <r>
    <n v="888"/>
    <d v="2026-04-10T00:00:00"/>
    <n v="2026"/>
    <n v="4"/>
    <x v="3"/>
    <x v="1"/>
    <x v="3"/>
    <x v="7"/>
    <x v="2"/>
    <s v="New"/>
    <x v="0"/>
    <s v="Compact Repair Kit"/>
    <n v="2"/>
    <n v="40.58"/>
    <n v="0.05"/>
    <n v="17.149999999999999"/>
    <n v="77.10199999999999"/>
    <n v="34.299999999999997"/>
    <n v="42.801999999999992"/>
    <n v="0.55513475655625011"/>
    <n v="2026"/>
    <s v="Q2"/>
    <n v="4"/>
    <s v="Apr"/>
  </r>
  <r>
    <n v="1541"/>
    <d v="2026-04-10T00:00:00"/>
    <n v="2026"/>
    <n v="4"/>
    <x v="3"/>
    <x v="1"/>
    <x v="0"/>
    <x v="15"/>
    <x v="3"/>
    <s v="Returning"/>
    <x v="3"/>
    <s v="Portable Camp Stove"/>
    <n v="1"/>
    <n v="83.44"/>
    <n v="0"/>
    <n v="40.299999999999997"/>
    <n v="83.44"/>
    <n v="40.299999999999997"/>
    <n v="43.14"/>
    <n v="0.51701821668264625"/>
    <n v="2026"/>
    <s v="Q2"/>
    <n v="4"/>
    <s v="Apr"/>
  </r>
  <r>
    <n v="1881"/>
    <d v="2026-04-10T00:00:00"/>
    <n v="2026"/>
    <n v="4"/>
    <x v="3"/>
    <x v="1"/>
    <x v="3"/>
    <x v="7"/>
    <x v="3"/>
    <s v="New"/>
    <x v="4"/>
    <s v="Training Mat"/>
    <n v="1"/>
    <n v="49.61"/>
    <n v="0"/>
    <n v="21.92"/>
    <n v="49.61"/>
    <n v="21.92"/>
    <n v="27.689999999999998"/>
    <n v="0.55815359806490628"/>
    <n v="2026"/>
    <s v="Q2"/>
    <n v="4"/>
    <s v="Apr"/>
  </r>
  <r>
    <n v="2007"/>
    <d v="2026-04-10T00:00:00"/>
    <n v="2026"/>
    <n v="4"/>
    <x v="3"/>
    <x v="1"/>
    <x v="3"/>
    <x v="8"/>
    <x v="0"/>
    <s v="Returning"/>
    <x v="4"/>
    <s v="Weighted Vest"/>
    <n v="2"/>
    <n v="123.31"/>
    <n v="0"/>
    <n v="69.239999999999995"/>
    <n v="246.62"/>
    <n v="138.47999999999999"/>
    <n v="108.14000000000001"/>
    <n v="0.43848836266320662"/>
    <n v="2026"/>
    <s v="Q2"/>
    <n v="4"/>
    <s v="Apr"/>
  </r>
  <r>
    <n v="2312"/>
    <d v="2026-04-10T00:00:00"/>
    <n v="2026"/>
    <n v="4"/>
    <x v="3"/>
    <x v="1"/>
    <x v="0"/>
    <x v="15"/>
    <x v="2"/>
    <s v="New"/>
    <x v="1"/>
    <s v="Hiking Daypack 20L"/>
    <n v="1"/>
    <n v="93.35"/>
    <n v="0.1"/>
    <n v="45.54"/>
    <n v="84.015000000000001"/>
    <n v="45.54"/>
    <n v="38.475000000000001"/>
    <n v="0.45795393679700053"/>
    <n v="2026"/>
    <s v="Q2"/>
    <n v="4"/>
    <s v="Apr"/>
  </r>
  <r>
    <n v="4493"/>
    <d v="2026-04-10T00:00:00"/>
    <n v="2026"/>
    <n v="4"/>
    <x v="3"/>
    <x v="1"/>
    <x v="0"/>
    <x v="0"/>
    <x v="1"/>
    <s v="Business"/>
    <x v="1"/>
    <s v="Hiking Daypack 20L"/>
    <n v="5"/>
    <n v="92.63"/>
    <n v="0.15"/>
    <n v="46.33"/>
    <n v="393.67749999999995"/>
    <n v="231.64999999999998"/>
    <n v="162.02749999999997"/>
    <n v="0.41157419461361139"/>
    <n v="2026"/>
    <s v="Q2"/>
    <n v="4"/>
    <s v="Apr"/>
  </r>
  <r>
    <n v="2072"/>
    <d v="2026-04-11T00:00:00"/>
    <n v="2026"/>
    <n v="4"/>
    <x v="3"/>
    <x v="1"/>
    <x v="0"/>
    <x v="9"/>
    <x v="0"/>
    <s v="New"/>
    <x v="3"/>
    <s v="Compact Sleeping Bag"/>
    <n v="4"/>
    <n v="124.87"/>
    <n v="0.1"/>
    <n v="62.03"/>
    <n v="449.53200000000004"/>
    <n v="248.12"/>
    <n v="201.41200000000003"/>
    <n v="0.44804819234225823"/>
    <n v="2026"/>
    <s v="Q2"/>
    <n v="4"/>
    <s v="Apr"/>
  </r>
  <r>
    <n v="2142"/>
    <d v="2026-04-11T00:00:00"/>
    <n v="2026"/>
    <n v="4"/>
    <x v="3"/>
    <x v="1"/>
    <x v="3"/>
    <x v="4"/>
    <x v="3"/>
    <s v="New"/>
    <x v="3"/>
    <s v="Alpine Tent 4P"/>
    <n v="1"/>
    <n v="339.64"/>
    <n v="0.1"/>
    <n v="195.81"/>
    <n v="305.67599999999999"/>
    <n v="195.81"/>
    <n v="109.86599999999999"/>
    <n v="0.35941977780394924"/>
    <n v="2026"/>
    <s v="Q2"/>
    <n v="4"/>
    <s v="Apr"/>
  </r>
  <r>
    <n v="2911"/>
    <d v="2026-04-11T00:00:00"/>
    <n v="2026"/>
    <n v="4"/>
    <x v="3"/>
    <x v="1"/>
    <x v="2"/>
    <x v="2"/>
    <x v="2"/>
    <s v="New"/>
    <x v="0"/>
    <s v="Trail Bike Light"/>
    <n v="1"/>
    <n v="50.86"/>
    <n v="0.05"/>
    <n v="22.1"/>
    <n v="48.317"/>
    <n v="22.1"/>
    <n v="26.216999999999999"/>
    <n v="0.54260405240391574"/>
    <n v="2026"/>
    <s v="Q2"/>
    <n v="4"/>
    <s v="Apr"/>
  </r>
  <r>
    <n v="4276"/>
    <d v="2026-04-11T00:00:00"/>
    <n v="2026"/>
    <n v="4"/>
    <x v="3"/>
    <x v="1"/>
    <x v="3"/>
    <x v="8"/>
    <x v="0"/>
    <s v="New"/>
    <x v="2"/>
    <s v="Travel Backpack 35L"/>
    <n v="2"/>
    <n v="167.01"/>
    <n v="0"/>
    <n v="89.8"/>
    <n v="334.02"/>
    <n v="179.6"/>
    <n v="154.41999999999999"/>
    <n v="0.46230764624872761"/>
    <n v="2026"/>
    <s v="Q2"/>
    <n v="4"/>
    <s v="Apr"/>
  </r>
  <r>
    <n v="5077"/>
    <d v="2026-04-11T00:00:00"/>
    <n v="2026"/>
    <n v="4"/>
    <x v="3"/>
    <x v="1"/>
    <x v="3"/>
    <x v="8"/>
    <x v="3"/>
    <s v="Returning"/>
    <x v="1"/>
    <s v="Hiking Daypack 20L"/>
    <n v="2"/>
    <n v="92.63"/>
    <n v="0.15"/>
    <n v="44.96"/>
    <n v="157.47099999999998"/>
    <n v="89.92"/>
    <n v="67.550999999999974"/>
    <n v="0.42897422382533917"/>
    <n v="2026"/>
    <s v="Q2"/>
    <n v="4"/>
    <s v="Apr"/>
  </r>
  <r>
    <n v="1259"/>
    <d v="2026-04-12T00:00:00"/>
    <n v="2026"/>
    <n v="4"/>
    <x v="3"/>
    <x v="1"/>
    <x v="1"/>
    <x v="12"/>
    <x v="3"/>
    <s v="New"/>
    <x v="1"/>
    <s v="Summit Backpack 45L"/>
    <n v="2"/>
    <n v="151.01"/>
    <n v="0"/>
    <n v="80.209999999999994"/>
    <n v="302.02"/>
    <n v="160.41999999999999"/>
    <n v="141.6"/>
    <n v="0.4688431229719886"/>
    <n v="2026"/>
    <s v="Q2"/>
    <n v="4"/>
    <s v="Apr"/>
  </r>
  <r>
    <n v="1720"/>
    <d v="2026-04-12T00:00:00"/>
    <n v="2026"/>
    <n v="4"/>
    <x v="3"/>
    <x v="1"/>
    <x v="0"/>
    <x v="15"/>
    <x v="0"/>
    <s v="New"/>
    <x v="1"/>
    <s v="Hiking Daypack 20L"/>
    <n v="2"/>
    <n v="92.07"/>
    <n v="0"/>
    <n v="44.1"/>
    <n v="184.14"/>
    <n v="88.2"/>
    <n v="95.939999999999984"/>
    <n v="0.52101661779081132"/>
    <n v="2026"/>
    <s v="Q2"/>
    <n v="4"/>
    <s v="Apr"/>
  </r>
  <r>
    <n v="1975"/>
    <d v="2026-04-12T00:00:00"/>
    <n v="2026"/>
    <n v="4"/>
    <x v="3"/>
    <x v="1"/>
    <x v="0"/>
    <x v="15"/>
    <x v="0"/>
    <s v="Returning"/>
    <x v="4"/>
    <s v="Recovery Roller"/>
    <n v="1"/>
    <n v="36.840000000000003"/>
    <n v="0.1"/>
    <n v="13.86"/>
    <n v="33.156000000000006"/>
    <n v="13.86"/>
    <n v="19.296000000000006"/>
    <n v="0.58197611292073836"/>
    <n v="2026"/>
    <s v="Q2"/>
    <n v="4"/>
    <s v="Apr"/>
  </r>
  <r>
    <n v="2848"/>
    <d v="2026-04-12T00:00:00"/>
    <n v="2026"/>
    <n v="4"/>
    <x v="3"/>
    <x v="1"/>
    <x v="1"/>
    <x v="6"/>
    <x v="0"/>
    <s v="New"/>
    <x v="1"/>
    <s v="Trekking Poles"/>
    <n v="1"/>
    <n v="71.64"/>
    <n v="0.05"/>
    <n v="32.729999999999997"/>
    <n v="68.057999999999993"/>
    <n v="32.729999999999997"/>
    <n v="35.327999999999996"/>
    <n v="0.51908666137706072"/>
    <n v="2026"/>
    <s v="Q2"/>
    <n v="4"/>
    <s v="Apr"/>
  </r>
  <r>
    <n v="2979"/>
    <d v="2026-04-12T00:00:00"/>
    <n v="2026"/>
    <n v="4"/>
    <x v="3"/>
    <x v="1"/>
    <x v="1"/>
    <x v="14"/>
    <x v="0"/>
    <s v="New"/>
    <x v="4"/>
    <s v="Weighted Vest"/>
    <n v="1"/>
    <n v="124.18"/>
    <n v="0"/>
    <n v="67.42"/>
    <n v="124.18"/>
    <n v="67.42"/>
    <n v="56.760000000000005"/>
    <n v="0.45707843453052022"/>
    <n v="2026"/>
    <s v="Q2"/>
    <n v="4"/>
    <s v="Apr"/>
  </r>
  <r>
    <n v="2996"/>
    <d v="2026-04-12T00:00:00"/>
    <n v="2026"/>
    <n v="4"/>
    <x v="3"/>
    <x v="1"/>
    <x v="1"/>
    <x v="12"/>
    <x v="2"/>
    <s v="New"/>
    <x v="2"/>
    <s v="Carry-On Duffel"/>
    <n v="1"/>
    <n v="134.94999999999999"/>
    <n v="0"/>
    <n v="67.849999999999994"/>
    <n v="134.94999999999999"/>
    <n v="67.849999999999994"/>
    <n v="67.099999999999994"/>
    <n v="0.49722119303445722"/>
    <n v="2026"/>
    <s v="Q2"/>
    <n v="4"/>
    <s v="Apr"/>
  </r>
  <r>
    <n v="749"/>
    <d v="2026-04-13T00:00:00"/>
    <n v="2026"/>
    <n v="4"/>
    <x v="3"/>
    <x v="1"/>
    <x v="0"/>
    <x v="15"/>
    <x v="0"/>
    <s v="New"/>
    <x v="3"/>
    <s v="Compact Sleeping Bag"/>
    <n v="2"/>
    <n v="124"/>
    <n v="0"/>
    <n v="60.14"/>
    <n v="248"/>
    <n v="120.28"/>
    <n v="127.72"/>
    <n v="0.51500000000000001"/>
    <n v="2026"/>
    <s v="Q2"/>
    <n v="4"/>
    <s v="Apr"/>
  </r>
  <r>
    <n v="1928"/>
    <d v="2026-04-13T00:00:00"/>
    <n v="2026"/>
    <n v="4"/>
    <x v="3"/>
    <x v="1"/>
    <x v="3"/>
    <x v="13"/>
    <x v="3"/>
    <s v="Returning"/>
    <x v="4"/>
    <s v="Training Mat"/>
    <n v="2"/>
    <n v="50.2"/>
    <n v="0.1"/>
    <n v="21.48"/>
    <n v="90.360000000000014"/>
    <n v="42.96"/>
    <n v="47.400000000000013"/>
    <n v="0.5245683930942896"/>
    <n v="2026"/>
    <s v="Q2"/>
    <n v="4"/>
    <s v="Apr"/>
  </r>
  <r>
    <n v="2486"/>
    <d v="2026-04-13T00:00:00"/>
    <n v="2026"/>
    <n v="4"/>
    <x v="3"/>
    <x v="1"/>
    <x v="1"/>
    <x v="11"/>
    <x v="0"/>
    <s v="Business"/>
    <x v="1"/>
    <s v="Hiking Daypack 20L"/>
    <n v="1"/>
    <n v="93.65"/>
    <n v="0"/>
    <n v="44.15"/>
    <n v="93.65"/>
    <n v="44.15"/>
    <n v="49.500000000000007"/>
    <n v="0.5285638013881474"/>
    <n v="2026"/>
    <s v="Q2"/>
    <n v="4"/>
    <s v="Apr"/>
  </r>
  <r>
    <n v="2688"/>
    <d v="2026-04-13T00:00:00"/>
    <n v="2026"/>
    <n v="4"/>
    <x v="3"/>
    <x v="1"/>
    <x v="2"/>
    <x v="16"/>
    <x v="3"/>
    <s v="New"/>
    <x v="2"/>
    <s v="Packing Cube Set"/>
    <n v="5"/>
    <n v="47.25"/>
    <n v="0.1"/>
    <n v="17.93"/>
    <n v="212.625"/>
    <n v="89.65"/>
    <n v="122.97499999999999"/>
    <n v="0.57836566725455607"/>
    <n v="2026"/>
    <s v="Q2"/>
    <n v="4"/>
    <s v="Apr"/>
  </r>
  <r>
    <n v="2712"/>
    <d v="2026-04-13T00:00:00"/>
    <n v="2026"/>
    <n v="4"/>
    <x v="3"/>
    <x v="1"/>
    <x v="2"/>
    <x v="5"/>
    <x v="0"/>
    <s v="Returning"/>
    <x v="4"/>
    <s v="Recovery Roller"/>
    <n v="1"/>
    <n v="35.69"/>
    <n v="0.05"/>
    <n v="13.53"/>
    <n v="33.905499999999996"/>
    <n v="13.53"/>
    <n v="20.375499999999995"/>
    <n v="0.60094969842650892"/>
    <n v="2026"/>
    <s v="Q2"/>
    <n v="4"/>
    <s v="Apr"/>
  </r>
  <r>
    <n v="3853"/>
    <d v="2026-04-13T00:00:00"/>
    <n v="2026"/>
    <n v="4"/>
    <x v="3"/>
    <x v="1"/>
    <x v="3"/>
    <x v="13"/>
    <x v="0"/>
    <s v="Returning"/>
    <x v="2"/>
    <s v="Carry-On Duffel"/>
    <n v="3"/>
    <n v="136.12"/>
    <n v="0"/>
    <n v="66.58"/>
    <n v="408.36"/>
    <n v="199.74"/>
    <n v="208.62"/>
    <n v="0.51087275933000298"/>
    <n v="2026"/>
    <s v="Q2"/>
    <n v="4"/>
    <s v="Apr"/>
  </r>
  <r>
    <n v="4043"/>
    <d v="2026-04-13T00:00:00"/>
    <n v="2026"/>
    <n v="4"/>
    <x v="3"/>
    <x v="1"/>
    <x v="3"/>
    <x v="7"/>
    <x v="3"/>
    <s v="New"/>
    <x v="1"/>
    <s v="Summit Backpack 45L"/>
    <n v="1"/>
    <n v="155.88999999999999"/>
    <n v="0"/>
    <n v="77.260000000000005"/>
    <n v="155.88999999999999"/>
    <n v="77.260000000000005"/>
    <n v="78.629999999999981"/>
    <n v="0.50439412406183837"/>
    <n v="2026"/>
    <s v="Q2"/>
    <n v="4"/>
    <s v="Apr"/>
  </r>
  <r>
    <n v="290"/>
    <d v="2026-04-14T00:00:00"/>
    <n v="2026"/>
    <n v="4"/>
    <x v="3"/>
    <x v="1"/>
    <x v="0"/>
    <x v="15"/>
    <x v="0"/>
    <s v="Business"/>
    <x v="2"/>
    <s v="Carry-On Duffel"/>
    <n v="1"/>
    <n v="130.81"/>
    <n v="0"/>
    <n v="67.86"/>
    <n v="130.81"/>
    <n v="67.86"/>
    <n v="62.95"/>
    <n v="0.48123232168794439"/>
    <n v="2026"/>
    <s v="Q2"/>
    <n v="4"/>
    <s v="Apr"/>
  </r>
  <r>
    <n v="2953"/>
    <d v="2026-04-14T00:00:00"/>
    <n v="2026"/>
    <n v="4"/>
    <x v="3"/>
    <x v="1"/>
    <x v="0"/>
    <x v="0"/>
    <x v="0"/>
    <s v="Returning"/>
    <x v="2"/>
    <s v="Packing Cube Set"/>
    <n v="2"/>
    <n v="47.56"/>
    <n v="0.05"/>
    <n v="18.649999999999999"/>
    <n v="90.364000000000004"/>
    <n v="37.299999999999997"/>
    <n v="53.064000000000007"/>
    <n v="0.58722500110663545"/>
    <n v="2026"/>
    <s v="Q2"/>
    <n v="4"/>
    <s v="Apr"/>
  </r>
  <r>
    <n v="3179"/>
    <d v="2026-04-14T00:00:00"/>
    <n v="2026"/>
    <n v="4"/>
    <x v="3"/>
    <x v="1"/>
    <x v="1"/>
    <x v="14"/>
    <x v="0"/>
    <s v="New"/>
    <x v="1"/>
    <s v="Trail Boots"/>
    <n v="2"/>
    <n v="140.65"/>
    <n v="0.05"/>
    <n v="78.900000000000006"/>
    <n v="267.23500000000001"/>
    <n v="157.80000000000001"/>
    <n v="109.435"/>
    <n v="0.40950848504125581"/>
    <n v="2026"/>
    <s v="Q2"/>
    <n v="4"/>
    <s v="Apr"/>
  </r>
  <r>
    <n v="3301"/>
    <d v="2026-04-14T00:00:00"/>
    <n v="2026"/>
    <n v="4"/>
    <x v="3"/>
    <x v="1"/>
    <x v="3"/>
    <x v="4"/>
    <x v="2"/>
    <s v="New"/>
    <x v="0"/>
    <s v="Commuter Helmet"/>
    <n v="1"/>
    <n v="82.75"/>
    <n v="0"/>
    <n v="43.18"/>
    <n v="82.75"/>
    <n v="43.18"/>
    <n v="39.57"/>
    <n v="0.47818731117824775"/>
    <n v="2026"/>
    <s v="Q2"/>
    <n v="4"/>
    <s v="Apr"/>
  </r>
  <r>
    <n v="3349"/>
    <d v="2026-04-14T00:00:00"/>
    <n v="2026"/>
    <n v="4"/>
    <x v="3"/>
    <x v="1"/>
    <x v="3"/>
    <x v="8"/>
    <x v="0"/>
    <s v="Returning"/>
    <x v="4"/>
    <s v="Resistance Band Set"/>
    <n v="2"/>
    <n v="40.909999999999997"/>
    <n v="0.1"/>
    <n v="14.95"/>
    <n v="73.637999999999991"/>
    <n v="29.9"/>
    <n v="43.737999999999992"/>
    <n v="0.59395964040305271"/>
    <n v="2026"/>
    <s v="Q2"/>
    <n v="4"/>
    <s v="Apr"/>
  </r>
  <r>
    <n v="4874"/>
    <d v="2026-04-14T00:00:00"/>
    <n v="2026"/>
    <n v="4"/>
    <x v="3"/>
    <x v="1"/>
    <x v="0"/>
    <x v="0"/>
    <x v="2"/>
    <s v="Returning"/>
    <x v="2"/>
    <s v="Packing Cube Set"/>
    <n v="1"/>
    <n v="46.62"/>
    <n v="0"/>
    <n v="18.86"/>
    <n v="46.62"/>
    <n v="18.86"/>
    <n v="27.759999999999998"/>
    <n v="0.59545259545259543"/>
    <n v="2026"/>
    <s v="Q2"/>
    <n v="4"/>
    <s v="Apr"/>
  </r>
  <r>
    <n v="1045"/>
    <d v="2026-04-15T00:00:00"/>
    <n v="2026"/>
    <n v="4"/>
    <x v="3"/>
    <x v="1"/>
    <x v="0"/>
    <x v="15"/>
    <x v="0"/>
    <s v="Returning"/>
    <x v="3"/>
    <s v="Trail Tent 2P"/>
    <n v="2"/>
    <n v="196.57"/>
    <n v="0.05"/>
    <n v="106.2"/>
    <n v="373.48299999999995"/>
    <n v="212.4"/>
    <n v="161.08299999999994"/>
    <n v="0.43129941657317727"/>
    <n v="2026"/>
    <s v="Q2"/>
    <n v="4"/>
    <s v="Apr"/>
  </r>
  <r>
    <n v="1703"/>
    <d v="2026-04-15T00:00:00"/>
    <n v="2026"/>
    <n v="4"/>
    <x v="3"/>
    <x v="1"/>
    <x v="1"/>
    <x v="1"/>
    <x v="0"/>
    <s v="Returning"/>
    <x v="1"/>
    <s v="Hiking Daypack 20L"/>
    <n v="1"/>
    <n v="90.52"/>
    <n v="0"/>
    <n v="46.5"/>
    <n v="90.52"/>
    <n v="46.5"/>
    <n v="44.019999999999996"/>
    <n v="0.4863013698630137"/>
    <n v="2026"/>
    <s v="Q2"/>
    <n v="4"/>
    <s v="Apr"/>
  </r>
  <r>
    <n v="2107"/>
    <d v="2026-04-15T00:00:00"/>
    <n v="2026"/>
    <n v="4"/>
    <x v="3"/>
    <x v="1"/>
    <x v="0"/>
    <x v="15"/>
    <x v="0"/>
    <s v="Returning"/>
    <x v="2"/>
    <s v="Travel Backpack 35L"/>
    <n v="5"/>
    <n v="165.35"/>
    <n v="0.05"/>
    <n v="89.38"/>
    <n v="785.41249999999991"/>
    <n v="446.9"/>
    <n v="338.51249999999993"/>
    <n v="0.43099963395031271"/>
    <n v="2026"/>
    <s v="Q2"/>
    <n v="4"/>
    <s v="Apr"/>
  </r>
  <r>
    <n v="2265"/>
    <d v="2026-04-15T00:00:00"/>
    <n v="2026"/>
    <n v="4"/>
    <x v="3"/>
    <x v="1"/>
    <x v="1"/>
    <x v="11"/>
    <x v="2"/>
    <s v="Returning"/>
    <x v="2"/>
    <s v="Insulated Bottle"/>
    <n v="2"/>
    <n v="36.35"/>
    <n v="0"/>
    <n v="13.55"/>
    <n v="72.7"/>
    <n v="27.1"/>
    <n v="45.6"/>
    <n v="0.6272352132049519"/>
    <n v="2026"/>
    <s v="Q2"/>
    <n v="4"/>
    <s v="Apr"/>
  </r>
  <r>
    <n v="2839"/>
    <d v="2026-04-15T00:00:00"/>
    <n v="2026"/>
    <n v="4"/>
    <x v="3"/>
    <x v="1"/>
    <x v="1"/>
    <x v="14"/>
    <x v="2"/>
    <s v="New"/>
    <x v="2"/>
    <s v="Packing Cube Set"/>
    <n v="1"/>
    <n v="47"/>
    <n v="0"/>
    <n v="18.64"/>
    <n v="47"/>
    <n v="18.64"/>
    <n v="28.36"/>
    <n v="0.60340425531914887"/>
    <n v="2026"/>
    <s v="Q2"/>
    <n v="4"/>
    <s v="Apr"/>
  </r>
  <r>
    <n v="4742"/>
    <d v="2026-04-15T00:00:00"/>
    <n v="2026"/>
    <n v="4"/>
    <x v="3"/>
    <x v="1"/>
    <x v="3"/>
    <x v="13"/>
    <x v="3"/>
    <s v="Returning"/>
    <x v="2"/>
    <s v="Packing Cube Set"/>
    <n v="1"/>
    <n v="46.86"/>
    <n v="0"/>
    <n v="18.190000000000001"/>
    <n v="46.86"/>
    <n v="18.190000000000001"/>
    <n v="28.669999999999998"/>
    <n v="0.61182244985061884"/>
    <n v="2026"/>
    <s v="Q2"/>
    <n v="4"/>
    <s v="Apr"/>
  </r>
  <r>
    <n v="4899"/>
    <d v="2026-04-15T00:00:00"/>
    <n v="2026"/>
    <n v="4"/>
    <x v="3"/>
    <x v="1"/>
    <x v="0"/>
    <x v="9"/>
    <x v="0"/>
    <s v="New"/>
    <x v="3"/>
    <s v="Portable Camp Stove"/>
    <n v="2"/>
    <n v="82.13"/>
    <n v="0.05"/>
    <n v="39.909999999999997"/>
    <n v="156.047"/>
    <n v="79.819999999999993"/>
    <n v="76.227000000000004"/>
    <n v="0.48848744288579726"/>
    <n v="2026"/>
    <s v="Q2"/>
    <n v="4"/>
    <s v="Apr"/>
  </r>
  <r>
    <n v="5042"/>
    <d v="2026-04-15T00:00:00"/>
    <n v="2026"/>
    <n v="4"/>
    <x v="3"/>
    <x v="1"/>
    <x v="1"/>
    <x v="6"/>
    <x v="2"/>
    <s v="Business"/>
    <x v="2"/>
    <s v="Travel Backpack 35L"/>
    <n v="1"/>
    <n v="163.16"/>
    <n v="0"/>
    <n v="88.78"/>
    <n v="163.16"/>
    <n v="88.78"/>
    <n v="74.38"/>
    <n v="0.45587153714145623"/>
    <n v="2026"/>
    <s v="Q2"/>
    <n v="4"/>
    <s v="Apr"/>
  </r>
  <r>
    <n v="2248"/>
    <d v="2026-04-16T00:00:00"/>
    <n v="2026"/>
    <n v="4"/>
    <x v="3"/>
    <x v="1"/>
    <x v="0"/>
    <x v="15"/>
    <x v="2"/>
    <s v="New"/>
    <x v="2"/>
    <s v="Insulated Bottle"/>
    <n v="2"/>
    <n v="36.68"/>
    <n v="0.1"/>
    <n v="13.92"/>
    <n v="66.024000000000001"/>
    <n v="27.84"/>
    <n v="38.183999999999997"/>
    <n v="0.57833515085423481"/>
    <n v="2026"/>
    <s v="Q2"/>
    <n v="4"/>
    <s v="Apr"/>
  </r>
  <r>
    <n v="2427"/>
    <d v="2026-04-16T00:00:00"/>
    <n v="2026"/>
    <n v="4"/>
    <x v="3"/>
    <x v="1"/>
    <x v="3"/>
    <x v="13"/>
    <x v="0"/>
    <s v="New"/>
    <x v="2"/>
    <s v="Packing Cube Set"/>
    <n v="1"/>
    <n v="45.82"/>
    <n v="0.1"/>
    <n v="18.48"/>
    <n v="41.238"/>
    <n v="18.48"/>
    <n v="22.757999999999999"/>
    <n v="0.55186963480285167"/>
    <n v="2026"/>
    <s v="Q2"/>
    <n v="4"/>
    <s v="Apr"/>
  </r>
  <r>
    <n v="2445"/>
    <d v="2026-04-16T00:00:00"/>
    <n v="2026"/>
    <n v="4"/>
    <x v="3"/>
    <x v="1"/>
    <x v="0"/>
    <x v="15"/>
    <x v="0"/>
    <s v="Returning"/>
    <x v="1"/>
    <s v="Trekking Poles"/>
    <n v="1"/>
    <n v="70.95"/>
    <n v="0"/>
    <n v="31.43"/>
    <n v="70.95"/>
    <n v="31.43"/>
    <n v="39.520000000000003"/>
    <n v="0.55701198026779419"/>
    <n v="2026"/>
    <s v="Q2"/>
    <n v="4"/>
    <s v="Apr"/>
  </r>
  <r>
    <n v="3311"/>
    <d v="2026-04-16T00:00:00"/>
    <n v="2026"/>
    <n v="4"/>
    <x v="3"/>
    <x v="1"/>
    <x v="1"/>
    <x v="11"/>
    <x v="0"/>
    <s v="New"/>
    <x v="2"/>
    <s v="Packing Cube Set"/>
    <n v="1"/>
    <n v="46.68"/>
    <n v="0.05"/>
    <n v="18.350000000000001"/>
    <n v="44.345999999999997"/>
    <n v="18.350000000000001"/>
    <n v="25.995999999999995"/>
    <n v="0.58620845172056102"/>
    <n v="2026"/>
    <s v="Q2"/>
    <n v="4"/>
    <s v="Apr"/>
  </r>
  <r>
    <n v="3320"/>
    <d v="2026-04-16T00:00:00"/>
    <n v="2026"/>
    <n v="4"/>
    <x v="3"/>
    <x v="1"/>
    <x v="2"/>
    <x v="16"/>
    <x v="0"/>
    <s v="Business"/>
    <x v="2"/>
    <s v="Travel Backpack 35L"/>
    <n v="5"/>
    <n v="164.31"/>
    <n v="0.05"/>
    <n v="85.41"/>
    <n v="780.47249999999997"/>
    <n v="427.04999999999995"/>
    <n v="353.42250000000001"/>
    <n v="0.45283145786686912"/>
    <n v="2026"/>
    <s v="Q2"/>
    <n v="4"/>
    <s v="Apr"/>
  </r>
  <r>
    <n v="3321"/>
    <d v="2026-04-16T00:00:00"/>
    <n v="2026"/>
    <n v="4"/>
    <x v="3"/>
    <x v="1"/>
    <x v="1"/>
    <x v="6"/>
    <x v="0"/>
    <s v="Business"/>
    <x v="2"/>
    <s v="Insulated Bottle"/>
    <n v="3"/>
    <n v="35.57"/>
    <n v="0"/>
    <n v="13.67"/>
    <n v="106.71000000000001"/>
    <n v="41.01"/>
    <n v="65.700000000000017"/>
    <n v="0.61568737700309262"/>
    <n v="2026"/>
    <s v="Q2"/>
    <n v="4"/>
    <s v="Apr"/>
  </r>
  <r>
    <n v="5181"/>
    <d v="2026-04-16T00:00:00"/>
    <n v="2026"/>
    <n v="4"/>
    <x v="3"/>
    <x v="1"/>
    <x v="0"/>
    <x v="0"/>
    <x v="3"/>
    <s v="New"/>
    <x v="2"/>
    <s v="Packing Cube Set"/>
    <n v="2"/>
    <n v="45.51"/>
    <n v="0.1"/>
    <n v="18.809999999999999"/>
    <n v="81.917999999999992"/>
    <n v="37.619999999999997"/>
    <n v="44.297999999999995"/>
    <n v="0.54076027246758951"/>
    <n v="2026"/>
    <s v="Q2"/>
    <n v="4"/>
    <s v="Apr"/>
  </r>
  <r>
    <n v="5187"/>
    <d v="2026-04-16T00:00:00"/>
    <n v="2026"/>
    <n v="4"/>
    <x v="3"/>
    <x v="1"/>
    <x v="3"/>
    <x v="8"/>
    <x v="0"/>
    <s v="Returning"/>
    <x v="3"/>
    <s v="Trail Tent 2P"/>
    <n v="2"/>
    <n v="198.32"/>
    <n v="0"/>
    <n v="106.8"/>
    <n v="396.64"/>
    <n v="213.6"/>
    <n v="183.04"/>
    <n v="0.46147640177490923"/>
    <n v="2026"/>
    <s v="Q2"/>
    <n v="4"/>
    <s v="Apr"/>
  </r>
  <r>
    <n v="605"/>
    <d v="2026-04-17T00:00:00"/>
    <n v="2026"/>
    <n v="4"/>
    <x v="3"/>
    <x v="1"/>
    <x v="3"/>
    <x v="8"/>
    <x v="3"/>
    <s v="Business"/>
    <x v="2"/>
    <s v="Carry-On Duffel"/>
    <n v="2"/>
    <n v="130.94"/>
    <n v="0"/>
    <n v="67.459999999999994"/>
    <n v="261.88"/>
    <n v="134.91999999999999"/>
    <n v="126.96000000000001"/>
    <n v="0.48480219948067821"/>
    <n v="2026"/>
    <s v="Q2"/>
    <n v="4"/>
    <s v="Apr"/>
  </r>
  <r>
    <n v="3244"/>
    <d v="2026-04-17T00:00:00"/>
    <n v="2026"/>
    <n v="4"/>
    <x v="3"/>
    <x v="1"/>
    <x v="1"/>
    <x v="11"/>
    <x v="3"/>
    <s v="Returning"/>
    <x v="2"/>
    <s v="Carry-On Duffel"/>
    <n v="1"/>
    <n v="131.62"/>
    <n v="0"/>
    <n v="66.95"/>
    <n v="131.62"/>
    <n v="66.95"/>
    <n v="64.67"/>
    <n v="0.49133870232487464"/>
    <n v="2026"/>
    <s v="Q2"/>
    <n v="4"/>
    <s v="Apr"/>
  </r>
  <r>
    <n v="4047"/>
    <d v="2026-04-17T00:00:00"/>
    <n v="2026"/>
    <n v="4"/>
    <x v="3"/>
    <x v="1"/>
    <x v="0"/>
    <x v="0"/>
    <x v="1"/>
    <s v="Business"/>
    <x v="2"/>
    <s v="Travel Backpack 35L"/>
    <n v="8"/>
    <n v="168.34"/>
    <n v="0.15"/>
    <n v="88.7"/>
    <n v="1144.712"/>
    <n v="709.6"/>
    <n v="435.11199999999997"/>
    <n v="0.38010608781946897"/>
    <n v="2026"/>
    <s v="Q2"/>
    <n v="4"/>
    <s v="Apr"/>
  </r>
  <r>
    <n v="4101"/>
    <d v="2026-04-17T00:00:00"/>
    <n v="2026"/>
    <n v="4"/>
    <x v="3"/>
    <x v="1"/>
    <x v="1"/>
    <x v="6"/>
    <x v="0"/>
    <s v="Returning"/>
    <x v="3"/>
    <s v="Portable Camp Stove"/>
    <n v="1"/>
    <n v="81.040000000000006"/>
    <n v="0"/>
    <n v="39.97"/>
    <n v="81.040000000000006"/>
    <n v="39.97"/>
    <n v="41.070000000000007"/>
    <n v="0.50678677196446209"/>
    <n v="2026"/>
    <s v="Q2"/>
    <n v="4"/>
    <s v="Apr"/>
  </r>
  <r>
    <n v="4537"/>
    <d v="2026-04-17T00:00:00"/>
    <n v="2026"/>
    <n v="4"/>
    <x v="3"/>
    <x v="1"/>
    <x v="3"/>
    <x v="8"/>
    <x v="0"/>
    <s v="Business"/>
    <x v="3"/>
    <s v="Portable Camp Stove"/>
    <n v="3"/>
    <n v="81.53"/>
    <n v="0.05"/>
    <n v="38.630000000000003"/>
    <n v="232.3605"/>
    <n v="115.89000000000001"/>
    <n v="116.47049999999999"/>
    <n v="0.50124913657872139"/>
    <n v="2026"/>
    <s v="Q2"/>
    <n v="4"/>
    <s v="Apr"/>
  </r>
  <r>
    <n v="754"/>
    <d v="2026-04-18T00:00:00"/>
    <n v="2026"/>
    <n v="4"/>
    <x v="3"/>
    <x v="1"/>
    <x v="2"/>
    <x v="10"/>
    <x v="3"/>
    <s v="Returning"/>
    <x v="0"/>
    <s v="Cycling Pack 12L"/>
    <n v="3"/>
    <n v="104.8"/>
    <n v="0.1"/>
    <n v="50.59"/>
    <n v="282.95999999999998"/>
    <n v="151.77000000000001"/>
    <n v="131.18999999999997"/>
    <n v="0.46363443596268017"/>
    <n v="2026"/>
    <s v="Q2"/>
    <n v="4"/>
    <s v="Apr"/>
  </r>
  <r>
    <n v="1340"/>
    <d v="2026-04-18T00:00:00"/>
    <n v="2026"/>
    <n v="4"/>
    <x v="3"/>
    <x v="1"/>
    <x v="3"/>
    <x v="8"/>
    <x v="0"/>
    <s v="New"/>
    <x v="4"/>
    <s v="Training Mat"/>
    <n v="2"/>
    <n v="51.24"/>
    <n v="0"/>
    <n v="22.52"/>
    <n v="102.48"/>
    <n v="45.04"/>
    <n v="57.440000000000005"/>
    <n v="0.56049960967993762"/>
    <n v="2026"/>
    <s v="Q2"/>
    <n v="4"/>
    <s v="Apr"/>
  </r>
  <r>
    <n v="1444"/>
    <d v="2026-04-18T00:00:00"/>
    <n v="2026"/>
    <n v="4"/>
    <x v="3"/>
    <x v="1"/>
    <x v="2"/>
    <x v="10"/>
    <x v="2"/>
    <s v="Returning"/>
    <x v="3"/>
    <s v="Compact Sleeping Bag"/>
    <n v="1"/>
    <n v="120.52"/>
    <n v="0.1"/>
    <n v="59.01"/>
    <n v="108.468"/>
    <n v="59.01"/>
    <n v="49.458000000000006"/>
    <n v="0.45596858059519862"/>
    <n v="2026"/>
    <s v="Q2"/>
    <n v="4"/>
    <s v="Apr"/>
  </r>
  <r>
    <n v="2390"/>
    <d v="2026-04-18T00:00:00"/>
    <n v="2026"/>
    <n v="4"/>
    <x v="3"/>
    <x v="1"/>
    <x v="3"/>
    <x v="8"/>
    <x v="2"/>
    <s v="Returning"/>
    <x v="3"/>
    <s v="Portable Camp Stove"/>
    <n v="1"/>
    <n v="80.98"/>
    <n v="0"/>
    <n v="40.19"/>
    <n v="80.98"/>
    <n v="40.19"/>
    <n v="40.790000000000006"/>
    <n v="0.50370461842430236"/>
    <n v="2026"/>
    <s v="Q2"/>
    <n v="4"/>
    <s v="Apr"/>
  </r>
  <r>
    <n v="3076"/>
    <d v="2026-04-18T00:00:00"/>
    <n v="2026"/>
    <n v="4"/>
    <x v="3"/>
    <x v="1"/>
    <x v="2"/>
    <x v="2"/>
    <x v="0"/>
    <s v="Business"/>
    <x v="3"/>
    <s v="Portable Camp Stove"/>
    <n v="2"/>
    <n v="82.58"/>
    <n v="0.1"/>
    <n v="39.93"/>
    <n v="148.64400000000001"/>
    <n v="79.86"/>
    <n v="68.784000000000006"/>
    <n v="0.46274319851457174"/>
    <n v="2026"/>
    <s v="Q2"/>
    <n v="4"/>
    <s v="Apr"/>
  </r>
  <r>
    <n v="3157"/>
    <d v="2026-04-18T00:00:00"/>
    <n v="2026"/>
    <n v="4"/>
    <x v="3"/>
    <x v="1"/>
    <x v="3"/>
    <x v="8"/>
    <x v="0"/>
    <s v="New"/>
    <x v="3"/>
    <s v="Trail Tent 2P"/>
    <n v="2"/>
    <n v="200.36"/>
    <n v="0"/>
    <n v="105.12"/>
    <n v="400.72"/>
    <n v="210.24"/>
    <n v="190.48000000000002"/>
    <n v="0.47534438011579161"/>
    <n v="2026"/>
    <s v="Q2"/>
    <n v="4"/>
    <s v="Apr"/>
  </r>
  <r>
    <n v="4516"/>
    <d v="2026-04-18T00:00:00"/>
    <n v="2026"/>
    <n v="4"/>
    <x v="3"/>
    <x v="1"/>
    <x v="2"/>
    <x v="5"/>
    <x v="0"/>
    <s v="Returning"/>
    <x v="3"/>
    <s v="Trail Tent 2P"/>
    <n v="1"/>
    <n v="196.24"/>
    <n v="0"/>
    <n v="106.34"/>
    <n v="196.24"/>
    <n v="106.34"/>
    <n v="89.9"/>
    <n v="0.45811251528740321"/>
    <n v="2026"/>
    <s v="Q2"/>
    <n v="4"/>
    <s v="Apr"/>
  </r>
  <r>
    <n v="5119"/>
    <d v="2026-04-18T00:00:00"/>
    <n v="2026"/>
    <n v="4"/>
    <x v="3"/>
    <x v="1"/>
    <x v="0"/>
    <x v="15"/>
    <x v="0"/>
    <s v="Business"/>
    <x v="1"/>
    <s v="Hiking Daypack 20L"/>
    <n v="1"/>
    <n v="93.32"/>
    <n v="0"/>
    <n v="44.82"/>
    <n v="93.32"/>
    <n v="44.82"/>
    <n v="48.499999999999993"/>
    <n v="0.51971710244320612"/>
    <n v="2026"/>
    <s v="Q2"/>
    <n v="4"/>
    <s v="Apr"/>
  </r>
  <r>
    <n v="125"/>
    <d v="2026-04-19T00:00:00"/>
    <n v="2026"/>
    <n v="4"/>
    <x v="3"/>
    <x v="1"/>
    <x v="3"/>
    <x v="7"/>
    <x v="0"/>
    <s v="Returning"/>
    <x v="0"/>
    <s v="Cycling Pack 12L"/>
    <n v="2"/>
    <n v="101.61"/>
    <n v="0"/>
    <n v="49.9"/>
    <n v="203.22"/>
    <n v="99.8"/>
    <n v="103.42"/>
    <n v="0.50890660368074014"/>
    <n v="2026"/>
    <s v="Q2"/>
    <n v="4"/>
    <s v="Apr"/>
  </r>
  <r>
    <n v="728"/>
    <d v="2026-04-19T00:00:00"/>
    <n v="2026"/>
    <n v="4"/>
    <x v="3"/>
    <x v="1"/>
    <x v="1"/>
    <x v="14"/>
    <x v="0"/>
    <s v="Returning"/>
    <x v="0"/>
    <s v="Cycling Pack 12L"/>
    <n v="1"/>
    <n v="104.91"/>
    <n v="0"/>
    <n v="51.68"/>
    <n v="104.91"/>
    <n v="51.68"/>
    <n v="53.23"/>
    <n v="0.50738728433895719"/>
    <n v="2026"/>
    <s v="Q2"/>
    <n v="4"/>
    <s v="Apr"/>
  </r>
  <r>
    <n v="1271"/>
    <d v="2026-04-19T00:00:00"/>
    <n v="2026"/>
    <n v="4"/>
    <x v="3"/>
    <x v="1"/>
    <x v="2"/>
    <x v="2"/>
    <x v="1"/>
    <s v="Business"/>
    <x v="4"/>
    <s v="Resistance Band Set"/>
    <n v="8"/>
    <n v="39.99"/>
    <n v="0.15"/>
    <n v="14.92"/>
    <n v="271.93200000000002"/>
    <n v="119.36"/>
    <n v="152.572"/>
    <n v="0.56106673727255341"/>
    <n v="2026"/>
    <s v="Q2"/>
    <n v="4"/>
    <s v="Apr"/>
  </r>
  <r>
    <n v="1284"/>
    <d v="2026-04-19T00:00:00"/>
    <n v="2026"/>
    <n v="4"/>
    <x v="3"/>
    <x v="1"/>
    <x v="1"/>
    <x v="12"/>
    <x v="2"/>
    <s v="New"/>
    <x v="2"/>
    <s v="Carry-On Duffel"/>
    <n v="1"/>
    <n v="136.01"/>
    <n v="0"/>
    <n v="66.59"/>
    <n v="136.01"/>
    <n v="66.59"/>
    <n v="69.419999999999987"/>
    <n v="0.51040364679067707"/>
    <n v="2026"/>
    <s v="Q2"/>
    <n v="4"/>
    <s v="Apr"/>
  </r>
  <r>
    <n v="1657"/>
    <d v="2026-04-19T00:00:00"/>
    <n v="2026"/>
    <n v="4"/>
    <x v="3"/>
    <x v="1"/>
    <x v="0"/>
    <x v="0"/>
    <x v="1"/>
    <s v="Business"/>
    <x v="3"/>
    <s v="Compact Sleeping Bag"/>
    <n v="15"/>
    <n v="122.1"/>
    <n v="0.15"/>
    <n v="62.33"/>
    <n v="1556.7749999999999"/>
    <n v="934.94999999999993"/>
    <n v="621.82499999999993"/>
    <n v="0.39943151707857588"/>
    <n v="2026"/>
    <s v="Q2"/>
    <n v="4"/>
    <s v="Apr"/>
  </r>
  <r>
    <n v="2240"/>
    <d v="2026-04-19T00:00:00"/>
    <n v="2026"/>
    <n v="4"/>
    <x v="3"/>
    <x v="1"/>
    <x v="0"/>
    <x v="15"/>
    <x v="3"/>
    <s v="Returning"/>
    <x v="3"/>
    <s v="Alpine Tent 4P"/>
    <n v="4"/>
    <n v="341.75"/>
    <n v="0.1"/>
    <n v="191.91"/>
    <n v="1230.3"/>
    <n v="767.64"/>
    <n v="462.65999999999997"/>
    <n v="0.37605462082418922"/>
    <n v="2026"/>
    <s v="Q2"/>
    <n v="4"/>
    <s v="Apr"/>
  </r>
  <r>
    <n v="3050"/>
    <d v="2026-04-19T00:00:00"/>
    <n v="2026"/>
    <n v="4"/>
    <x v="3"/>
    <x v="1"/>
    <x v="3"/>
    <x v="13"/>
    <x v="2"/>
    <s v="Returning"/>
    <x v="1"/>
    <s v="Summit Backpack 45L"/>
    <n v="3"/>
    <n v="156.16"/>
    <n v="0.05"/>
    <n v="77.81"/>
    <n v="445.05599999999998"/>
    <n v="233.43"/>
    <n v="211.62599999999998"/>
    <n v="0.47550420621225192"/>
    <n v="2026"/>
    <s v="Q2"/>
    <n v="4"/>
    <s v="Apr"/>
  </r>
  <r>
    <n v="3213"/>
    <d v="2026-04-19T00:00:00"/>
    <n v="2026"/>
    <n v="4"/>
    <x v="3"/>
    <x v="1"/>
    <x v="0"/>
    <x v="15"/>
    <x v="0"/>
    <s v="Returning"/>
    <x v="2"/>
    <s v="Carry-On Duffel"/>
    <n v="2"/>
    <n v="132.53"/>
    <n v="0.05"/>
    <n v="66.39"/>
    <n v="251.80699999999999"/>
    <n v="132.78"/>
    <n v="119.02699999999999"/>
    <n v="0.47269138665724142"/>
    <n v="2026"/>
    <s v="Q2"/>
    <n v="4"/>
    <s v="Apr"/>
  </r>
  <r>
    <n v="3367"/>
    <d v="2026-04-19T00:00:00"/>
    <n v="2026"/>
    <n v="4"/>
    <x v="3"/>
    <x v="1"/>
    <x v="2"/>
    <x v="3"/>
    <x v="0"/>
    <s v="Returning"/>
    <x v="2"/>
    <s v="Packing Cube Set"/>
    <n v="3"/>
    <n v="45.79"/>
    <n v="0"/>
    <n v="17.98"/>
    <n v="137.37"/>
    <n v="53.94"/>
    <n v="83.43"/>
    <n v="0.60733784669141733"/>
    <n v="2026"/>
    <s v="Q2"/>
    <n v="4"/>
    <s v="Apr"/>
  </r>
  <r>
    <n v="3885"/>
    <d v="2026-04-19T00:00:00"/>
    <n v="2026"/>
    <n v="4"/>
    <x v="3"/>
    <x v="1"/>
    <x v="0"/>
    <x v="15"/>
    <x v="0"/>
    <s v="New"/>
    <x v="2"/>
    <s v="Carry-On Duffel"/>
    <n v="2"/>
    <n v="133.97"/>
    <n v="0.15"/>
    <n v="67.36"/>
    <n v="227.749"/>
    <n v="134.72"/>
    <n v="93.028999999999996"/>
    <n v="0.40847160690057915"/>
    <n v="2026"/>
    <s v="Q2"/>
    <n v="4"/>
    <s v="Apr"/>
  </r>
  <r>
    <n v="4372"/>
    <d v="2026-04-19T00:00:00"/>
    <n v="2026"/>
    <n v="4"/>
    <x v="3"/>
    <x v="1"/>
    <x v="0"/>
    <x v="15"/>
    <x v="0"/>
    <s v="New"/>
    <x v="4"/>
    <s v="Recovery Roller"/>
    <n v="1"/>
    <n v="37.11"/>
    <n v="0.1"/>
    <n v="14.27"/>
    <n v="33.399000000000001"/>
    <n v="14.27"/>
    <n v="19.129000000000001"/>
    <n v="0.5727416988532591"/>
    <n v="2026"/>
    <s v="Q2"/>
    <n v="4"/>
    <s v="Apr"/>
  </r>
  <r>
    <n v="4417"/>
    <d v="2026-04-19T00:00:00"/>
    <n v="2026"/>
    <n v="4"/>
    <x v="3"/>
    <x v="1"/>
    <x v="3"/>
    <x v="8"/>
    <x v="2"/>
    <s v="New"/>
    <x v="3"/>
    <s v="Alpine Tent 4P"/>
    <n v="3"/>
    <n v="334.01"/>
    <n v="0.15"/>
    <n v="192.17"/>
    <n v="851.72550000000001"/>
    <n v="576.51"/>
    <n v="275.21550000000002"/>
    <n v="0.32312699337990941"/>
    <n v="2026"/>
    <s v="Q2"/>
    <n v="4"/>
    <s v="Apr"/>
  </r>
  <r>
    <n v="1147"/>
    <d v="2026-04-20T00:00:00"/>
    <n v="2026"/>
    <n v="4"/>
    <x v="3"/>
    <x v="1"/>
    <x v="3"/>
    <x v="7"/>
    <x v="0"/>
    <s v="New"/>
    <x v="2"/>
    <s v="Carry-On Duffel"/>
    <n v="1"/>
    <n v="131.46"/>
    <n v="0"/>
    <n v="67.77"/>
    <n v="131.46"/>
    <n v="67.77"/>
    <n v="63.690000000000012"/>
    <n v="0.48448197170241902"/>
    <n v="2026"/>
    <s v="Q2"/>
    <n v="4"/>
    <s v="Apr"/>
  </r>
  <r>
    <n v="1514"/>
    <d v="2026-04-20T00:00:00"/>
    <n v="2026"/>
    <n v="4"/>
    <x v="3"/>
    <x v="1"/>
    <x v="2"/>
    <x v="3"/>
    <x v="2"/>
    <s v="Returning"/>
    <x v="1"/>
    <s v="Trekking Poles"/>
    <n v="3"/>
    <n v="72.48"/>
    <n v="0"/>
    <n v="32.36"/>
    <n v="217.44"/>
    <n v="97.08"/>
    <n v="120.36"/>
    <n v="0.55353200883002207"/>
    <n v="2026"/>
    <s v="Q2"/>
    <n v="4"/>
    <s v="Apr"/>
  </r>
  <r>
    <n v="1538"/>
    <d v="2026-04-20T00:00:00"/>
    <n v="2026"/>
    <n v="4"/>
    <x v="3"/>
    <x v="1"/>
    <x v="2"/>
    <x v="2"/>
    <x v="3"/>
    <s v="New"/>
    <x v="0"/>
    <s v="Commuter Helmet"/>
    <n v="1"/>
    <n v="81.98"/>
    <n v="0"/>
    <n v="43.15"/>
    <n v="81.98"/>
    <n v="43.15"/>
    <n v="38.830000000000005"/>
    <n v="0.47365211027079779"/>
    <n v="2026"/>
    <s v="Q2"/>
    <n v="4"/>
    <s v="Apr"/>
  </r>
  <r>
    <n v="1679"/>
    <d v="2026-04-20T00:00:00"/>
    <n v="2026"/>
    <n v="4"/>
    <x v="3"/>
    <x v="1"/>
    <x v="3"/>
    <x v="13"/>
    <x v="3"/>
    <s v="Returning"/>
    <x v="2"/>
    <s v="Packing Cube Set"/>
    <n v="1"/>
    <n v="46.71"/>
    <n v="0"/>
    <n v="18.18"/>
    <n v="46.71"/>
    <n v="18.18"/>
    <n v="28.53"/>
    <n v="0.61078998073217727"/>
    <n v="2026"/>
    <s v="Q2"/>
    <n v="4"/>
    <s v="Apr"/>
  </r>
  <r>
    <n v="1708"/>
    <d v="2026-04-20T00:00:00"/>
    <n v="2026"/>
    <n v="4"/>
    <x v="3"/>
    <x v="1"/>
    <x v="2"/>
    <x v="5"/>
    <x v="3"/>
    <s v="New"/>
    <x v="4"/>
    <s v="Resistance Band Set"/>
    <n v="1"/>
    <n v="41.01"/>
    <n v="0"/>
    <n v="14.5"/>
    <n v="41.01"/>
    <n v="14.5"/>
    <n v="26.509999999999998"/>
    <n v="0.64642770056083876"/>
    <n v="2026"/>
    <s v="Q2"/>
    <n v="4"/>
    <s v="Apr"/>
  </r>
  <r>
    <n v="2686"/>
    <d v="2026-04-20T00:00:00"/>
    <n v="2026"/>
    <n v="4"/>
    <x v="3"/>
    <x v="1"/>
    <x v="1"/>
    <x v="12"/>
    <x v="0"/>
    <s v="Returning"/>
    <x v="1"/>
    <s v="Trekking Poles"/>
    <n v="1"/>
    <n v="70.45"/>
    <n v="0.05"/>
    <n v="31.98"/>
    <n v="66.927499999999995"/>
    <n v="31.98"/>
    <n v="34.947499999999991"/>
    <n v="0.52216951178514059"/>
    <n v="2026"/>
    <s v="Q2"/>
    <n v="4"/>
    <s v="Apr"/>
  </r>
  <r>
    <n v="3307"/>
    <d v="2026-04-20T00:00:00"/>
    <n v="2026"/>
    <n v="4"/>
    <x v="3"/>
    <x v="1"/>
    <x v="3"/>
    <x v="13"/>
    <x v="2"/>
    <s v="Business"/>
    <x v="0"/>
    <s v="Trail Bike Light"/>
    <n v="2"/>
    <n v="51.39"/>
    <n v="0.05"/>
    <n v="22.28"/>
    <n v="97.640999999999991"/>
    <n v="44.56"/>
    <n v="53.080999999999989"/>
    <n v="0.54363433393758764"/>
    <n v="2026"/>
    <s v="Q2"/>
    <n v="4"/>
    <s v="Apr"/>
  </r>
  <r>
    <n v="3772"/>
    <d v="2026-04-20T00:00:00"/>
    <n v="2026"/>
    <n v="4"/>
    <x v="3"/>
    <x v="1"/>
    <x v="0"/>
    <x v="15"/>
    <x v="2"/>
    <s v="Returning"/>
    <x v="3"/>
    <s v="Compact Sleeping Bag"/>
    <n v="2"/>
    <n v="122.03"/>
    <n v="0"/>
    <n v="59.43"/>
    <n v="244.06"/>
    <n v="118.86"/>
    <n v="125.2"/>
    <n v="0.51298860935835455"/>
    <n v="2026"/>
    <s v="Q2"/>
    <n v="4"/>
    <s v="Apr"/>
  </r>
  <r>
    <n v="3877"/>
    <d v="2026-04-20T00:00:00"/>
    <n v="2026"/>
    <n v="4"/>
    <x v="3"/>
    <x v="1"/>
    <x v="3"/>
    <x v="4"/>
    <x v="0"/>
    <s v="New"/>
    <x v="2"/>
    <s v="Carry-On Duffel"/>
    <n v="3"/>
    <n v="132.07"/>
    <n v="0.05"/>
    <n v="66.41"/>
    <n v="376.39949999999999"/>
    <n v="199.23"/>
    <n v="177.1695"/>
    <n v="0.47069536489819991"/>
    <n v="2026"/>
    <s v="Q2"/>
    <n v="4"/>
    <s v="Apr"/>
  </r>
  <r>
    <n v="4117"/>
    <d v="2026-04-20T00:00:00"/>
    <n v="2026"/>
    <n v="4"/>
    <x v="3"/>
    <x v="1"/>
    <x v="3"/>
    <x v="7"/>
    <x v="3"/>
    <s v="Returning"/>
    <x v="0"/>
    <s v="Compact Repair Kit"/>
    <n v="1"/>
    <n v="41.04"/>
    <n v="0.1"/>
    <n v="17.02"/>
    <n v="36.936"/>
    <n v="17.02"/>
    <n v="19.916"/>
    <n v="0.53920294563569415"/>
    <n v="2026"/>
    <s v="Q2"/>
    <n v="4"/>
    <s v="Apr"/>
  </r>
  <r>
    <n v="4562"/>
    <d v="2026-04-20T00:00:00"/>
    <n v="2026"/>
    <n v="4"/>
    <x v="3"/>
    <x v="1"/>
    <x v="1"/>
    <x v="1"/>
    <x v="2"/>
    <s v="New"/>
    <x v="4"/>
    <s v="Resistance Band Set"/>
    <n v="2"/>
    <n v="40.56"/>
    <n v="0"/>
    <n v="15.09"/>
    <n v="81.12"/>
    <n v="30.18"/>
    <n v="50.940000000000005"/>
    <n v="0.62795857988165682"/>
    <n v="2026"/>
    <s v="Q2"/>
    <n v="4"/>
    <s v="Apr"/>
  </r>
  <r>
    <n v="4683"/>
    <d v="2026-04-20T00:00:00"/>
    <n v="2026"/>
    <n v="4"/>
    <x v="3"/>
    <x v="1"/>
    <x v="2"/>
    <x v="16"/>
    <x v="0"/>
    <s v="Business"/>
    <x v="4"/>
    <s v="Training Mat"/>
    <n v="3"/>
    <n v="51.36"/>
    <n v="0"/>
    <n v="22.05"/>
    <n v="154.07999999999998"/>
    <n v="66.150000000000006"/>
    <n v="87.929999999999978"/>
    <n v="0.57067757009345788"/>
    <n v="2026"/>
    <s v="Q2"/>
    <n v="4"/>
    <s v="Apr"/>
  </r>
  <r>
    <n v="308"/>
    <d v="2026-04-21T00:00:00"/>
    <n v="2026"/>
    <n v="4"/>
    <x v="3"/>
    <x v="1"/>
    <x v="3"/>
    <x v="7"/>
    <x v="0"/>
    <s v="Returning"/>
    <x v="1"/>
    <s v="Hiking Daypack 20L"/>
    <n v="6"/>
    <n v="93.58"/>
    <n v="0"/>
    <n v="46.68"/>
    <n v="561.48"/>
    <n v="280.08"/>
    <n v="281.40000000000003"/>
    <n v="0.5011754648429152"/>
    <n v="2026"/>
    <s v="Q2"/>
    <n v="4"/>
    <s v="Apr"/>
  </r>
  <r>
    <n v="773"/>
    <d v="2026-04-21T00:00:00"/>
    <n v="2026"/>
    <n v="4"/>
    <x v="3"/>
    <x v="1"/>
    <x v="3"/>
    <x v="7"/>
    <x v="0"/>
    <s v="Business"/>
    <x v="0"/>
    <s v="Commuter Helmet"/>
    <n v="5"/>
    <n v="80.16"/>
    <n v="0.1"/>
    <n v="42.5"/>
    <n v="360.71999999999997"/>
    <n v="212.5"/>
    <n v="148.21999999999997"/>
    <n v="0.41090042137946325"/>
    <n v="2026"/>
    <s v="Q2"/>
    <n v="4"/>
    <s v="Apr"/>
  </r>
  <r>
    <n v="1303"/>
    <d v="2026-04-21T00:00:00"/>
    <n v="2026"/>
    <n v="4"/>
    <x v="3"/>
    <x v="1"/>
    <x v="1"/>
    <x v="12"/>
    <x v="0"/>
    <s v="New"/>
    <x v="1"/>
    <s v="Trail Boots"/>
    <n v="1"/>
    <n v="142.22999999999999"/>
    <n v="0.05"/>
    <n v="77.66"/>
    <n v="135.11849999999998"/>
    <n v="77.66"/>
    <n v="57.458499999999987"/>
    <n v="0.42524524768999061"/>
    <n v="2026"/>
    <s v="Q2"/>
    <n v="4"/>
    <s v="Apr"/>
  </r>
  <r>
    <n v="1348"/>
    <d v="2026-04-21T00:00:00"/>
    <n v="2026"/>
    <n v="4"/>
    <x v="3"/>
    <x v="1"/>
    <x v="1"/>
    <x v="14"/>
    <x v="0"/>
    <s v="Returning"/>
    <x v="1"/>
    <s v="Trekking Poles"/>
    <n v="2"/>
    <n v="71.77"/>
    <n v="0"/>
    <n v="32.450000000000003"/>
    <n v="143.54"/>
    <n v="64.900000000000006"/>
    <n v="78.639999999999986"/>
    <n v="0.54786122335237553"/>
    <n v="2026"/>
    <s v="Q2"/>
    <n v="4"/>
    <s v="Apr"/>
  </r>
  <r>
    <n v="1496"/>
    <d v="2026-04-21T00:00:00"/>
    <n v="2026"/>
    <n v="4"/>
    <x v="3"/>
    <x v="1"/>
    <x v="0"/>
    <x v="0"/>
    <x v="3"/>
    <s v="Returning"/>
    <x v="1"/>
    <s v="Trekking Poles"/>
    <n v="1"/>
    <n v="71.23"/>
    <n v="0.05"/>
    <n v="33.28"/>
    <n v="67.668499999999995"/>
    <n v="33.28"/>
    <n v="34.388499999999993"/>
    <n v="0.50819066478494423"/>
    <n v="2026"/>
    <s v="Q2"/>
    <n v="4"/>
    <s v="Apr"/>
  </r>
  <r>
    <n v="1695"/>
    <d v="2026-04-21T00:00:00"/>
    <n v="2026"/>
    <n v="4"/>
    <x v="3"/>
    <x v="1"/>
    <x v="0"/>
    <x v="0"/>
    <x v="2"/>
    <s v="Returning"/>
    <x v="1"/>
    <s v="Trekking Poles"/>
    <n v="1"/>
    <n v="71.239999999999995"/>
    <n v="0.1"/>
    <n v="33.07"/>
    <n v="64.116"/>
    <n v="33.07"/>
    <n v="31.045999999999999"/>
    <n v="0.48421610830369954"/>
    <n v="2026"/>
    <s v="Q2"/>
    <n v="4"/>
    <s v="Apr"/>
  </r>
  <r>
    <n v="2812"/>
    <d v="2026-04-21T00:00:00"/>
    <n v="2026"/>
    <n v="4"/>
    <x v="3"/>
    <x v="1"/>
    <x v="1"/>
    <x v="6"/>
    <x v="0"/>
    <s v="New"/>
    <x v="0"/>
    <s v="Trail Bike Light"/>
    <n v="1"/>
    <n v="51.39"/>
    <n v="0"/>
    <n v="22.08"/>
    <n v="51.39"/>
    <n v="22.08"/>
    <n v="29.310000000000002"/>
    <n v="0.57034442498540572"/>
    <n v="2026"/>
    <s v="Q2"/>
    <n v="4"/>
    <s v="Apr"/>
  </r>
  <r>
    <n v="3017"/>
    <d v="2026-04-21T00:00:00"/>
    <n v="2026"/>
    <n v="4"/>
    <x v="3"/>
    <x v="1"/>
    <x v="1"/>
    <x v="12"/>
    <x v="0"/>
    <s v="Returning"/>
    <x v="0"/>
    <s v="Cycling Pack 12L"/>
    <n v="1"/>
    <n v="102.64"/>
    <n v="0"/>
    <n v="51.86"/>
    <n v="102.64"/>
    <n v="51.86"/>
    <n v="50.78"/>
    <n v="0.49473889321901793"/>
    <n v="2026"/>
    <s v="Q2"/>
    <n v="4"/>
    <s v="Apr"/>
  </r>
  <r>
    <n v="3719"/>
    <d v="2026-04-21T00:00:00"/>
    <n v="2026"/>
    <n v="4"/>
    <x v="3"/>
    <x v="1"/>
    <x v="2"/>
    <x v="2"/>
    <x v="0"/>
    <s v="New"/>
    <x v="4"/>
    <s v="Recovery Roller"/>
    <n v="2"/>
    <n v="35.56"/>
    <n v="0.1"/>
    <n v="13.85"/>
    <n v="64.00800000000001"/>
    <n v="27.7"/>
    <n v="36.308000000000007"/>
    <n v="0.56724159480064995"/>
    <n v="2026"/>
    <s v="Q2"/>
    <n v="4"/>
    <s v="Apr"/>
  </r>
  <r>
    <n v="3920"/>
    <d v="2026-04-21T00:00:00"/>
    <n v="2026"/>
    <n v="4"/>
    <x v="3"/>
    <x v="1"/>
    <x v="1"/>
    <x v="11"/>
    <x v="0"/>
    <s v="Returning"/>
    <x v="0"/>
    <s v="Cycling Pack 12L"/>
    <n v="2"/>
    <n v="100.39"/>
    <n v="0"/>
    <n v="49.05"/>
    <n v="200.78"/>
    <n v="98.1"/>
    <n v="102.68"/>
    <n v="0.51140551847793603"/>
    <n v="2026"/>
    <s v="Q2"/>
    <n v="4"/>
    <s v="Apr"/>
  </r>
  <r>
    <n v="4654"/>
    <d v="2026-04-21T00:00:00"/>
    <n v="2026"/>
    <n v="4"/>
    <x v="3"/>
    <x v="1"/>
    <x v="0"/>
    <x v="15"/>
    <x v="2"/>
    <s v="Returning"/>
    <x v="3"/>
    <s v="Trail Tent 2P"/>
    <n v="2"/>
    <n v="191.51"/>
    <n v="0.1"/>
    <n v="101.25"/>
    <n v="344.71800000000002"/>
    <n v="202.5"/>
    <n v="142.21800000000002"/>
    <n v="0.41256331262075091"/>
    <n v="2026"/>
    <s v="Q2"/>
    <n v="4"/>
    <s v="Apr"/>
  </r>
  <r>
    <n v="4920"/>
    <d v="2026-04-21T00:00:00"/>
    <n v="2026"/>
    <n v="4"/>
    <x v="3"/>
    <x v="1"/>
    <x v="1"/>
    <x v="12"/>
    <x v="2"/>
    <s v="New"/>
    <x v="1"/>
    <s v="Trail Boots"/>
    <n v="2"/>
    <n v="147.30000000000001"/>
    <n v="0"/>
    <n v="81.2"/>
    <n v="294.60000000000002"/>
    <n v="162.4"/>
    <n v="132.20000000000002"/>
    <n v="0.44874405974202308"/>
    <n v="2026"/>
    <s v="Q2"/>
    <n v="4"/>
    <s v="Apr"/>
  </r>
  <r>
    <n v="5191"/>
    <d v="2026-04-21T00:00:00"/>
    <n v="2026"/>
    <n v="4"/>
    <x v="3"/>
    <x v="1"/>
    <x v="1"/>
    <x v="11"/>
    <x v="2"/>
    <s v="Returning"/>
    <x v="0"/>
    <s v="Commuter Helmet"/>
    <n v="1"/>
    <n v="79.92"/>
    <n v="0.1"/>
    <n v="43.13"/>
    <n v="71.927999999999997"/>
    <n v="43.13"/>
    <n v="28.797999999999995"/>
    <n v="0.40037259481703918"/>
    <n v="2026"/>
    <s v="Q2"/>
    <n v="4"/>
    <s v="Apr"/>
  </r>
  <r>
    <n v="413"/>
    <d v="2026-04-22T00:00:00"/>
    <n v="2026"/>
    <n v="4"/>
    <x v="3"/>
    <x v="1"/>
    <x v="1"/>
    <x v="1"/>
    <x v="0"/>
    <s v="Returning"/>
    <x v="3"/>
    <s v="Alpine Tent 4P"/>
    <n v="2"/>
    <n v="344.29"/>
    <n v="0.1"/>
    <n v="192.66"/>
    <n v="619.72200000000009"/>
    <n v="385.32"/>
    <n v="234.4020000000001"/>
    <n v="0.37823733867766524"/>
    <n v="2026"/>
    <s v="Q2"/>
    <n v="4"/>
    <s v="Apr"/>
  </r>
  <r>
    <n v="1658"/>
    <d v="2026-04-22T00:00:00"/>
    <n v="2026"/>
    <n v="4"/>
    <x v="3"/>
    <x v="1"/>
    <x v="2"/>
    <x v="5"/>
    <x v="0"/>
    <s v="Returning"/>
    <x v="1"/>
    <s v="Summit Backpack 45L"/>
    <n v="1"/>
    <n v="151.15"/>
    <n v="0"/>
    <n v="77.680000000000007"/>
    <n v="151.15"/>
    <n v="77.680000000000007"/>
    <n v="73.47"/>
    <n v="0.48607343698312933"/>
    <n v="2026"/>
    <s v="Q2"/>
    <n v="4"/>
    <s v="Apr"/>
  </r>
  <r>
    <n v="2024"/>
    <d v="2026-04-22T00:00:00"/>
    <n v="2026"/>
    <n v="4"/>
    <x v="3"/>
    <x v="1"/>
    <x v="1"/>
    <x v="6"/>
    <x v="2"/>
    <s v="New"/>
    <x v="3"/>
    <s v="Portable Camp Stove"/>
    <n v="1"/>
    <n v="81.73"/>
    <n v="0.05"/>
    <n v="39.979999999999997"/>
    <n v="77.643500000000003"/>
    <n v="39.979999999999997"/>
    <n v="37.663500000000006"/>
    <n v="0.48508246021882068"/>
    <n v="2026"/>
    <s v="Q2"/>
    <n v="4"/>
    <s v="Apr"/>
  </r>
  <r>
    <n v="3980"/>
    <d v="2026-04-22T00:00:00"/>
    <n v="2026"/>
    <n v="4"/>
    <x v="3"/>
    <x v="1"/>
    <x v="3"/>
    <x v="4"/>
    <x v="2"/>
    <s v="New"/>
    <x v="1"/>
    <s v="Trail Boots"/>
    <n v="1"/>
    <n v="142.53"/>
    <n v="0.05"/>
    <n v="77.77"/>
    <n v="135.40350000000001"/>
    <n v="77.77"/>
    <n v="57.633500000000012"/>
    <n v="0.4256426163282338"/>
    <n v="2026"/>
    <s v="Q2"/>
    <n v="4"/>
    <s v="Apr"/>
  </r>
  <r>
    <n v="4239"/>
    <d v="2026-04-22T00:00:00"/>
    <n v="2026"/>
    <n v="4"/>
    <x v="3"/>
    <x v="1"/>
    <x v="1"/>
    <x v="1"/>
    <x v="0"/>
    <s v="New"/>
    <x v="3"/>
    <s v="Portable Camp Stove"/>
    <n v="2"/>
    <n v="83.24"/>
    <n v="0"/>
    <n v="40.03"/>
    <n v="166.48"/>
    <n v="80.06"/>
    <n v="86.419999999999987"/>
    <n v="0.51910139356078799"/>
    <n v="2026"/>
    <s v="Q2"/>
    <n v="4"/>
    <s v="Apr"/>
  </r>
  <r>
    <n v="4761"/>
    <d v="2026-04-22T00:00:00"/>
    <n v="2026"/>
    <n v="4"/>
    <x v="3"/>
    <x v="1"/>
    <x v="0"/>
    <x v="0"/>
    <x v="3"/>
    <s v="New"/>
    <x v="1"/>
    <s v="Trail Boots"/>
    <n v="1"/>
    <n v="141.99"/>
    <n v="0.05"/>
    <n v="79.7"/>
    <n v="134.8905"/>
    <n v="79.7"/>
    <n v="55.1905"/>
    <n v="0.40915038494186023"/>
    <n v="2026"/>
    <s v="Q2"/>
    <n v="4"/>
    <s v="Apr"/>
  </r>
  <r>
    <n v="5160"/>
    <d v="2026-04-22T00:00:00"/>
    <n v="2026"/>
    <n v="4"/>
    <x v="3"/>
    <x v="1"/>
    <x v="1"/>
    <x v="12"/>
    <x v="0"/>
    <s v="New"/>
    <x v="4"/>
    <s v="Recovery Roller"/>
    <n v="2"/>
    <n v="35.94"/>
    <n v="0.05"/>
    <n v="14.17"/>
    <n v="68.285999999999987"/>
    <n v="28.34"/>
    <n v="39.945999999999984"/>
    <n v="0.5849808159798493"/>
    <n v="2026"/>
    <s v="Q2"/>
    <n v="4"/>
    <s v="Apr"/>
  </r>
  <r>
    <n v="2224"/>
    <d v="2026-04-23T00:00:00"/>
    <n v="2026"/>
    <n v="4"/>
    <x v="3"/>
    <x v="1"/>
    <x v="1"/>
    <x v="1"/>
    <x v="0"/>
    <s v="New"/>
    <x v="4"/>
    <s v="Training Mat"/>
    <n v="3"/>
    <n v="49.55"/>
    <n v="0"/>
    <n v="22.55"/>
    <n v="148.64999999999998"/>
    <n v="67.650000000000006"/>
    <n v="80.999999999999972"/>
    <n v="0.54490413723511588"/>
    <n v="2026"/>
    <s v="Q2"/>
    <n v="4"/>
    <s v="Apr"/>
  </r>
  <r>
    <n v="2832"/>
    <d v="2026-04-23T00:00:00"/>
    <n v="2026"/>
    <n v="4"/>
    <x v="3"/>
    <x v="1"/>
    <x v="3"/>
    <x v="8"/>
    <x v="3"/>
    <s v="Returning"/>
    <x v="4"/>
    <s v="Resistance Band Set"/>
    <n v="1"/>
    <n v="39.89"/>
    <n v="0.05"/>
    <n v="15.06"/>
    <n v="37.895499999999998"/>
    <n v="15.06"/>
    <n v="22.835499999999996"/>
    <n v="0.60259133670224685"/>
    <n v="2026"/>
    <s v="Q2"/>
    <n v="4"/>
    <s v="Apr"/>
  </r>
  <r>
    <n v="3000"/>
    <d v="2026-04-23T00:00:00"/>
    <n v="2026"/>
    <n v="4"/>
    <x v="3"/>
    <x v="1"/>
    <x v="3"/>
    <x v="7"/>
    <x v="3"/>
    <s v="New"/>
    <x v="4"/>
    <s v="Resistance Band Set"/>
    <n v="1"/>
    <n v="40.630000000000003"/>
    <n v="0.1"/>
    <n v="14.67"/>
    <n v="36.567"/>
    <n v="14.67"/>
    <n v="21.896999999999998"/>
    <n v="0.59881860694068423"/>
    <n v="2026"/>
    <s v="Q2"/>
    <n v="4"/>
    <s v="Apr"/>
  </r>
  <r>
    <n v="3206"/>
    <d v="2026-04-23T00:00:00"/>
    <n v="2026"/>
    <n v="4"/>
    <x v="3"/>
    <x v="1"/>
    <x v="3"/>
    <x v="8"/>
    <x v="3"/>
    <s v="Returning"/>
    <x v="0"/>
    <s v="Compact Repair Kit"/>
    <n v="4"/>
    <n v="39.78"/>
    <n v="0.05"/>
    <n v="16.7"/>
    <n v="151.16399999999999"/>
    <n v="66.8"/>
    <n v="84.36399999999999"/>
    <n v="0.55809584292556425"/>
    <n v="2026"/>
    <s v="Q2"/>
    <n v="4"/>
    <s v="Apr"/>
  </r>
  <r>
    <n v="3777"/>
    <d v="2026-04-23T00:00:00"/>
    <n v="2026"/>
    <n v="4"/>
    <x v="3"/>
    <x v="1"/>
    <x v="3"/>
    <x v="4"/>
    <x v="3"/>
    <s v="Business"/>
    <x v="1"/>
    <s v="Hiking Daypack 20L"/>
    <n v="1"/>
    <n v="92.74"/>
    <n v="0"/>
    <n v="46.1"/>
    <n v="92.74"/>
    <n v="46.1"/>
    <n v="46.639999999999993"/>
    <n v="0.50291136510675005"/>
    <n v="2026"/>
    <s v="Q2"/>
    <n v="4"/>
    <s v="Apr"/>
  </r>
  <r>
    <n v="4980"/>
    <d v="2026-04-23T00:00:00"/>
    <n v="2026"/>
    <n v="4"/>
    <x v="3"/>
    <x v="1"/>
    <x v="1"/>
    <x v="6"/>
    <x v="2"/>
    <s v="Returning"/>
    <x v="3"/>
    <s v="Compact Sleeping Bag"/>
    <n v="2"/>
    <n v="120.49"/>
    <n v="0.1"/>
    <n v="62.23"/>
    <n v="216.88200000000001"/>
    <n v="124.46"/>
    <n v="92.422000000000011"/>
    <n v="0.42613955976060719"/>
    <n v="2026"/>
    <s v="Q2"/>
    <n v="4"/>
    <s v="Apr"/>
  </r>
  <r>
    <n v="1102"/>
    <d v="2026-04-24T00:00:00"/>
    <n v="2026"/>
    <n v="4"/>
    <x v="3"/>
    <x v="1"/>
    <x v="1"/>
    <x v="6"/>
    <x v="0"/>
    <s v="Business"/>
    <x v="1"/>
    <s v="Trekking Poles"/>
    <n v="2"/>
    <n v="70.53"/>
    <n v="0"/>
    <n v="32.229999999999997"/>
    <n v="141.06"/>
    <n v="64.459999999999994"/>
    <n v="76.600000000000009"/>
    <n v="0.54303133418403526"/>
    <n v="2026"/>
    <s v="Q2"/>
    <n v="4"/>
    <s v="Apr"/>
  </r>
  <r>
    <n v="1333"/>
    <d v="2026-04-24T00:00:00"/>
    <n v="2026"/>
    <n v="4"/>
    <x v="3"/>
    <x v="1"/>
    <x v="1"/>
    <x v="14"/>
    <x v="0"/>
    <s v="New"/>
    <x v="1"/>
    <s v="Hiking Daypack 20L"/>
    <n v="1"/>
    <n v="90.87"/>
    <n v="0.1"/>
    <n v="44.4"/>
    <n v="81.783000000000001"/>
    <n v="44.4"/>
    <n v="37.383000000000003"/>
    <n v="0.45709988628443565"/>
    <n v="2026"/>
    <s v="Q2"/>
    <n v="4"/>
    <s v="Apr"/>
  </r>
  <r>
    <n v="1369"/>
    <d v="2026-04-24T00:00:00"/>
    <n v="2026"/>
    <n v="4"/>
    <x v="3"/>
    <x v="1"/>
    <x v="1"/>
    <x v="14"/>
    <x v="1"/>
    <s v="Returning"/>
    <x v="4"/>
    <s v="Weighted Vest"/>
    <n v="3"/>
    <n v="124.31"/>
    <n v="0.2"/>
    <n v="67.97"/>
    <n v="298.34399999999999"/>
    <n v="203.91"/>
    <n v="94.433999999999997"/>
    <n v="0.31652723031131846"/>
    <n v="2026"/>
    <s v="Q2"/>
    <n v="4"/>
    <s v="Apr"/>
  </r>
  <r>
    <n v="1712"/>
    <d v="2026-04-24T00:00:00"/>
    <n v="2026"/>
    <n v="4"/>
    <x v="3"/>
    <x v="1"/>
    <x v="1"/>
    <x v="1"/>
    <x v="1"/>
    <s v="Returning"/>
    <x v="0"/>
    <s v="Compact Repair Kit"/>
    <n v="15"/>
    <n v="41.21"/>
    <n v="0.15"/>
    <n v="16.760000000000002"/>
    <n v="525.42750000000001"/>
    <n v="251.40000000000003"/>
    <n v="274.02749999999997"/>
    <n v="0.52153246642020068"/>
    <n v="2026"/>
    <s v="Q2"/>
    <n v="4"/>
    <s v="Apr"/>
  </r>
  <r>
    <n v="2229"/>
    <d v="2026-04-24T00:00:00"/>
    <n v="2026"/>
    <n v="4"/>
    <x v="3"/>
    <x v="1"/>
    <x v="0"/>
    <x v="0"/>
    <x v="0"/>
    <s v="New"/>
    <x v="1"/>
    <s v="Trail Boots"/>
    <n v="2"/>
    <n v="145.75"/>
    <n v="0.1"/>
    <n v="78.900000000000006"/>
    <n v="262.35000000000002"/>
    <n v="157.80000000000001"/>
    <n v="104.55000000000001"/>
    <n v="0.39851343624928531"/>
    <n v="2026"/>
    <s v="Q2"/>
    <n v="4"/>
    <s v="Apr"/>
  </r>
  <r>
    <n v="3458"/>
    <d v="2026-04-24T00:00:00"/>
    <n v="2026"/>
    <n v="4"/>
    <x v="3"/>
    <x v="1"/>
    <x v="2"/>
    <x v="3"/>
    <x v="0"/>
    <s v="New"/>
    <x v="2"/>
    <s v="Carry-On Duffel"/>
    <n v="1"/>
    <n v="134.86000000000001"/>
    <n v="0"/>
    <n v="66.040000000000006"/>
    <n v="134.86000000000001"/>
    <n v="66.040000000000006"/>
    <n v="68.820000000000007"/>
    <n v="0.51030698502150373"/>
    <n v="2026"/>
    <s v="Q2"/>
    <n v="4"/>
    <s v="Apr"/>
  </r>
  <r>
    <n v="4637"/>
    <d v="2026-04-24T00:00:00"/>
    <n v="2026"/>
    <n v="4"/>
    <x v="3"/>
    <x v="1"/>
    <x v="3"/>
    <x v="13"/>
    <x v="2"/>
    <s v="New"/>
    <x v="2"/>
    <s v="Carry-On Duffel"/>
    <n v="1"/>
    <n v="136.07"/>
    <n v="0"/>
    <n v="65.17"/>
    <n v="136.07"/>
    <n v="65.17"/>
    <n v="70.899999999999991"/>
    <n v="0.52105533916366575"/>
    <n v="2026"/>
    <s v="Q2"/>
    <n v="4"/>
    <s v="Apr"/>
  </r>
  <r>
    <n v="4726"/>
    <d v="2026-04-24T00:00:00"/>
    <n v="2026"/>
    <n v="4"/>
    <x v="3"/>
    <x v="1"/>
    <x v="0"/>
    <x v="15"/>
    <x v="2"/>
    <s v="Business"/>
    <x v="2"/>
    <s v="Packing Cube Set"/>
    <n v="1"/>
    <n v="47.25"/>
    <n v="0.1"/>
    <n v="18.25"/>
    <n v="42.524999999999999"/>
    <n v="18.25"/>
    <n v="24.274999999999999"/>
    <n v="0.57084068195179305"/>
    <n v="2026"/>
    <s v="Q2"/>
    <n v="4"/>
    <s v="Apr"/>
  </r>
  <r>
    <n v="4838"/>
    <d v="2026-04-24T00:00:00"/>
    <n v="2026"/>
    <n v="4"/>
    <x v="3"/>
    <x v="1"/>
    <x v="0"/>
    <x v="0"/>
    <x v="0"/>
    <s v="Business"/>
    <x v="0"/>
    <s v="Compact Repair Kit"/>
    <n v="2"/>
    <n v="41.32"/>
    <n v="0.1"/>
    <n v="16.66"/>
    <n v="74.376000000000005"/>
    <n v="33.32"/>
    <n v="41.056000000000004"/>
    <n v="0.5520060234484242"/>
    <n v="2026"/>
    <s v="Q2"/>
    <n v="4"/>
    <s v="Apr"/>
  </r>
  <r>
    <n v="5075"/>
    <d v="2026-04-24T00:00:00"/>
    <n v="2026"/>
    <n v="4"/>
    <x v="3"/>
    <x v="1"/>
    <x v="0"/>
    <x v="15"/>
    <x v="3"/>
    <s v="New"/>
    <x v="0"/>
    <s v="Commuter Helmet"/>
    <n v="2"/>
    <n v="81.75"/>
    <n v="0"/>
    <n v="41.92"/>
    <n v="163.5"/>
    <n v="83.84"/>
    <n v="79.66"/>
    <n v="0.48721712538226297"/>
    <n v="2026"/>
    <s v="Q2"/>
    <n v="4"/>
    <s v="Apr"/>
  </r>
  <r>
    <n v="149"/>
    <d v="2026-04-25T00:00:00"/>
    <n v="2026"/>
    <n v="4"/>
    <x v="3"/>
    <x v="1"/>
    <x v="1"/>
    <x v="12"/>
    <x v="0"/>
    <s v="Returning"/>
    <x v="2"/>
    <s v="Insulated Bottle"/>
    <n v="1"/>
    <n v="36.020000000000003"/>
    <n v="0.05"/>
    <n v="13.72"/>
    <n v="34.219000000000001"/>
    <n v="13.72"/>
    <n v="20.499000000000002"/>
    <n v="0.59905315760250155"/>
    <n v="2026"/>
    <s v="Q2"/>
    <n v="4"/>
    <s v="Apr"/>
  </r>
  <r>
    <n v="449"/>
    <d v="2026-04-25T00:00:00"/>
    <n v="2026"/>
    <n v="4"/>
    <x v="3"/>
    <x v="1"/>
    <x v="2"/>
    <x v="5"/>
    <x v="0"/>
    <s v="Business"/>
    <x v="2"/>
    <s v="Insulated Bottle"/>
    <n v="1"/>
    <n v="36.68"/>
    <n v="0"/>
    <n v="13.27"/>
    <n v="36.68"/>
    <n v="13.27"/>
    <n v="23.41"/>
    <n v="0.63822246455834242"/>
    <n v="2026"/>
    <s v="Q2"/>
    <n v="4"/>
    <s v="Apr"/>
  </r>
  <r>
    <n v="1422"/>
    <d v="2026-04-25T00:00:00"/>
    <n v="2026"/>
    <n v="4"/>
    <x v="3"/>
    <x v="1"/>
    <x v="3"/>
    <x v="8"/>
    <x v="1"/>
    <s v="Business"/>
    <x v="3"/>
    <s v="Alpine Tent 4P"/>
    <n v="6"/>
    <n v="348.16"/>
    <n v="0.1"/>
    <n v="198.24"/>
    <n v="1880.0640000000001"/>
    <n v="1189.44"/>
    <n v="690.62400000000002"/>
    <n v="0.36734068627450978"/>
    <n v="2026"/>
    <s v="Q2"/>
    <n v="4"/>
    <s v="Apr"/>
  </r>
  <r>
    <n v="3248"/>
    <d v="2026-04-25T00:00:00"/>
    <n v="2026"/>
    <n v="4"/>
    <x v="3"/>
    <x v="1"/>
    <x v="2"/>
    <x v="16"/>
    <x v="0"/>
    <s v="Returning"/>
    <x v="0"/>
    <s v="Compact Repair Kit"/>
    <n v="2"/>
    <n v="39.799999999999997"/>
    <n v="0.05"/>
    <n v="16.23"/>
    <n v="75.61999999999999"/>
    <n v="32.46"/>
    <n v="43.159999999999989"/>
    <n v="0.57074847923829664"/>
    <n v="2026"/>
    <s v="Q2"/>
    <n v="4"/>
    <s v="Apr"/>
  </r>
  <r>
    <n v="3445"/>
    <d v="2026-04-25T00:00:00"/>
    <n v="2026"/>
    <n v="4"/>
    <x v="3"/>
    <x v="1"/>
    <x v="0"/>
    <x v="15"/>
    <x v="0"/>
    <s v="Returning"/>
    <x v="0"/>
    <s v="Compact Repair Kit"/>
    <n v="5"/>
    <n v="39.369999999999997"/>
    <n v="0.05"/>
    <n v="16.760000000000002"/>
    <n v="187.00749999999999"/>
    <n v="83.800000000000011"/>
    <n v="103.20749999999998"/>
    <n v="0.55188963009504954"/>
    <n v="2026"/>
    <s v="Q2"/>
    <n v="4"/>
    <s v="Apr"/>
  </r>
  <r>
    <n v="3930"/>
    <d v="2026-04-25T00:00:00"/>
    <n v="2026"/>
    <n v="4"/>
    <x v="3"/>
    <x v="1"/>
    <x v="1"/>
    <x v="12"/>
    <x v="3"/>
    <s v="Returning"/>
    <x v="4"/>
    <s v="Resistance Band Set"/>
    <n v="2"/>
    <n v="40.85"/>
    <n v="0"/>
    <n v="14.99"/>
    <n v="81.7"/>
    <n v="29.98"/>
    <n v="51.72"/>
    <n v="0.633047735618115"/>
    <n v="2026"/>
    <s v="Q2"/>
    <n v="4"/>
    <s v="Apr"/>
  </r>
  <r>
    <n v="3969"/>
    <d v="2026-04-25T00:00:00"/>
    <n v="2026"/>
    <n v="4"/>
    <x v="3"/>
    <x v="1"/>
    <x v="3"/>
    <x v="8"/>
    <x v="3"/>
    <s v="Returning"/>
    <x v="1"/>
    <s v="Hiking Daypack 20L"/>
    <n v="1"/>
    <n v="92.91"/>
    <n v="0.05"/>
    <n v="46"/>
    <n v="88.264499999999998"/>
    <n v="46"/>
    <n v="42.264499999999998"/>
    <n v="0.4788391709010984"/>
    <n v="2026"/>
    <s v="Q2"/>
    <n v="4"/>
    <s v="Apr"/>
  </r>
  <r>
    <n v="4190"/>
    <d v="2026-04-25T00:00:00"/>
    <n v="2026"/>
    <n v="4"/>
    <x v="3"/>
    <x v="1"/>
    <x v="3"/>
    <x v="13"/>
    <x v="0"/>
    <s v="New"/>
    <x v="1"/>
    <s v="Summit Backpack 45L"/>
    <n v="1"/>
    <n v="152.01"/>
    <n v="0"/>
    <n v="80.33"/>
    <n v="152.01"/>
    <n v="80.33"/>
    <n v="71.679999999999993"/>
    <n v="0.47154792447865268"/>
    <n v="2026"/>
    <s v="Q2"/>
    <n v="4"/>
    <s v="Apr"/>
  </r>
  <r>
    <n v="4442"/>
    <d v="2026-04-25T00:00:00"/>
    <n v="2026"/>
    <n v="4"/>
    <x v="3"/>
    <x v="1"/>
    <x v="1"/>
    <x v="6"/>
    <x v="3"/>
    <s v="New"/>
    <x v="2"/>
    <s v="Insulated Bottle"/>
    <n v="1"/>
    <n v="36.65"/>
    <n v="0"/>
    <n v="13.28"/>
    <n v="36.65"/>
    <n v="13.28"/>
    <n v="23.369999999999997"/>
    <n v="0.63765347885402446"/>
    <n v="2026"/>
    <s v="Q2"/>
    <n v="4"/>
    <s v="Apr"/>
  </r>
  <r>
    <n v="228"/>
    <d v="2026-04-26T00:00:00"/>
    <n v="2026"/>
    <n v="4"/>
    <x v="3"/>
    <x v="1"/>
    <x v="3"/>
    <x v="8"/>
    <x v="0"/>
    <s v="Returning"/>
    <x v="3"/>
    <s v="Portable Camp Stove"/>
    <n v="5"/>
    <n v="80.819999999999993"/>
    <n v="0"/>
    <n v="40.47"/>
    <n v="404.09999999999997"/>
    <n v="202.35"/>
    <n v="201.74999999999997"/>
    <n v="0.49925760950259834"/>
    <n v="2026"/>
    <s v="Q2"/>
    <n v="4"/>
    <s v="Apr"/>
  </r>
  <r>
    <n v="2101"/>
    <d v="2026-04-26T00:00:00"/>
    <n v="2026"/>
    <n v="4"/>
    <x v="3"/>
    <x v="1"/>
    <x v="3"/>
    <x v="4"/>
    <x v="0"/>
    <s v="New"/>
    <x v="1"/>
    <s v="Trail Boots"/>
    <n v="4"/>
    <n v="144.69999999999999"/>
    <n v="0"/>
    <n v="79.41"/>
    <n v="578.79999999999995"/>
    <n v="317.64"/>
    <n v="261.15999999999997"/>
    <n v="0.45120939875604699"/>
    <n v="2026"/>
    <s v="Q2"/>
    <n v="4"/>
    <s v="Apr"/>
  </r>
  <r>
    <n v="2590"/>
    <d v="2026-04-26T00:00:00"/>
    <n v="2026"/>
    <n v="4"/>
    <x v="3"/>
    <x v="1"/>
    <x v="1"/>
    <x v="6"/>
    <x v="2"/>
    <s v="New"/>
    <x v="4"/>
    <s v="Recovery Roller"/>
    <n v="2"/>
    <n v="36.51"/>
    <n v="0.1"/>
    <n v="14.18"/>
    <n v="65.718000000000004"/>
    <n v="28.36"/>
    <n v="37.358000000000004"/>
    <n v="0.56845917404668433"/>
    <n v="2026"/>
    <s v="Q2"/>
    <n v="4"/>
    <s v="Apr"/>
  </r>
  <r>
    <n v="2957"/>
    <d v="2026-04-26T00:00:00"/>
    <n v="2026"/>
    <n v="4"/>
    <x v="3"/>
    <x v="1"/>
    <x v="3"/>
    <x v="7"/>
    <x v="3"/>
    <s v="New"/>
    <x v="2"/>
    <s v="Insulated Bottle"/>
    <n v="3"/>
    <n v="36.58"/>
    <n v="0.05"/>
    <n v="13.71"/>
    <n v="104.25299999999999"/>
    <n v="41.13"/>
    <n v="63.122999999999983"/>
    <n v="0.60547897902218628"/>
    <n v="2026"/>
    <s v="Q2"/>
    <n v="4"/>
    <s v="Apr"/>
  </r>
  <r>
    <n v="4270"/>
    <d v="2026-04-26T00:00:00"/>
    <n v="2026"/>
    <n v="4"/>
    <x v="3"/>
    <x v="1"/>
    <x v="3"/>
    <x v="7"/>
    <x v="2"/>
    <s v="Business"/>
    <x v="3"/>
    <s v="Trail Tent 2P"/>
    <n v="2"/>
    <n v="191.59"/>
    <n v="0"/>
    <n v="102.52"/>
    <n v="383.18"/>
    <n v="205.04"/>
    <n v="178.14000000000001"/>
    <n v="0.46489900307949272"/>
    <n v="2026"/>
    <s v="Q2"/>
    <n v="4"/>
    <s v="Apr"/>
  </r>
  <r>
    <n v="4324"/>
    <d v="2026-04-26T00:00:00"/>
    <n v="2026"/>
    <n v="4"/>
    <x v="3"/>
    <x v="1"/>
    <x v="3"/>
    <x v="8"/>
    <x v="1"/>
    <s v="Business"/>
    <x v="3"/>
    <s v="Alpine Tent 4P"/>
    <n v="6"/>
    <n v="337.24"/>
    <n v="0.05"/>
    <n v="198.63"/>
    <n v="1922.268"/>
    <n v="1191.78"/>
    <n v="730.48800000000006"/>
    <n v="0.38001360892445801"/>
    <n v="2026"/>
    <s v="Q2"/>
    <n v="4"/>
    <s v="Apr"/>
  </r>
  <r>
    <n v="5010"/>
    <d v="2026-04-26T00:00:00"/>
    <n v="2026"/>
    <n v="4"/>
    <x v="3"/>
    <x v="1"/>
    <x v="3"/>
    <x v="7"/>
    <x v="1"/>
    <s v="Business"/>
    <x v="2"/>
    <s v="Packing Cube Set"/>
    <n v="3"/>
    <n v="46.2"/>
    <n v="0.1"/>
    <n v="18.149999999999999"/>
    <n v="124.74000000000002"/>
    <n v="54.449999999999996"/>
    <n v="70.29000000000002"/>
    <n v="0.5634920634920636"/>
    <n v="2026"/>
    <s v="Q2"/>
    <n v="4"/>
    <s v="Apr"/>
  </r>
  <r>
    <n v="5092"/>
    <d v="2026-04-26T00:00:00"/>
    <n v="2026"/>
    <n v="4"/>
    <x v="3"/>
    <x v="1"/>
    <x v="1"/>
    <x v="1"/>
    <x v="3"/>
    <s v="Business"/>
    <x v="4"/>
    <s v="Training Mat"/>
    <n v="4"/>
    <n v="50.84"/>
    <n v="0.05"/>
    <n v="22.63"/>
    <n v="193.19200000000001"/>
    <n v="90.52"/>
    <n v="102.67200000000001"/>
    <n v="0.53145057766367143"/>
    <n v="2026"/>
    <s v="Q2"/>
    <n v="4"/>
    <s v="Apr"/>
  </r>
  <r>
    <n v="1061"/>
    <d v="2026-04-27T00:00:00"/>
    <n v="2026"/>
    <n v="4"/>
    <x v="3"/>
    <x v="1"/>
    <x v="3"/>
    <x v="13"/>
    <x v="0"/>
    <s v="Returning"/>
    <x v="2"/>
    <s v="Travel Backpack 35L"/>
    <n v="1"/>
    <n v="166.5"/>
    <n v="0"/>
    <n v="85.55"/>
    <n v="166.5"/>
    <n v="85.55"/>
    <n v="80.95"/>
    <n v="0.4861861861861862"/>
    <n v="2026"/>
    <s v="Q2"/>
    <n v="4"/>
    <s v="Apr"/>
  </r>
  <r>
    <n v="1099"/>
    <d v="2026-04-27T00:00:00"/>
    <n v="2026"/>
    <n v="4"/>
    <x v="3"/>
    <x v="1"/>
    <x v="3"/>
    <x v="4"/>
    <x v="3"/>
    <s v="New"/>
    <x v="1"/>
    <s v="Trekking Poles"/>
    <n v="1"/>
    <n v="70.2"/>
    <n v="0"/>
    <n v="32.06"/>
    <n v="70.2"/>
    <n v="32.06"/>
    <n v="38.14"/>
    <n v="0.5433048433048433"/>
    <n v="2026"/>
    <s v="Q2"/>
    <n v="4"/>
    <s v="Apr"/>
  </r>
  <r>
    <n v="3500"/>
    <d v="2026-04-27T00:00:00"/>
    <n v="2026"/>
    <n v="4"/>
    <x v="3"/>
    <x v="1"/>
    <x v="1"/>
    <x v="12"/>
    <x v="0"/>
    <s v="New"/>
    <x v="4"/>
    <s v="Training Mat"/>
    <n v="4"/>
    <n v="50.67"/>
    <n v="0"/>
    <n v="22.62"/>
    <n v="202.68"/>
    <n v="90.48"/>
    <n v="112.2"/>
    <n v="0.55358200118413259"/>
    <n v="2026"/>
    <s v="Q2"/>
    <n v="4"/>
    <s v="Apr"/>
  </r>
  <r>
    <n v="3856"/>
    <d v="2026-04-27T00:00:00"/>
    <n v="2026"/>
    <n v="4"/>
    <x v="3"/>
    <x v="1"/>
    <x v="1"/>
    <x v="11"/>
    <x v="2"/>
    <s v="New"/>
    <x v="2"/>
    <s v="Travel Backpack 35L"/>
    <n v="3"/>
    <n v="161.05000000000001"/>
    <n v="0.05"/>
    <n v="87.43"/>
    <n v="458.99250000000001"/>
    <n v="262.29000000000002"/>
    <n v="196.70249999999999"/>
    <n v="0.4285527541299694"/>
    <n v="2026"/>
    <s v="Q2"/>
    <n v="4"/>
    <s v="Apr"/>
  </r>
  <r>
    <n v="4044"/>
    <d v="2026-04-27T00:00:00"/>
    <n v="2026"/>
    <n v="4"/>
    <x v="3"/>
    <x v="1"/>
    <x v="1"/>
    <x v="6"/>
    <x v="1"/>
    <s v="New"/>
    <x v="4"/>
    <s v="Weighted Vest"/>
    <n v="10"/>
    <n v="124.59"/>
    <n v="0.15"/>
    <n v="67.14"/>
    <n v="1059.0150000000001"/>
    <n v="671.4"/>
    <n v="387.61500000000012"/>
    <n v="0.36601464568490538"/>
    <n v="2026"/>
    <s v="Q2"/>
    <n v="4"/>
    <s v="Apr"/>
  </r>
  <r>
    <n v="4235"/>
    <d v="2026-04-27T00:00:00"/>
    <n v="2026"/>
    <n v="4"/>
    <x v="3"/>
    <x v="1"/>
    <x v="2"/>
    <x v="16"/>
    <x v="0"/>
    <s v="Business"/>
    <x v="4"/>
    <s v="Training Mat"/>
    <n v="1"/>
    <n v="50.18"/>
    <n v="0"/>
    <n v="22.05"/>
    <n v="50.18"/>
    <n v="22.05"/>
    <n v="28.13"/>
    <n v="0.56058190514149064"/>
    <n v="2026"/>
    <s v="Q2"/>
    <n v="4"/>
    <s v="Apr"/>
  </r>
  <r>
    <n v="122"/>
    <d v="2026-04-28T00:00:00"/>
    <n v="2026"/>
    <n v="4"/>
    <x v="3"/>
    <x v="1"/>
    <x v="1"/>
    <x v="11"/>
    <x v="0"/>
    <s v="New"/>
    <x v="3"/>
    <s v="Portable Camp Stove"/>
    <n v="1"/>
    <n v="83.38"/>
    <n v="0"/>
    <n v="38.979999999999997"/>
    <n v="83.38"/>
    <n v="38.979999999999997"/>
    <n v="44.4"/>
    <n v="0.53250179899256422"/>
    <n v="2026"/>
    <s v="Q2"/>
    <n v="4"/>
    <s v="Apr"/>
  </r>
  <r>
    <n v="239"/>
    <d v="2026-04-28T00:00:00"/>
    <n v="2026"/>
    <n v="4"/>
    <x v="3"/>
    <x v="1"/>
    <x v="3"/>
    <x v="7"/>
    <x v="0"/>
    <s v="Returning"/>
    <x v="2"/>
    <s v="Insulated Bottle"/>
    <n v="1"/>
    <n v="35.549999999999997"/>
    <n v="0.05"/>
    <n v="13.25"/>
    <n v="33.772499999999994"/>
    <n v="13.25"/>
    <n v="20.522499999999994"/>
    <n v="0.60766896143311855"/>
    <n v="2026"/>
    <s v="Q2"/>
    <n v="4"/>
    <s v="Apr"/>
  </r>
  <r>
    <n v="356"/>
    <d v="2026-04-28T00:00:00"/>
    <n v="2026"/>
    <n v="4"/>
    <x v="3"/>
    <x v="1"/>
    <x v="3"/>
    <x v="8"/>
    <x v="2"/>
    <s v="New"/>
    <x v="1"/>
    <s v="Summit Backpack 45L"/>
    <n v="1"/>
    <n v="154.36000000000001"/>
    <n v="0"/>
    <n v="77.760000000000005"/>
    <n v="154.36000000000001"/>
    <n v="77.760000000000005"/>
    <n v="76.600000000000009"/>
    <n v="0.49624254988338951"/>
    <n v="2026"/>
    <s v="Q2"/>
    <n v="4"/>
    <s v="Apr"/>
  </r>
  <r>
    <n v="785"/>
    <d v="2026-04-28T00:00:00"/>
    <n v="2026"/>
    <n v="4"/>
    <x v="3"/>
    <x v="1"/>
    <x v="0"/>
    <x v="9"/>
    <x v="3"/>
    <s v="New"/>
    <x v="1"/>
    <s v="Summit Backpack 45L"/>
    <n v="1"/>
    <n v="155.68"/>
    <n v="0"/>
    <n v="77.97"/>
    <n v="155.68"/>
    <n v="77.97"/>
    <n v="77.710000000000008"/>
    <n v="0.49916495375128472"/>
    <n v="2026"/>
    <s v="Q2"/>
    <n v="4"/>
    <s v="Apr"/>
  </r>
  <r>
    <n v="2325"/>
    <d v="2026-04-28T00:00:00"/>
    <n v="2026"/>
    <n v="4"/>
    <x v="3"/>
    <x v="1"/>
    <x v="0"/>
    <x v="0"/>
    <x v="0"/>
    <s v="Returning"/>
    <x v="4"/>
    <s v="Resistance Band Set"/>
    <n v="1"/>
    <n v="40.950000000000003"/>
    <n v="0.15"/>
    <n v="14.89"/>
    <n v="34.807500000000005"/>
    <n v="14.89"/>
    <n v="19.917500000000004"/>
    <n v="0.57221863104216053"/>
    <n v="2026"/>
    <s v="Q2"/>
    <n v="4"/>
    <s v="Apr"/>
  </r>
  <r>
    <n v="2566"/>
    <d v="2026-04-28T00:00:00"/>
    <n v="2026"/>
    <n v="4"/>
    <x v="3"/>
    <x v="1"/>
    <x v="3"/>
    <x v="13"/>
    <x v="3"/>
    <s v="Returning"/>
    <x v="2"/>
    <s v="Packing Cube Set"/>
    <n v="3"/>
    <n v="47.28"/>
    <n v="0.05"/>
    <n v="18.52"/>
    <n v="134.74799999999999"/>
    <n v="55.56"/>
    <n v="79.187999999999988"/>
    <n v="0.58767477068305274"/>
    <n v="2026"/>
    <s v="Q2"/>
    <n v="4"/>
    <s v="Apr"/>
  </r>
  <r>
    <n v="3105"/>
    <d v="2026-04-28T00:00:00"/>
    <n v="2026"/>
    <n v="4"/>
    <x v="3"/>
    <x v="1"/>
    <x v="3"/>
    <x v="7"/>
    <x v="0"/>
    <s v="Returning"/>
    <x v="4"/>
    <s v="Training Mat"/>
    <n v="4"/>
    <n v="51.57"/>
    <n v="0.1"/>
    <n v="22.58"/>
    <n v="185.65200000000002"/>
    <n v="90.32"/>
    <n v="95.332000000000022"/>
    <n v="0.51349837330058401"/>
    <n v="2026"/>
    <s v="Q2"/>
    <n v="4"/>
    <s v="Apr"/>
  </r>
  <r>
    <n v="3167"/>
    <d v="2026-04-28T00:00:00"/>
    <n v="2026"/>
    <n v="4"/>
    <x v="3"/>
    <x v="1"/>
    <x v="3"/>
    <x v="8"/>
    <x v="0"/>
    <s v="Business"/>
    <x v="0"/>
    <s v="Trail Bike Light"/>
    <n v="1"/>
    <n v="51.61"/>
    <n v="0"/>
    <n v="23"/>
    <n v="51.61"/>
    <n v="23"/>
    <n v="28.61"/>
    <n v="0.55434993218368533"/>
    <n v="2026"/>
    <s v="Q2"/>
    <n v="4"/>
    <s v="Apr"/>
  </r>
  <r>
    <n v="4396"/>
    <d v="2026-04-28T00:00:00"/>
    <n v="2026"/>
    <n v="4"/>
    <x v="3"/>
    <x v="1"/>
    <x v="0"/>
    <x v="15"/>
    <x v="2"/>
    <s v="Returning"/>
    <x v="4"/>
    <s v="Training Mat"/>
    <n v="1"/>
    <n v="50.56"/>
    <n v="0.05"/>
    <n v="22.06"/>
    <n v="48.031999999999996"/>
    <n v="22.06"/>
    <n v="25.971999999999998"/>
    <n v="0.54072285143237842"/>
    <n v="2026"/>
    <s v="Q2"/>
    <n v="4"/>
    <s v="Apr"/>
  </r>
  <r>
    <n v="4475"/>
    <d v="2026-04-28T00:00:00"/>
    <n v="2026"/>
    <n v="4"/>
    <x v="3"/>
    <x v="1"/>
    <x v="2"/>
    <x v="5"/>
    <x v="3"/>
    <s v="Business"/>
    <x v="2"/>
    <s v="Travel Backpack 35L"/>
    <n v="2"/>
    <n v="165.74"/>
    <n v="0"/>
    <n v="87.73"/>
    <n v="331.48"/>
    <n v="175.46"/>
    <n v="156.02000000000001"/>
    <n v="0.47067696391939184"/>
    <n v="2026"/>
    <s v="Q2"/>
    <n v="4"/>
    <s v="Apr"/>
  </r>
  <r>
    <n v="4482"/>
    <d v="2026-04-28T00:00:00"/>
    <n v="2026"/>
    <n v="4"/>
    <x v="3"/>
    <x v="1"/>
    <x v="2"/>
    <x v="2"/>
    <x v="0"/>
    <s v="Business"/>
    <x v="4"/>
    <s v="Recovery Roller"/>
    <n v="3"/>
    <n v="36.770000000000003"/>
    <n v="0"/>
    <n v="13.63"/>
    <n v="110.31"/>
    <n v="40.89"/>
    <n v="69.42"/>
    <n v="0.62931737829752521"/>
    <n v="2026"/>
    <s v="Q2"/>
    <n v="4"/>
    <s v="Apr"/>
  </r>
  <r>
    <n v="5022"/>
    <d v="2026-04-28T00:00:00"/>
    <n v="2026"/>
    <n v="4"/>
    <x v="3"/>
    <x v="1"/>
    <x v="3"/>
    <x v="7"/>
    <x v="0"/>
    <s v="Business"/>
    <x v="3"/>
    <s v="Trail Tent 2P"/>
    <n v="2"/>
    <n v="196.37"/>
    <n v="0"/>
    <n v="101.73"/>
    <n v="392.74"/>
    <n v="203.46"/>
    <n v="189.28"/>
    <n v="0.48194734429902736"/>
    <n v="2026"/>
    <s v="Q2"/>
    <n v="4"/>
    <s v="Apr"/>
  </r>
  <r>
    <n v="1304"/>
    <d v="2026-04-29T00:00:00"/>
    <n v="2026"/>
    <n v="4"/>
    <x v="3"/>
    <x v="1"/>
    <x v="0"/>
    <x v="0"/>
    <x v="3"/>
    <s v="Returning"/>
    <x v="2"/>
    <s v="Insulated Bottle"/>
    <n v="2"/>
    <n v="35.33"/>
    <n v="0"/>
    <n v="13.69"/>
    <n v="70.66"/>
    <n v="27.38"/>
    <n v="43.28"/>
    <n v="0.61251061420888764"/>
    <n v="2026"/>
    <s v="Q2"/>
    <n v="4"/>
    <s v="Apr"/>
  </r>
  <r>
    <n v="3008"/>
    <d v="2026-04-29T00:00:00"/>
    <n v="2026"/>
    <n v="4"/>
    <x v="3"/>
    <x v="1"/>
    <x v="2"/>
    <x v="2"/>
    <x v="1"/>
    <s v="Business"/>
    <x v="2"/>
    <s v="Packing Cube Set"/>
    <n v="4"/>
    <n v="46.43"/>
    <n v="0.1"/>
    <n v="18.04"/>
    <n v="167.148"/>
    <n v="72.16"/>
    <n v="94.988"/>
    <n v="0.56828678775695796"/>
    <n v="2026"/>
    <s v="Q2"/>
    <n v="4"/>
    <s v="Apr"/>
  </r>
  <r>
    <n v="4140"/>
    <d v="2026-04-29T00:00:00"/>
    <n v="2026"/>
    <n v="4"/>
    <x v="3"/>
    <x v="1"/>
    <x v="3"/>
    <x v="7"/>
    <x v="3"/>
    <s v="New"/>
    <x v="4"/>
    <s v="Weighted Vest"/>
    <n v="1"/>
    <n v="125.25"/>
    <n v="0"/>
    <n v="70.88"/>
    <n v="125.25"/>
    <n v="70.88"/>
    <n v="54.370000000000005"/>
    <n v="0.43409181636726552"/>
    <n v="2026"/>
    <s v="Q2"/>
    <n v="4"/>
    <s v="Apr"/>
  </r>
  <r>
    <n v="4151"/>
    <d v="2026-04-29T00:00:00"/>
    <n v="2026"/>
    <n v="4"/>
    <x v="3"/>
    <x v="1"/>
    <x v="1"/>
    <x v="14"/>
    <x v="0"/>
    <s v="Returning"/>
    <x v="3"/>
    <s v="Alpine Tent 4P"/>
    <n v="1"/>
    <n v="341.98"/>
    <n v="0"/>
    <n v="192.43"/>
    <n v="341.98"/>
    <n v="192.43"/>
    <n v="149.55000000000001"/>
    <n v="0.43730627522077314"/>
    <n v="2026"/>
    <s v="Q2"/>
    <n v="4"/>
    <s v="Apr"/>
  </r>
  <r>
    <n v="4650"/>
    <d v="2026-04-29T00:00:00"/>
    <n v="2026"/>
    <n v="4"/>
    <x v="3"/>
    <x v="1"/>
    <x v="1"/>
    <x v="6"/>
    <x v="3"/>
    <s v="Business"/>
    <x v="4"/>
    <s v="Resistance Band Set"/>
    <n v="1"/>
    <n v="40.04"/>
    <n v="0"/>
    <n v="14.72"/>
    <n v="40.04"/>
    <n v="14.72"/>
    <n v="25.32"/>
    <n v="0.63236763236763238"/>
    <n v="2026"/>
    <s v="Q2"/>
    <n v="4"/>
    <s v="Apr"/>
  </r>
  <r>
    <n v="4897"/>
    <d v="2026-04-29T00:00:00"/>
    <n v="2026"/>
    <n v="4"/>
    <x v="3"/>
    <x v="1"/>
    <x v="3"/>
    <x v="13"/>
    <x v="0"/>
    <s v="Returning"/>
    <x v="0"/>
    <s v="Compact Repair Kit"/>
    <n v="3"/>
    <n v="40.47"/>
    <n v="0.05"/>
    <n v="17.14"/>
    <n v="115.33949999999999"/>
    <n v="51.42"/>
    <n v="63.919499999999985"/>
    <n v="0.5541856866034619"/>
    <n v="2026"/>
    <s v="Q2"/>
    <n v="4"/>
    <s v="Apr"/>
  </r>
  <r>
    <n v="792"/>
    <d v="2026-04-30T00:00:00"/>
    <n v="2026"/>
    <n v="4"/>
    <x v="3"/>
    <x v="1"/>
    <x v="3"/>
    <x v="8"/>
    <x v="1"/>
    <s v="Returning"/>
    <x v="3"/>
    <s v="Portable Camp Stove"/>
    <n v="6"/>
    <n v="83.7"/>
    <n v="0.2"/>
    <n v="38.58"/>
    <n v="401.76000000000005"/>
    <n v="231.48"/>
    <n v="170.28000000000006"/>
    <n v="0.42383512544802876"/>
    <n v="2026"/>
    <s v="Q2"/>
    <n v="4"/>
    <s v="Apr"/>
  </r>
  <r>
    <n v="1796"/>
    <d v="2026-04-30T00:00:00"/>
    <n v="2026"/>
    <n v="4"/>
    <x v="3"/>
    <x v="1"/>
    <x v="0"/>
    <x v="15"/>
    <x v="0"/>
    <s v="Returning"/>
    <x v="3"/>
    <s v="Portable Camp Stove"/>
    <n v="4"/>
    <n v="83.27"/>
    <n v="0"/>
    <n v="39.979999999999997"/>
    <n v="333.08"/>
    <n v="159.91999999999999"/>
    <n v="173.16"/>
    <n v="0.51987510507986068"/>
    <n v="2026"/>
    <s v="Q2"/>
    <n v="4"/>
    <s v="Apr"/>
  </r>
  <r>
    <n v="3222"/>
    <d v="2026-04-30T00:00:00"/>
    <n v="2026"/>
    <n v="4"/>
    <x v="3"/>
    <x v="1"/>
    <x v="2"/>
    <x v="16"/>
    <x v="1"/>
    <s v="Business"/>
    <x v="3"/>
    <s v="Compact Sleeping Bag"/>
    <n v="3"/>
    <n v="126.03"/>
    <n v="0.1"/>
    <n v="61.75"/>
    <n v="340.28100000000006"/>
    <n v="185.25"/>
    <n v="155.03100000000006"/>
    <n v="0.45559699189787273"/>
    <n v="2026"/>
    <s v="Q2"/>
    <n v="4"/>
    <s v="Apr"/>
  </r>
  <r>
    <n v="3237"/>
    <d v="2026-04-30T00:00:00"/>
    <n v="2026"/>
    <n v="4"/>
    <x v="3"/>
    <x v="1"/>
    <x v="1"/>
    <x v="14"/>
    <x v="0"/>
    <s v="New"/>
    <x v="3"/>
    <s v="Compact Sleeping Bag"/>
    <n v="1"/>
    <n v="122.86"/>
    <n v="0.05"/>
    <n v="59.22"/>
    <n v="116.717"/>
    <n v="59.22"/>
    <n v="57.497"/>
    <n v="0.49261889870370212"/>
    <n v="2026"/>
    <s v="Q2"/>
    <n v="4"/>
    <s v="Apr"/>
  </r>
  <r>
    <n v="3695"/>
    <d v="2026-04-30T00:00:00"/>
    <n v="2026"/>
    <n v="4"/>
    <x v="3"/>
    <x v="1"/>
    <x v="2"/>
    <x v="2"/>
    <x v="0"/>
    <s v="New"/>
    <x v="0"/>
    <s v="Compact Repair Kit"/>
    <n v="1"/>
    <n v="39.44"/>
    <n v="0.1"/>
    <n v="16.63"/>
    <n v="35.496000000000002"/>
    <n v="16.63"/>
    <n v="18.866000000000003"/>
    <n v="0.53149650664863657"/>
    <n v="2026"/>
    <s v="Q2"/>
    <n v="4"/>
    <s v="Apr"/>
  </r>
  <r>
    <n v="5148"/>
    <d v="2026-04-30T00:00:00"/>
    <n v="2026"/>
    <n v="4"/>
    <x v="3"/>
    <x v="1"/>
    <x v="2"/>
    <x v="10"/>
    <x v="0"/>
    <s v="Returning"/>
    <x v="2"/>
    <s v="Carry-On Duffel"/>
    <n v="1"/>
    <n v="130.34"/>
    <n v="0.1"/>
    <n v="66.680000000000007"/>
    <n v="117.30600000000001"/>
    <n v="66.680000000000007"/>
    <n v="50.626000000000005"/>
    <n v="0.43157212759790631"/>
    <n v="2026"/>
    <s v="Q2"/>
    <n v="4"/>
    <s v="Apr"/>
  </r>
  <r>
    <n v="534"/>
    <d v="2026-05-01T00:00:00"/>
    <n v="2026"/>
    <n v="5"/>
    <x v="4"/>
    <x v="1"/>
    <x v="1"/>
    <x v="12"/>
    <x v="0"/>
    <s v="Business"/>
    <x v="1"/>
    <s v="Summit Backpack 45L"/>
    <n v="1"/>
    <n v="154.86000000000001"/>
    <n v="0"/>
    <n v="78.37"/>
    <n v="154.86000000000001"/>
    <n v="78.37"/>
    <n v="76.490000000000009"/>
    <n v="0.49393000129148912"/>
    <n v="2026"/>
    <s v="Q2"/>
    <n v="5"/>
    <s v="May"/>
  </r>
  <r>
    <n v="551"/>
    <d v="2026-05-01T00:00:00"/>
    <n v="2026"/>
    <n v="5"/>
    <x v="4"/>
    <x v="1"/>
    <x v="3"/>
    <x v="8"/>
    <x v="2"/>
    <s v="Returning"/>
    <x v="0"/>
    <s v="Cycling Pack 12L"/>
    <n v="4"/>
    <n v="103.64"/>
    <n v="0"/>
    <n v="50.59"/>
    <n v="414.56"/>
    <n v="202.36"/>
    <n v="212.2"/>
    <n v="0.51186800463141646"/>
    <n v="2026"/>
    <s v="Q2"/>
    <n v="5"/>
    <s v="May"/>
  </r>
  <r>
    <n v="2110"/>
    <d v="2026-05-01T00:00:00"/>
    <n v="2026"/>
    <n v="5"/>
    <x v="4"/>
    <x v="1"/>
    <x v="0"/>
    <x v="15"/>
    <x v="0"/>
    <s v="Returning"/>
    <x v="2"/>
    <s v="Travel Backpack 35L"/>
    <n v="1"/>
    <n v="164.49"/>
    <n v="0.05"/>
    <n v="87.81"/>
    <n v="156.2655"/>
    <n v="87.81"/>
    <n v="68.455500000000001"/>
    <n v="0.43807174328306631"/>
    <n v="2026"/>
    <s v="Q2"/>
    <n v="5"/>
    <s v="May"/>
  </r>
  <r>
    <n v="2217"/>
    <d v="2026-05-01T00:00:00"/>
    <n v="2026"/>
    <n v="5"/>
    <x v="4"/>
    <x v="1"/>
    <x v="3"/>
    <x v="8"/>
    <x v="1"/>
    <s v="Returning"/>
    <x v="2"/>
    <s v="Travel Backpack 35L"/>
    <n v="3"/>
    <n v="163.44999999999999"/>
    <n v="0.05"/>
    <n v="87.54"/>
    <n v="465.83249999999992"/>
    <n v="262.62"/>
    <n v="203.21249999999992"/>
    <n v="0.4362351274331438"/>
    <n v="2026"/>
    <s v="Q2"/>
    <n v="5"/>
    <s v="May"/>
  </r>
  <r>
    <n v="2544"/>
    <d v="2026-05-01T00:00:00"/>
    <n v="2026"/>
    <n v="5"/>
    <x v="4"/>
    <x v="1"/>
    <x v="3"/>
    <x v="4"/>
    <x v="0"/>
    <s v="Returning"/>
    <x v="1"/>
    <s v="Trekking Poles"/>
    <n v="1"/>
    <n v="71.87"/>
    <n v="0.05"/>
    <n v="31.97"/>
    <n v="68.276499999999999"/>
    <n v="31.97"/>
    <n v="36.3065"/>
    <n v="0.53175690025118449"/>
    <n v="2026"/>
    <s v="Q2"/>
    <n v="5"/>
    <s v="May"/>
  </r>
  <r>
    <n v="3678"/>
    <d v="2026-05-01T00:00:00"/>
    <n v="2026"/>
    <n v="5"/>
    <x v="4"/>
    <x v="1"/>
    <x v="1"/>
    <x v="14"/>
    <x v="3"/>
    <s v="Returning"/>
    <x v="3"/>
    <s v="Trail Tent 2P"/>
    <n v="2"/>
    <n v="194.97"/>
    <n v="0"/>
    <n v="101.14"/>
    <n v="389.94"/>
    <n v="202.28"/>
    <n v="187.66"/>
    <n v="0.48125352618351541"/>
    <n v="2026"/>
    <s v="Q2"/>
    <n v="5"/>
    <s v="May"/>
  </r>
  <r>
    <n v="3726"/>
    <d v="2026-05-01T00:00:00"/>
    <n v="2026"/>
    <n v="5"/>
    <x v="4"/>
    <x v="1"/>
    <x v="3"/>
    <x v="8"/>
    <x v="3"/>
    <s v="Returning"/>
    <x v="0"/>
    <s v="Trail Bike Light"/>
    <n v="2"/>
    <n v="49.53"/>
    <n v="0"/>
    <n v="22.91"/>
    <n v="99.06"/>
    <n v="45.82"/>
    <n v="53.24"/>
    <n v="0.53745204926307288"/>
    <n v="2026"/>
    <s v="Q2"/>
    <n v="5"/>
    <s v="May"/>
  </r>
  <r>
    <n v="3897"/>
    <d v="2026-05-01T00:00:00"/>
    <n v="2026"/>
    <n v="5"/>
    <x v="4"/>
    <x v="1"/>
    <x v="3"/>
    <x v="8"/>
    <x v="1"/>
    <s v="Business"/>
    <x v="4"/>
    <s v="Recovery Roller"/>
    <n v="4"/>
    <n v="35.619999999999997"/>
    <n v="0.15"/>
    <n v="13.76"/>
    <n v="121.10799999999999"/>
    <n v="55.04"/>
    <n v="66.067999999999984"/>
    <n v="0.54552960993493405"/>
    <n v="2026"/>
    <s v="Q2"/>
    <n v="5"/>
    <s v="May"/>
  </r>
  <r>
    <n v="1262"/>
    <d v="2026-05-02T00:00:00"/>
    <n v="2026"/>
    <n v="5"/>
    <x v="4"/>
    <x v="1"/>
    <x v="3"/>
    <x v="7"/>
    <x v="2"/>
    <s v="Returning"/>
    <x v="2"/>
    <s v="Packing Cube Set"/>
    <n v="2"/>
    <n v="45.47"/>
    <n v="0"/>
    <n v="18.37"/>
    <n v="90.94"/>
    <n v="36.74"/>
    <n v="54.199999999999996"/>
    <n v="0.59599736089729494"/>
    <n v="2026"/>
    <s v="Q2"/>
    <n v="5"/>
    <s v="May"/>
  </r>
  <r>
    <n v="2657"/>
    <d v="2026-05-02T00:00:00"/>
    <n v="2026"/>
    <n v="5"/>
    <x v="4"/>
    <x v="1"/>
    <x v="0"/>
    <x v="0"/>
    <x v="2"/>
    <s v="New"/>
    <x v="1"/>
    <s v="Trail Boots"/>
    <n v="1"/>
    <n v="145.68"/>
    <n v="0"/>
    <n v="77.8"/>
    <n v="145.68"/>
    <n v="77.8"/>
    <n v="67.88000000000001"/>
    <n v="0.46595277320153766"/>
    <n v="2026"/>
    <s v="Q2"/>
    <n v="5"/>
    <s v="May"/>
  </r>
  <r>
    <n v="3238"/>
    <d v="2026-05-02T00:00:00"/>
    <n v="2026"/>
    <n v="5"/>
    <x v="4"/>
    <x v="1"/>
    <x v="3"/>
    <x v="8"/>
    <x v="3"/>
    <s v="Returning"/>
    <x v="3"/>
    <s v="Portable Camp Stove"/>
    <n v="2"/>
    <n v="82.65"/>
    <n v="0.05"/>
    <n v="40.46"/>
    <n v="157.035"/>
    <n v="80.92"/>
    <n v="76.114999999999995"/>
    <n v="0.48470086286496639"/>
    <n v="2026"/>
    <s v="Q2"/>
    <n v="5"/>
    <s v="May"/>
  </r>
  <r>
    <n v="3607"/>
    <d v="2026-05-02T00:00:00"/>
    <n v="2026"/>
    <n v="5"/>
    <x v="4"/>
    <x v="1"/>
    <x v="1"/>
    <x v="6"/>
    <x v="0"/>
    <s v="Business"/>
    <x v="2"/>
    <s v="Insulated Bottle"/>
    <n v="1"/>
    <n v="36.270000000000003"/>
    <n v="0"/>
    <n v="13.8"/>
    <n v="36.270000000000003"/>
    <n v="13.8"/>
    <n v="22.470000000000002"/>
    <n v="0.61952026468155497"/>
    <n v="2026"/>
    <s v="Q2"/>
    <n v="5"/>
    <s v="May"/>
  </r>
  <r>
    <n v="5070"/>
    <d v="2026-05-02T00:00:00"/>
    <n v="2026"/>
    <n v="5"/>
    <x v="4"/>
    <x v="1"/>
    <x v="2"/>
    <x v="16"/>
    <x v="2"/>
    <s v="New"/>
    <x v="3"/>
    <s v="Portable Camp Stove"/>
    <n v="1"/>
    <n v="80.819999999999993"/>
    <n v="0"/>
    <n v="39.950000000000003"/>
    <n v="80.819999999999993"/>
    <n v="39.950000000000003"/>
    <n v="40.86999999999999"/>
    <n v="0.50569166048007907"/>
    <n v="2026"/>
    <s v="Q2"/>
    <n v="5"/>
    <s v="May"/>
  </r>
  <r>
    <n v="5171"/>
    <d v="2026-05-02T00:00:00"/>
    <n v="2026"/>
    <n v="5"/>
    <x v="4"/>
    <x v="1"/>
    <x v="1"/>
    <x v="1"/>
    <x v="2"/>
    <s v="New"/>
    <x v="1"/>
    <s v="Summit Backpack 45L"/>
    <n v="2"/>
    <n v="157.84"/>
    <n v="0.1"/>
    <n v="79.28"/>
    <n v="284.11200000000002"/>
    <n v="158.56"/>
    <n v="125.55200000000002"/>
    <n v="0.44191023258433298"/>
    <n v="2026"/>
    <s v="Q2"/>
    <n v="5"/>
    <s v="May"/>
  </r>
  <r>
    <n v="617"/>
    <d v="2026-05-03T00:00:00"/>
    <n v="2026"/>
    <n v="5"/>
    <x v="4"/>
    <x v="1"/>
    <x v="1"/>
    <x v="14"/>
    <x v="3"/>
    <s v="Returning"/>
    <x v="4"/>
    <s v="Recovery Roller"/>
    <n v="4"/>
    <n v="36.909999999999997"/>
    <n v="0.1"/>
    <n v="13.85"/>
    <n v="132.876"/>
    <n v="55.4"/>
    <n v="77.475999999999999"/>
    <n v="0.58306992985941775"/>
    <n v="2026"/>
    <s v="Q2"/>
    <n v="5"/>
    <s v="May"/>
  </r>
  <r>
    <n v="849"/>
    <d v="2026-05-03T00:00:00"/>
    <n v="2026"/>
    <n v="5"/>
    <x v="4"/>
    <x v="1"/>
    <x v="1"/>
    <x v="14"/>
    <x v="1"/>
    <s v="Business"/>
    <x v="3"/>
    <s v="Trail Tent 2P"/>
    <n v="3"/>
    <n v="193.18"/>
    <n v="0.1"/>
    <n v="102.31"/>
    <n v="521.58600000000001"/>
    <n v="306.93"/>
    <n v="214.65600000000001"/>
    <n v="0.41154478839539405"/>
    <n v="2026"/>
    <s v="Q2"/>
    <n v="5"/>
    <s v="May"/>
  </r>
  <r>
    <n v="956"/>
    <d v="2026-05-03T00:00:00"/>
    <n v="2026"/>
    <n v="5"/>
    <x v="4"/>
    <x v="1"/>
    <x v="0"/>
    <x v="15"/>
    <x v="0"/>
    <s v="Business"/>
    <x v="1"/>
    <s v="Summit Backpack 45L"/>
    <n v="1"/>
    <n v="157.59"/>
    <n v="0.05"/>
    <n v="77.599999999999994"/>
    <n v="149.7105"/>
    <n v="77.599999999999994"/>
    <n v="72.110500000000002"/>
    <n v="0.48166628259206939"/>
    <n v="2026"/>
    <s v="Q2"/>
    <n v="5"/>
    <s v="May"/>
  </r>
  <r>
    <n v="1896"/>
    <d v="2026-05-03T00:00:00"/>
    <n v="2026"/>
    <n v="5"/>
    <x v="4"/>
    <x v="1"/>
    <x v="1"/>
    <x v="12"/>
    <x v="3"/>
    <s v="New"/>
    <x v="4"/>
    <s v="Training Mat"/>
    <n v="2"/>
    <n v="49.97"/>
    <n v="0"/>
    <n v="22.63"/>
    <n v="99.94"/>
    <n v="45.26"/>
    <n v="54.68"/>
    <n v="0.54712827696617972"/>
    <n v="2026"/>
    <s v="Q2"/>
    <n v="5"/>
    <s v="May"/>
  </r>
  <r>
    <n v="2317"/>
    <d v="2026-05-03T00:00:00"/>
    <n v="2026"/>
    <n v="5"/>
    <x v="4"/>
    <x v="1"/>
    <x v="0"/>
    <x v="15"/>
    <x v="1"/>
    <s v="Business"/>
    <x v="1"/>
    <s v="Summit Backpack 45L"/>
    <n v="5"/>
    <n v="155.54"/>
    <n v="0.1"/>
    <n v="78.02"/>
    <n v="699.93"/>
    <n v="390.09999999999997"/>
    <n v="309.83"/>
    <n v="0.44265855156944267"/>
    <n v="2026"/>
    <s v="Q2"/>
    <n v="5"/>
    <s v="May"/>
  </r>
  <r>
    <n v="2542"/>
    <d v="2026-05-03T00:00:00"/>
    <n v="2026"/>
    <n v="5"/>
    <x v="4"/>
    <x v="1"/>
    <x v="3"/>
    <x v="8"/>
    <x v="2"/>
    <s v="New"/>
    <x v="2"/>
    <s v="Carry-On Duffel"/>
    <n v="1"/>
    <n v="131.13"/>
    <n v="0.05"/>
    <n v="67.010000000000005"/>
    <n v="124.5735"/>
    <n v="67.010000000000005"/>
    <n v="57.563499999999991"/>
    <n v="0.46208463276700096"/>
    <n v="2026"/>
    <s v="Q2"/>
    <n v="5"/>
    <s v="May"/>
  </r>
  <r>
    <n v="4535"/>
    <d v="2026-05-03T00:00:00"/>
    <n v="2026"/>
    <n v="5"/>
    <x v="4"/>
    <x v="1"/>
    <x v="2"/>
    <x v="5"/>
    <x v="0"/>
    <s v="New"/>
    <x v="2"/>
    <s v="Insulated Bottle"/>
    <n v="1"/>
    <n v="36.82"/>
    <n v="0.1"/>
    <n v="13.4"/>
    <n v="33.137999999999998"/>
    <n v="13.4"/>
    <n v="19.738"/>
    <n v="0.5956303941094816"/>
    <n v="2026"/>
    <s v="Q2"/>
    <n v="5"/>
    <s v="May"/>
  </r>
  <r>
    <n v="4988"/>
    <d v="2026-05-03T00:00:00"/>
    <n v="2026"/>
    <n v="5"/>
    <x v="4"/>
    <x v="1"/>
    <x v="2"/>
    <x v="10"/>
    <x v="2"/>
    <s v="New"/>
    <x v="4"/>
    <s v="Weighted Vest"/>
    <n v="1"/>
    <n v="122.28"/>
    <n v="0"/>
    <n v="67.28"/>
    <n v="122.28"/>
    <n v="67.28"/>
    <n v="55"/>
    <n v="0.44978737324174028"/>
    <n v="2026"/>
    <s v="Q2"/>
    <n v="5"/>
    <s v="May"/>
  </r>
  <r>
    <n v="253"/>
    <d v="2026-05-04T00:00:00"/>
    <n v="2026"/>
    <n v="5"/>
    <x v="4"/>
    <x v="1"/>
    <x v="2"/>
    <x v="10"/>
    <x v="2"/>
    <s v="Business"/>
    <x v="1"/>
    <s v="Hiking Daypack 20L"/>
    <n v="1"/>
    <n v="90.92"/>
    <n v="0.15"/>
    <n v="44.93"/>
    <n v="77.281999999999996"/>
    <n v="44.93"/>
    <n v="32.351999999999997"/>
    <n v="0.41862270645169636"/>
    <n v="2026"/>
    <s v="Q2"/>
    <n v="5"/>
    <s v="May"/>
  </r>
  <r>
    <n v="1743"/>
    <d v="2026-05-04T00:00:00"/>
    <n v="2026"/>
    <n v="5"/>
    <x v="4"/>
    <x v="1"/>
    <x v="1"/>
    <x v="12"/>
    <x v="0"/>
    <s v="New"/>
    <x v="4"/>
    <s v="Training Mat"/>
    <n v="1"/>
    <n v="51.02"/>
    <n v="0"/>
    <n v="21.83"/>
    <n v="51.02"/>
    <n v="21.83"/>
    <n v="29.190000000000005"/>
    <n v="0.5721285770286163"/>
    <n v="2026"/>
    <s v="Q2"/>
    <n v="5"/>
    <s v="May"/>
  </r>
  <r>
    <n v="1801"/>
    <d v="2026-05-04T00:00:00"/>
    <n v="2026"/>
    <n v="5"/>
    <x v="4"/>
    <x v="1"/>
    <x v="2"/>
    <x v="2"/>
    <x v="0"/>
    <s v="Business"/>
    <x v="2"/>
    <s v="Insulated Bottle"/>
    <n v="2"/>
    <n v="36.299999999999997"/>
    <n v="0.05"/>
    <n v="13.9"/>
    <n v="68.969999999999985"/>
    <n v="27.8"/>
    <n v="41.169999999999987"/>
    <n v="0.59692619979701311"/>
    <n v="2026"/>
    <s v="Q2"/>
    <n v="5"/>
    <s v="May"/>
  </r>
  <r>
    <n v="2511"/>
    <d v="2026-05-04T00:00:00"/>
    <n v="2026"/>
    <n v="5"/>
    <x v="4"/>
    <x v="1"/>
    <x v="2"/>
    <x v="10"/>
    <x v="1"/>
    <s v="Business"/>
    <x v="3"/>
    <s v="Trail Tent 2P"/>
    <n v="8"/>
    <n v="195.03"/>
    <n v="0.15"/>
    <n v="101.13"/>
    <n v="1326.204"/>
    <n v="809.04"/>
    <n v="517.16399999999999"/>
    <n v="0.38995810599274322"/>
    <n v="2026"/>
    <s v="Q2"/>
    <n v="5"/>
    <s v="May"/>
  </r>
  <r>
    <n v="3186"/>
    <d v="2026-05-04T00:00:00"/>
    <n v="2026"/>
    <n v="5"/>
    <x v="4"/>
    <x v="1"/>
    <x v="1"/>
    <x v="6"/>
    <x v="0"/>
    <s v="New"/>
    <x v="1"/>
    <s v="Trail Boots"/>
    <n v="1"/>
    <n v="143.66"/>
    <n v="0.1"/>
    <n v="79.25"/>
    <n v="129.29400000000001"/>
    <n v="79.25"/>
    <n v="50.044000000000011"/>
    <n v="0.38705585719368268"/>
    <n v="2026"/>
    <s v="Q2"/>
    <n v="5"/>
    <s v="May"/>
  </r>
  <r>
    <n v="3378"/>
    <d v="2026-05-04T00:00:00"/>
    <n v="2026"/>
    <n v="5"/>
    <x v="4"/>
    <x v="1"/>
    <x v="0"/>
    <x v="0"/>
    <x v="1"/>
    <s v="Business"/>
    <x v="4"/>
    <s v="Weighted Vest"/>
    <n v="3"/>
    <n v="120.28"/>
    <n v="0.2"/>
    <n v="69.23"/>
    <n v="288.67200000000003"/>
    <n v="207.69"/>
    <n v="80.982000000000028"/>
    <n v="0.28053292317924849"/>
    <n v="2026"/>
    <s v="Q2"/>
    <n v="5"/>
    <s v="May"/>
  </r>
  <r>
    <n v="4255"/>
    <d v="2026-05-04T00:00:00"/>
    <n v="2026"/>
    <n v="5"/>
    <x v="4"/>
    <x v="1"/>
    <x v="3"/>
    <x v="7"/>
    <x v="3"/>
    <s v="Returning"/>
    <x v="2"/>
    <s v="Insulated Bottle"/>
    <n v="6"/>
    <n v="36.04"/>
    <n v="0"/>
    <n v="13.38"/>
    <n v="216.24"/>
    <n v="80.28"/>
    <n v="135.96"/>
    <n v="0.62874583795782468"/>
    <n v="2026"/>
    <s v="Q2"/>
    <n v="5"/>
    <s v="May"/>
  </r>
  <r>
    <n v="4587"/>
    <d v="2026-05-04T00:00:00"/>
    <n v="2026"/>
    <n v="5"/>
    <x v="4"/>
    <x v="1"/>
    <x v="2"/>
    <x v="2"/>
    <x v="3"/>
    <s v="Returning"/>
    <x v="1"/>
    <s v="Hiking Daypack 20L"/>
    <n v="2"/>
    <n v="91.72"/>
    <n v="0"/>
    <n v="45.67"/>
    <n v="183.44"/>
    <n v="91.34"/>
    <n v="92.1"/>
    <n v="0.50207152202354988"/>
    <n v="2026"/>
    <s v="Q2"/>
    <n v="5"/>
    <s v="May"/>
  </r>
  <r>
    <n v="830"/>
    <d v="2026-05-05T00:00:00"/>
    <n v="2026"/>
    <n v="5"/>
    <x v="4"/>
    <x v="1"/>
    <x v="3"/>
    <x v="8"/>
    <x v="0"/>
    <s v="Business"/>
    <x v="0"/>
    <s v="Trail Bike Light"/>
    <n v="2"/>
    <n v="50.4"/>
    <n v="0"/>
    <n v="22.21"/>
    <n v="100.8"/>
    <n v="44.42"/>
    <n v="56.379999999999995"/>
    <n v="0.55932539682539684"/>
    <n v="2026"/>
    <s v="Q2"/>
    <n v="5"/>
    <s v="May"/>
  </r>
  <r>
    <n v="4320"/>
    <d v="2026-05-05T00:00:00"/>
    <n v="2026"/>
    <n v="5"/>
    <x v="4"/>
    <x v="1"/>
    <x v="1"/>
    <x v="6"/>
    <x v="0"/>
    <s v="Returning"/>
    <x v="2"/>
    <s v="Travel Backpack 35L"/>
    <n v="2"/>
    <n v="165.17"/>
    <n v="0"/>
    <n v="87.78"/>
    <n v="330.34"/>
    <n v="175.56"/>
    <n v="154.77999999999997"/>
    <n v="0.46854755706242052"/>
    <n v="2026"/>
    <s v="Q2"/>
    <n v="5"/>
    <s v="May"/>
  </r>
  <r>
    <n v="4386"/>
    <d v="2026-05-05T00:00:00"/>
    <n v="2026"/>
    <n v="5"/>
    <x v="4"/>
    <x v="1"/>
    <x v="0"/>
    <x v="15"/>
    <x v="0"/>
    <s v="Returning"/>
    <x v="1"/>
    <s v="Trekking Poles"/>
    <n v="1"/>
    <n v="69.819999999999993"/>
    <n v="0.05"/>
    <n v="33.29"/>
    <n v="66.328999999999994"/>
    <n v="33.29"/>
    <n v="33.038999999999994"/>
    <n v="0.49810791659756665"/>
    <n v="2026"/>
    <s v="Q2"/>
    <n v="5"/>
    <s v="May"/>
  </r>
  <r>
    <n v="4602"/>
    <d v="2026-05-05T00:00:00"/>
    <n v="2026"/>
    <n v="5"/>
    <x v="4"/>
    <x v="1"/>
    <x v="1"/>
    <x v="12"/>
    <x v="3"/>
    <s v="New"/>
    <x v="2"/>
    <s v="Carry-On Duffel"/>
    <n v="2"/>
    <n v="131.36000000000001"/>
    <n v="0.1"/>
    <n v="65.3"/>
    <n v="236.44800000000004"/>
    <n v="130.6"/>
    <n v="105.84800000000004"/>
    <n v="0.4476586818243336"/>
    <n v="2026"/>
    <s v="Q2"/>
    <n v="5"/>
    <s v="May"/>
  </r>
  <r>
    <n v="5190"/>
    <d v="2026-05-05T00:00:00"/>
    <n v="2026"/>
    <n v="5"/>
    <x v="4"/>
    <x v="1"/>
    <x v="3"/>
    <x v="8"/>
    <x v="1"/>
    <s v="Returning"/>
    <x v="1"/>
    <s v="Hiking Daypack 20L"/>
    <n v="15"/>
    <n v="93.65"/>
    <n v="0.1"/>
    <n v="44.89"/>
    <n v="1264.2750000000001"/>
    <n v="673.35"/>
    <n v="590.92500000000007"/>
    <n v="0.46740226612089936"/>
    <n v="2026"/>
    <s v="Q2"/>
    <n v="5"/>
    <s v="May"/>
  </r>
  <r>
    <n v="393"/>
    <d v="2026-05-06T00:00:00"/>
    <n v="2026"/>
    <n v="5"/>
    <x v="4"/>
    <x v="1"/>
    <x v="1"/>
    <x v="12"/>
    <x v="3"/>
    <s v="New"/>
    <x v="3"/>
    <s v="Trail Tent 2P"/>
    <n v="3"/>
    <n v="199.93"/>
    <n v="0"/>
    <n v="104.86"/>
    <n v="599.79"/>
    <n v="314.58"/>
    <n v="285.20999999999998"/>
    <n v="0.47551643075076278"/>
    <n v="2026"/>
    <s v="Q2"/>
    <n v="5"/>
    <s v="May"/>
  </r>
  <r>
    <n v="812"/>
    <d v="2026-05-06T00:00:00"/>
    <n v="2026"/>
    <n v="5"/>
    <x v="4"/>
    <x v="1"/>
    <x v="0"/>
    <x v="0"/>
    <x v="0"/>
    <s v="New"/>
    <x v="1"/>
    <s v="Trekking Poles"/>
    <n v="5"/>
    <n v="70.150000000000006"/>
    <n v="0"/>
    <n v="32.700000000000003"/>
    <n v="350.75"/>
    <n v="163.5"/>
    <n v="187.25"/>
    <n v="0.53385602280826805"/>
    <n v="2026"/>
    <s v="Q2"/>
    <n v="5"/>
    <s v="May"/>
  </r>
  <r>
    <n v="1297"/>
    <d v="2026-05-06T00:00:00"/>
    <n v="2026"/>
    <n v="5"/>
    <x v="4"/>
    <x v="1"/>
    <x v="2"/>
    <x v="2"/>
    <x v="2"/>
    <s v="New"/>
    <x v="4"/>
    <s v="Recovery Roller"/>
    <n v="2"/>
    <n v="35.86"/>
    <n v="0"/>
    <n v="13.9"/>
    <n v="71.72"/>
    <n v="27.8"/>
    <n v="43.92"/>
    <n v="0.61238148354712774"/>
    <n v="2026"/>
    <s v="Q2"/>
    <n v="5"/>
    <s v="May"/>
  </r>
  <r>
    <n v="1574"/>
    <d v="2026-05-06T00:00:00"/>
    <n v="2026"/>
    <n v="5"/>
    <x v="4"/>
    <x v="1"/>
    <x v="1"/>
    <x v="6"/>
    <x v="0"/>
    <s v="Returning"/>
    <x v="1"/>
    <s v="Hiking Daypack 20L"/>
    <n v="1"/>
    <n v="92.27"/>
    <n v="0"/>
    <n v="46.5"/>
    <n v="92.27"/>
    <n v="46.5"/>
    <n v="45.769999999999996"/>
    <n v="0.49604421805570603"/>
    <n v="2026"/>
    <s v="Q2"/>
    <n v="5"/>
    <s v="May"/>
  </r>
  <r>
    <n v="3060"/>
    <d v="2026-05-06T00:00:00"/>
    <n v="2026"/>
    <n v="5"/>
    <x v="4"/>
    <x v="1"/>
    <x v="1"/>
    <x v="6"/>
    <x v="1"/>
    <s v="Business"/>
    <x v="1"/>
    <s v="Summit Backpack 45L"/>
    <n v="6"/>
    <n v="157.31"/>
    <n v="0.15"/>
    <n v="80.34"/>
    <n v="802.28099999999995"/>
    <n v="482.04"/>
    <n v="320.24099999999993"/>
    <n v="0.3991631361081715"/>
    <n v="2026"/>
    <s v="Q2"/>
    <n v="5"/>
    <s v="May"/>
  </r>
  <r>
    <n v="3490"/>
    <d v="2026-05-06T00:00:00"/>
    <n v="2026"/>
    <n v="5"/>
    <x v="4"/>
    <x v="1"/>
    <x v="1"/>
    <x v="11"/>
    <x v="0"/>
    <s v="New"/>
    <x v="2"/>
    <s v="Packing Cube Set"/>
    <n v="2"/>
    <n v="46.18"/>
    <n v="0.05"/>
    <n v="17.899999999999999"/>
    <n v="87.74199999999999"/>
    <n v="35.799999999999997"/>
    <n v="51.941999999999993"/>
    <n v="0.59198559412823959"/>
    <n v="2026"/>
    <s v="Q2"/>
    <n v="5"/>
    <s v="May"/>
  </r>
  <r>
    <n v="3654"/>
    <d v="2026-05-06T00:00:00"/>
    <n v="2026"/>
    <n v="5"/>
    <x v="4"/>
    <x v="1"/>
    <x v="2"/>
    <x v="10"/>
    <x v="0"/>
    <s v="Business"/>
    <x v="0"/>
    <s v="Trail Bike Light"/>
    <n v="1"/>
    <n v="51.44"/>
    <n v="0.1"/>
    <n v="22.88"/>
    <n v="46.295999999999999"/>
    <n v="22.88"/>
    <n v="23.416"/>
    <n v="0.50578883704855715"/>
    <n v="2026"/>
    <s v="Q2"/>
    <n v="5"/>
    <s v="May"/>
  </r>
  <r>
    <n v="4209"/>
    <d v="2026-05-06T00:00:00"/>
    <n v="2026"/>
    <n v="5"/>
    <x v="4"/>
    <x v="1"/>
    <x v="1"/>
    <x v="1"/>
    <x v="0"/>
    <s v="New"/>
    <x v="4"/>
    <s v="Training Mat"/>
    <n v="2"/>
    <n v="50.97"/>
    <n v="0.05"/>
    <n v="21.67"/>
    <n v="96.842999999999989"/>
    <n v="43.34"/>
    <n v="53.502999999999986"/>
    <n v="0.55247152607829153"/>
    <n v="2026"/>
    <s v="Q2"/>
    <n v="5"/>
    <s v="May"/>
  </r>
  <r>
    <n v="4227"/>
    <d v="2026-05-06T00:00:00"/>
    <n v="2026"/>
    <n v="5"/>
    <x v="4"/>
    <x v="1"/>
    <x v="1"/>
    <x v="1"/>
    <x v="0"/>
    <s v="New"/>
    <x v="0"/>
    <s v="Compact Repair Kit"/>
    <n v="2"/>
    <n v="40.549999999999997"/>
    <n v="0"/>
    <n v="16.52"/>
    <n v="81.099999999999994"/>
    <n v="33.04"/>
    <n v="48.059999999999995"/>
    <n v="0.59260172626387175"/>
    <n v="2026"/>
    <s v="Q2"/>
    <n v="5"/>
    <s v="May"/>
  </r>
  <r>
    <n v="4247"/>
    <d v="2026-05-06T00:00:00"/>
    <n v="2026"/>
    <n v="5"/>
    <x v="4"/>
    <x v="1"/>
    <x v="2"/>
    <x v="16"/>
    <x v="0"/>
    <s v="New"/>
    <x v="0"/>
    <s v="Trail Bike Light"/>
    <n v="2"/>
    <n v="51.3"/>
    <n v="0"/>
    <n v="23.12"/>
    <n v="102.6"/>
    <n v="46.24"/>
    <n v="56.359999999999992"/>
    <n v="0.54931773879142298"/>
    <n v="2026"/>
    <s v="Q2"/>
    <n v="5"/>
    <s v="May"/>
  </r>
  <r>
    <n v="5196"/>
    <d v="2026-05-06T00:00:00"/>
    <n v="2026"/>
    <n v="5"/>
    <x v="4"/>
    <x v="1"/>
    <x v="3"/>
    <x v="8"/>
    <x v="0"/>
    <s v="New"/>
    <x v="3"/>
    <s v="Portable Camp Stove"/>
    <n v="3"/>
    <n v="82.56"/>
    <n v="0"/>
    <n v="39.99"/>
    <n v="247.68"/>
    <n v="119.97"/>
    <n v="127.71000000000001"/>
    <n v="0.515625"/>
    <n v="2026"/>
    <s v="Q2"/>
    <n v="5"/>
    <s v="May"/>
  </r>
  <r>
    <n v="400"/>
    <d v="2026-05-07T00:00:00"/>
    <n v="2026"/>
    <n v="5"/>
    <x v="4"/>
    <x v="1"/>
    <x v="1"/>
    <x v="12"/>
    <x v="1"/>
    <s v="Business"/>
    <x v="1"/>
    <s v="Hiking Daypack 20L"/>
    <n v="6"/>
    <n v="92.66"/>
    <n v="0.15"/>
    <n v="44.71"/>
    <n v="472.56600000000003"/>
    <n v="268.26"/>
    <n v="204.30600000000004"/>
    <n v="0.43233326138571126"/>
    <n v="2026"/>
    <s v="Q2"/>
    <n v="5"/>
    <s v="May"/>
  </r>
  <r>
    <n v="829"/>
    <d v="2026-05-07T00:00:00"/>
    <n v="2026"/>
    <n v="5"/>
    <x v="4"/>
    <x v="1"/>
    <x v="2"/>
    <x v="16"/>
    <x v="3"/>
    <s v="New"/>
    <x v="4"/>
    <s v="Resistance Band Set"/>
    <n v="1"/>
    <n v="39.42"/>
    <n v="0"/>
    <n v="14.86"/>
    <n v="39.42"/>
    <n v="14.86"/>
    <n v="24.560000000000002"/>
    <n v="0.62303399289700667"/>
    <n v="2026"/>
    <s v="Q2"/>
    <n v="5"/>
    <s v="May"/>
  </r>
  <r>
    <n v="1236"/>
    <d v="2026-05-07T00:00:00"/>
    <n v="2026"/>
    <n v="5"/>
    <x v="4"/>
    <x v="1"/>
    <x v="0"/>
    <x v="9"/>
    <x v="2"/>
    <s v="Returning"/>
    <x v="4"/>
    <s v="Weighted Vest"/>
    <n v="2"/>
    <n v="124.25"/>
    <n v="0"/>
    <n v="69.510000000000005"/>
    <n v="248.5"/>
    <n v="139.02000000000001"/>
    <n v="109.47999999999999"/>
    <n v="0.44056338028169012"/>
    <n v="2026"/>
    <s v="Q2"/>
    <n v="5"/>
    <s v="May"/>
  </r>
  <r>
    <n v="1364"/>
    <d v="2026-05-07T00:00:00"/>
    <n v="2026"/>
    <n v="5"/>
    <x v="4"/>
    <x v="1"/>
    <x v="1"/>
    <x v="14"/>
    <x v="0"/>
    <s v="New"/>
    <x v="1"/>
    <s v="Summit Backpack 45L"/>
    <n v="2"/>
    <n v="156.43"/>
    <n v="0"/>
    <n v="78.569999999999993"/>
    <n v="312.86"/>
    <n v="157.13999999999999"/>
    <n v="155.72000000000003"/>
    <n v="0.49773061433228927"/>
    <n v="2026"/>
    <s v="Q2"/>
    <n v="5"/>
    <s v="May"/>
  </r>
  <r>
    <n v="2105"/>
    <d v="2026-05-07T00:00:00"/>
    <n v="2026"/>
    <n v="5"/>
    <x v="4"/>
    <x v="1"/>
    <x v="1"/>
    <x v="14"/>
    <x v="2"/>
    <s v="New"/>
    <x v="3"/>
    <s v="Portable Camp Stove"/>
    <n v="1"/>
    <n v="80.3"/>
    <n v="0"/>
    <n v="40.020000000000003"/>
    <n v="80.3"/>
    <n v="40.020000000000003"/>
    <n v="40.279999999999994"/>
    <n v="0.50161892901618921"/>
    <n v="2026"/>
    <s v="Q2"/>
    <n v="5"/>
    <s v="May"/>
  </r>
  <r>
    <n v="4706"/>
    <d v="2026-05-07T00:00:00"/>
    <n v="2026"/>
    <n v="5"/>
    <x v="4"/>
    <x v="1"/>
    <x v="3"/>
    <x v="13"/>
    <x v="2"/>
    <s v="New"/>
    <x v="3"/>
    <s v="Portable Camp Stove"/>
    <n v="1"/>
    <n v="79.89"/>
    <n v="0"/>
    <n v="39.549999999999997"/>
    <n v="79.89"/>
    <n v="39.549999999999997"/>
    <n v="40.340000000000003"/>
    <n v="0.50494429841031419"/>
    <n v="2026"/>
    <s v="Q2"/>
    <n v="5"/>
    <s v="May"/>
  </r>
  <r>
    <n v="68"/>
    <d v="2026-05-08T00:00:00"/>
    <n v="2026"/>
    <n v="5"/>
    <x v="4"/>
    <x v="1"/>
    <x v="3"/>
    <x v="7"/>
    <x v="2"/>
    <s v="New"/>
    <x v="4"/>
    <s v="Resistance Band Set"/>
    <n v="1"/>
    <n v="39.5"/>
    <n v="0"/>
    <n v="14.68"/>
    <n v="39.5"/>
    <n v="14.68"/>
    <n v="24.82"/>
    <n v="0.62835443037974681"/>
    <n v="2026"/>
    <s v="Q2"/>
    <n v="5"/>
    <s v="May"/>
  </r>
  <r>
    <n v="1352"/>
    <d v="2026-05-08T00:00:00"/>
    <n v="2026"/>
    <n v="5"/>
    <x v="4"/>
    <x v="1"/>
    <x v="3"/>
    <x v="7"/>
    <x v="0"/>
    <s v="Returning"/>
    <x v="0"/>
    <s v="Commuter Helmet"/>
    <n v="1"/>
    <n v="80.7"/>
    <n v="0"/>
    <n v="41.88"/>
    <n v="80.7"/>
    <n v="41.88"/>
    <n v="38.82"/>
    <n v="0.48104089219330853"/>
    <n v="2026"/>
    <s v="Q2"/>
    <n v="5"/>
    <s v="May"/>
  </r>
  <r>
    <n v="2526"/>
    <d v="2026-05-08T00:00:00"/>
    <n v="2026"/>
    <n v="5"/>
    <x v="4"/>
    <x v="1"/>
    <x v="1"/>
    <x v="14"/>
    <x v="0"/>
    <s v="New"/>
    <x v="3"/>
    <s v="Portable Camp Stove"/>
    <n v="1"/>
    <n v="80.86"/>
    <n v="0"/>
    <n v="38.44"/>
    <n v="80.86"/>
    <n v="38.44"/>
    <n v="42.42"/>
    <n v="0.52461043779371752"/>
    <n v="2026"/>
    <s v="Q2"/>
    <n v="5"/>
    <s v="May"/>
  </r>
  <r>
    <n v="3298"/>
    <d v="2026-05-08T00:00:00"/>
    <n v="2026"/>
    <n v="5"/>
    <x v="4"/>
    <x v="1"/>
    <x v="1"/>
    <x v="14"/>
    <x v="3"/>
    <s v="New"/>
    <x v="3"/>
    <s v="Alpine Tent 4P"/>
    <n v="2"/>
    <n v="337.7"/>
    <n v="0.1"/>
    <n v="192.16"/>
    <n v="607.86"/>
    <n v="384.32"/>
    <n v="223.54000000000002"/>
    <n v="0.36774915276543946"/>
    <n v="2026"/>
    <s v="Q2"/>
    <n v="5"/>
    <s v="May"/>
  </r>
  <r>
    <n v="3510"/>
    <d v="2026-05-08T00:00:00"/>
    <n v="2026"/>
    <n v="5"/>
    <x v="4"/>
    <x v="1"/>
    <x v="2"/>
    <x v="2"/>
    <x v="0"/>
    <s v="Returning"/>
    <x v="3"/>
    <s v="Compact Sleeping Bag"/>
    <n v="4"/>
    <n v="121.81"/>
    <n v="0"/>
    <n v="58.95"/>
    <n v="487.24"/>
    <n v="235.8"/>
    <n v="251.44"/>
    <n v="0.5160495854199163"/>
    <n v="2026"/>
    <s v="Q2"/>
    <n v="5"/>
    <s v="May"/>
  </r>
  <r>
    <n v="3638"/>
    <d v="2026-05-08T00:00:00"/>
    <n v="2026"/>
    <n v="5"/>
    <x v="4"/>
    <x v="1"/>
    <x v="3"/>
    <x v="7"/>
    <x v="1"/>
    <s v="Business"/>
    <x v="2"/>
    <s v="Travel Backpack 35L"/>
    <n v="10"/>
    <n v="168.55"/>
    <n v="0.1"/>
    <n v="88.85"/>
    <n v="1516.95"/>
    <n v="888.5"/>
    <n v="628.45000000000005"/>
    <n v="0.41428524341606515"/>
    <n v="2026"/>
    <s v="Q2"/>
    <n v="5"/>
    <s v="May"/>
  </r>
  <r>
    <n v="3754"/>
    <d v="2026-05-08T00:00:00"/>
    <n v="2026"/>
    <n v="5"/>
    <x v="4"/>
    <x v="1"/>
    <x v="1"/>
    <x v="12"/>
    <x v="0"/>
    <s v="Returning"/>
    <x v="0"/>
    <s v="Compact Repair Kit"/>
    <n v="1"/>
    <n v="39.42"/>
    <n v="0.05"/>
    <n v="16.77"/>
    <n v="37.448999999999998"/>
    <n v="16.77"/>
    <n v="20.678999999999998"/>
    <n v="0.55219097973243614"/>
    <n v="2026"/>
    <s v="Q2"/>
    <n v="5"/>
    <s v="May"/>
  </r>
  <r>
    <n v="4029"/>
    <d v="2026-05-08T00:00:00"/>
    <n v="2026"/>
    <n v="5"/>
    <x v="4"/>
    <x v="1"/>
    <x v="3"/>
    <x v="13"/>
    <x v="2"/>
    <s v="New"/>
    <x v="2"/>
    <s v="Travel Backpack 35L"/>
    <n v="1"/>
    <n v="161.36000000000001"/>
    <n v="0"/>
    <n v="87"/>
    <n v="161.36000000000001"/>
    <n v="87"/>
    <n v="74.360000000000014"/>
    <n v="0.46083292017848293"/>
    <n v="2026"/>
    <s v="Q2"/>
    <n v="5"/>
    <s v="May"/>
  </r>
  <r>
    <n v="4651"/>
    <d v="2026-05-08T00:00:00"/>
    <n v="2026"/>
    <n v="5"/>
    <x v="4"/>
    <x v="1"/>
    <x v="1"/>
    <x v="11"/>
    <x v="0"/>
    <s v="Business"/>
    <x v="3"/>
    <s v="Compact Sleeping Bag"/>
    <n v="1"/>
    <n v="123.68"/>
    <n v="0"/>
    <n v="59.26"/>
    <n v="123.68"/>
    <n v="59.26"/>
    <n v="64.420000000000016"/>
    <n v="0.52086028460543343"/>
    <n v="2026"/>
    <s v="Q2"/>
    <n v="5"/>
    <s v="May"/>
  </r>
  <r>
    <n v="4886"/>
    <d v="2026-05-08T00:00:00"/>
    <n v="2026"/>
    <n v="5"/>
    <x v="4"/>
    <x v="1"/>
    <x v="3"/>
    <x v="8"/>
    <x v="3"/>
    <s v="Returning"/>
    <x v="1"/>
    <s v="Trail Boots"/>
    <n v="1"/>
    <n v="146.29"/>
    <n v="0"/>
    <n v="81.16"/>
    <n v="146.29"/>
    <n v="81.16"/>
    <n v="65.13"/>
    <n v="0.44521156606740037"/>
    <n v="2026"/>
    <s v="Q2"/>
    <n v="5"/>
    <s v="May"/>
  </r>
  <r>
    <n v="162"/>
    <d v="2026-05-09T00:00:00"/>
    <n v="2026"/>
    <n v="5"/>
    <x v="4"/>
    <x v="1"/>
    <x v="0"/>
    <x v="0"/>
    <x v="0"/>
    <s v="New"/>
    <x v="2"/>
    <s v="Travel Backpack 35L"/>
    <n v="2"/>
    <n v="164.95"/>
    <n v="0.1"/>
    <n v="86.27"/>
    <n v="296.90999999999997"/>
    <n v="172.54"/>
    <n v="124.36999999999998"/>
    <n v="0.41888114243373409"/>
    <n v="2026"/>
    <s v="Q2"/>
    <n v="5"/>
    <s v="May"/>
  </r>
  <r>
    <n v="184"/>
    <d v="2026-05-09T00:00:00"/>
    <n v="2026"/>
    <n v="5"/>
    <x v="4"/>
    <x v="1"/>
    <x v="0"/>
    <x v="15"/>
    <x v="2"/>
    <s v="Business"/>
    <x v="1"/>
    <s v="Hiking Daypack 20L"/>
    <n v="2"/>
    <n v="91.59"/>
    <n v="0"/>
    <n v="44.97"/>
    <n v="183.18"/>
    <n v="89.94"/>
    <n v="93.240000000000009"/>
    <n v="0.50900753357353423"/>
    <n v="2026"/>
    <s v="Q2"/>
    <n v="5"/>
    <s v="May"/>
  </r>
  <r>
    <n v="328"/>
    <d v="2026-05-09T00:00:00"/>
    <n v="2026"/>
    <n v="5"/>
    <x v="4"/>
    <x v="1"/>
    <x v="3"/>
    <x v="13"/>
    <x v="0"/>
    <s v="Returning"/>
    <x v="4"/>
    <s v="Training Mat"/>
    <n v="1"/>
    <n v="51.78"/>
    <n v="0.1"/>
    <n v="21.63"/>
    <n v="46.602000000000004"/>
    <n v="21.63"/>
    <n v="24.972000000000005"/>
    <n v="0.53585683017896235"/>
    <n v="2026"/>
    <s v="Q2"/>
    <n v="5"/>
    <s v="May"/>
  </r>
  <r>
    <n v="908"/>
    <d v="2026-05-09T00:00:00"/>
    <n v="2026"/>
    <n v="5"/>
    <x v="4"/>
    <x v="1"/>
    <x v="3"/>
    <x v="8"/>
    <x v="2"/>
    <s v="Returning"/>
    <x v="2"/>
    <s v="Packing Cube Set"/>
    <n v="2"/>
    <n v="46.25"/>
    <n v="0"/>
    <n v="18.12"/>
    <n v="92.5"/>
    <n v="36.24"/>
    <n v="56.26"/>
    <n v="0.60821621621621624"/>
    <n v="2026"/>
    <s v="Q2"/>
    <n v="5"/>
    <s v="May"/>
  </r>
  <r>
    <n v="3159"/>
    <d v="2026-05-09T00:00:00"/>
    <n v="2026"/>
    <n v="5"/>
    <x v="4"/>
    <x v="1"/>
    <x v="0"/>
    <x v="0"/>
    <x v="0"/>
    <s v="Returning"/>
    <x v="3"/>
    <s v="Trail Tent 2P"/>
    <n v="3"/>
    <n v="198.5"/>
    <n v="0"/>
    <n v="102.23"/>
    <n v="595.5"/>
    <n v="306.69"/>
    <n v="288.81"/>
    <n v="0.48498740554156172"/>
    <n v="2026"/>
    <s v="Q2"/>
    <n v="5"/>
    <s v="May"/>
  </r>
  <r>
    <n v="4509"/>
    <d v="2026-05-09T00:00:00"/>
    <n v="2026"/>
    <n v="5"/>
    <x v="4"/>
    <x v="1"/>
    <x v="3"/>
    <x v="8"/>
    <x v="0"/>
    <s v="New"/>
    <x v="1"/>
    <s v="Summit Backpack 45L"/>
    <n v="1"/>
    <n v="152.80000000000001"/>
    <n v="0.1"/>
    <n v="77.67"/>
    <n v="137.52000000000001"/>
    <n v="77.67"/>
    <n v="59.850000000000009"/>
    <n v="0.43520942408376967"/>
    <n v="2026"/>
    <s v="Q2"/>
    <n v="5"/>
    <s v="May"/>
  </r>
  <r>
    <n v="4677"/>
    <d v="2026-05-09T00:00:00"/>
    <n v="2026"/>
    <n v="5"/>
    <x v="4"/>
    <x v="1"/>
    <x v="1"/>
    <x v="14"/>
    <x v="0"/>
    <s v="Business"/>
    <x v="2"/>
    <s v="Travel Backpack 35L"/>
    <n v="2"/>
    <n v="161.47999999999999"/>
    <n v="0"/>
    <n v="85.03"/>
    <n v="322.95999999999998"/>
    <n v="170.06"/>
    <n v="152.89999999999998"/>
    <n v="0.47343324250681196"/>
    <n v="2026"/>
    <s v="Q2"/>
    <n v="5"/>
    <s v="May"/>
  </r>
  <r>
    <n v="4867"/>
    <d v="2026-05-09T00:00:00"/>
    <n v="2026"/>
    <n v="5"/>
    <x v="4"/>
    <x v="1"/>
    <x v="1"/>
    <x v="6"/>
    <x v="2"/>
    <s v="Returning"/>
    <x v="0"/>
    <s v="Commuter Helmet"/>
    <n v="1"/>
    <n v="82.86"/>
    <n v="0"/>
    <n v="42.67"/>
    <n v="82.86"/>
    <n v="42.67"/>
    <n v="40.19"/>
    <n v="0.48503499879314504"/>
    <n v="2026"/>
    <s v="Q2"/>
    <n v="5"/>
    <s v="May"/>
  </r>
  <r>
    <n v="1615"/>
    <d v="2026-05-10T00:00:00"/>
    <n v="2026"/>
    <n v="5"/>
    <x v="4"/>
    <x v="1"/>
    <x v="3"/>
    <x v="4"/>
    <x v="0"/>
    <s v="New"/>
    <x v="4"/>
    <s v="Training Mat"/>
    <n v="1"/>
    <n v="51.15"/>
    <n v="0"/>
    <n v="21.39"/>
    <n v="51.15"/>
    <n v="21.39"/>
    <n v="29.759999999999998"/>
    <n v="0.58181818181818179"/>
    <n v="2026"/>
    <s v="Q2"/>
    <n v="5"/>
    <s v="May"/>
  </r>
  <r>
    <n v="1812"/>
    <d v="2026-05-10T00:00:00"/>
    <n v="2026"/>
    <n v="5"/>
    <x v="4"/>
    <x v="1"/>
    <x v="2"/>
    <x v="2"/>
    <x v="1"/>
    <s v="Business"/>
    <x v="4"/>
    <s v="Training Mat"/>
    <n v="12"/>
    <n v="50.53"/>
    <n v="0.1"/>
    <n v="22.09"/>
    <n v="545.72400000000005"/>
    <n v="265.08"/>
    <n v="280.64400000000006"/>
    <n v="0.5142599555819426"/>
    <n v="2026"/>
    <s v="Q2"/>
    <n v="5"/>
    <s v="May"/>
  </r>
  <r>
    <n v="3645"/>
    <d v="2026-05-10T00:00:00"/>
    <n v="2026"/>
    <n v="5"/>
    <x v="4"/>
    <x v="1"/>
    <x v="1"/>
    <x v="1"/>
    <x v="3"/>
    <s v="Returning"/>
    <x v="0"/>
    <s v="Trail Bike Light"/>
    <n v="2"/>
    <n v="50.93"/>
    <n v="0"/>
    <n v="22.91"/>
    <n v="101.86"/>
    <n v="45.82"/>
    <n v="56.04"/>
    <n v="0.55016689573924993"/>
    <n v="2026"/>
    <s v="Q2"/>
    <n v="5"/>
    <s v="May"/>
  </r>
  <r>
    <n v="3804"/>
    <d v="2026-05-10T00:00:00"/>
    <n v="2026"/>
    <n v="5"/>
    <x v="4"/>
    <x v="1"/>
    <x v="2"/>
    <x v="5"/>
    <x v="0"/>
    <s v="Returning"/>
    <x v="4"/>
    <s v="Training Mat"/>
    <n v="2"/>
    <n v="50.79"/>
    <n v="0.05"/>
    <n v="21.83"/>
    <n v="96.500999999999991"/>
    <n v="43.66"/>
    <n v="52.840999999999994"/>
    <n v="0.54756945523880585"/>
    <n v="2026"/>
    <s v="Q2"/>
    <n v="5"/>
    <s v="May"/>
  </r>
  <r>
    <n v="4367"/>
    <d v="2026-05-10T00:00:00"/>
    <n v="2026"/>
    <n v="5"/>
    <x v="4"/>
    <x v="1"/>
    <x v="3"/>
    <x v="8"/>
    <x v="0"/>
    <s v="Business"/>
    <x v="2"/>
    <s v="Travel Backpack 35L"/>
    <n v="5"/>
    <n v="160.94"/>
    <n v="0.1"/>
    <n v="88.89"/>
    <n v="724.23"/>
    <n v="444.45"/>
    <n v="279.78000000000003"/>
    <n v="0.38631374011018604"/>
    <n v="2026"/>
    <s v="Q2"/>
    <n v="5"/>
    <s v="May"/>
  </r>
  <r>
    <n v="4746"/>
    <d v="2026-05-10T00:00:00"/>
    <n v="2026"/>
    <n v="5"/>
    <x v="4"/>
    <x v="1"/>
    <x v="1"/>
    <x v="1"/>
    <x v="0"/>
    <s v="Returning"/>
    <x v="4"/>
    <s v="Recovery Roller"/>
    <n v="2"/>
    <n v="36.409999999999997"/>
    <n v="0"/>
    <n v="13.92"/>
    <n v="72.819999999999993"/>
    <n v="27.84"/>
    <n v="44.97999999999999"/>
    <n v="0.61768744850315838"/>
    <n v="2026"/>
    <s v="Q2"/>
    <n v="5"/>
    <s v="May"/>
  </r>
  <r>
    <n v="4795"/>
    <d v="2026-05-10T00:00:00"/>
    <n v="2026"/>
    <n v="5"/>
    <x v="4"/>
    <x v="1"/>
    <x v="3"/>
    <x v="4"/>
    <x v="3"/>
    <s v="Returning"/>
    <x v="1"/>
    <s v="Trekking Poles"/>
    <n v="2"/>
    <n v="72.25"/>
    <n v="0"/>
    <n v="32.25"/>
    <n v="144.5"/>
    <n v="64.5"/>
    <n v="80"/>
    <n v="0.55363321799307963"/>
    <n v="2026"/>
    <s v="Q2"/>
    <n v="5"/>
    <s v="May"/>
  </r>
  <r>
    <n v="4800"/>
    <d v="2026-05-10T00:00:00"/>
    <n v="2026"/>
    <n v="5"/>
    <x v="4"/>
    <x v="1"/>
    <x v="3"/>
    <x v="8"/>
    <x v="2"/>
    <s v="New"/>
    <x v="0"/>
    <s v="Cycling Pack 12L"/>
    <n v="4"/>
    <n v="103.36"/>
    <n v="0"/>
    <n v="51.59"/>
    <n v="413.44"/>
    <n v="206.36"/>
    <n v="207.07999999999998"/>
    <n v="0.50087074303405565"/>
    <n v="2026"/>
    <s v="Q2"/>
    <n v="5"/>
    <s v="May"/>
  </r>
  <r>
    <n v="5018"/>
    <d v="2026-05-10T00:00:00"/>
    <n v="2026"/>
    <n v="5"/>
    <x v="4"/>
    <x v="1"/>
    <x v="2"/>
    <x v="2"/>
    <x v="1"/>
    <s v="Business"/>
    <x v="1"/>
    <s v="Trail Boots"/>
    <n v="4"/>
    <n v="145.85"/>
    <n v="0.15"/>
    <n v="79.69"/>
    <n v="495.89"/>
    <n v="318.76"/>
    <n v="177.13"/>
    <n v="0.35719615237250196"/>
    <n v="2026"/>
    <s v="Q2"/>
    <n v="5"/>
    <s v="May"/>
  </r>
  <r>
    <n v="474"/>
    <d v="2026-05-11T00:00:00"/>
    <n v="2026"/>
    <n v="5"/>
    <x v="4"/>
    <x v="1"/>
    <x v="1"/>
    <x v="12"/>
    <x v="0"/>
    <s v="Returning"/>
    <x v="0"/>
    <s v="Cycling Pack 12L"/>
    <n v="2"/>
    <n v="100.49"/>
    <n v="0.1"/>
    <n v="50.11"/>
    <n v="180.88200000000001"/>
    <n v="100.22"/>
    <n v="80.662000000000006"/>
    <n v="0.44593713028383147"/>
    <n v="2026"/>
    <s v="Q2"/>
    <n v="5"/>
    <s v="May"/>
  </r>
  <r>
    <n v="1175"/>
    <d v="2026-05-11T00:00:00"/>
    <n v="2026"/>
    <n v="5"/>
    <x v="4"/>
    <x v="1"/>
    <x v="2"/>
    <x v="16"/>
    <x v="1"/>
    <s v="Returning"/>
    <x v="3"/>
    <s v="Alpine Tent 4P"/>
    <n v="4"/>
    <n v="332.89"/>
    <n v="0.1"/>
    <n v="198.06"/>
    <n v="1198.404"/>
    <n v="792.24"/>
    <n v="406.16399999999999"/>
    <n v="0.33892076461694054"/>
    <n v="2026"/>
    <s v="Q2"/>
    <n v="5"/>
    <s v="May"/>
  </r>
  <r>
    <n v="2015"/>
    <d v="2026-05-11T00:00:00"/>
    <n v="2026"/>
    <n v="5"/>
    <x v="4"/>
    <x v="1"/>
    <x v="1"/>
    <x v="12"/>
    <x v="0"/>
    <s v="New"/>
    <x v="1"/>
    <s v="Summit Backpack 45L"/>
    <n v="1"/>
    <n v="154.6"/>
    <n v="0"/>
    <n v="80.05"/>
    <n v="154.6"/>
    <n v="80.05"/>
    <n v="74.55"/>
    <n v="0.48221216041397152"/>
    <n v="2026"/>
    <s v="Q2"/>
    <n v="5"/>
    <s v="May"/>
  </r>
  <r>
    <n v="2196"/>
    <d v="2026-05-11T00:00:00"/>
    <n v="2026"/>
    <n v="5"/>
    <x v="4"/>
    <x v="1"/>
    <x v="3"/>
    <x v="4"/>
    <x v="3"/>
    <s v="Returning"/>
    <x v="0"/>
    <s v="Commuter Helmet"/>
    <n v="1"/>
    <n v="83.23"/>
    <n v="0.05"/>
    <n v="43.82"/>
    <n v="79.0685"/>
    <n v="43.82"/>
    <n v="35.2485"/>
    <n v="0.44579699880483376"/>
    <n v="2026"/>
    <s v="Q2"/>
    <n v="5"/>
    <s v="May"/>
  </r>
  <r>
    <n v="3508"/>
    <d v="2026-05-11T00:00:00"/>
    <n v="2026"/>
    <n v="5"/>
    <x v="4"/>
    <x v="1"/>
    <x v="1"/>
    <x v="12"/>
    <x v="3"/>
    <s v="Returning"/>
    <x v="2"/>
    <s v="Packing Cube Set"/>
    <n v="3"/>
    <n v="46.23"/>
    <n v="0"/>
    <n v="18.47"/>
    <n v="138.69"/>
    <n v="55.41"/>
    <n v="83.28"/>
    <n v="0.60047588146225395"/>
    <n v="2026"/>
    <s v="Q2"/>
    <n v="5"/>
    <s v="May"/>
  </r>
  <r>
    <n v="3516"/>
    <d v="2026-05-11T00:00:00"/>
    <n v="2026"/>
    <n v="5"/>
    <x v="4"/>
    <x v="1"/>
    <x v="3"/>
    <x v="7"/>
    <x v="3"/>
    <s v="Returning"/>
    <x v="3"/>
    <s v="Compact Sleeping Bag"/>
    <n v="1"/>
    <n v="125.3"/>
    <n v="0.05"/>
    <n v="59.62"/>
    <n v="119.035"/>
    <n v="59.62"/>
    <n v="59.414999999999999"/>
    <n v="0.49913890872432476"/>
    <n v="2026"/>
    <s v="Q2"/>
    <n v="5"/>
    <s v="May"/>
  </r>
  <r>
    <n v="3570"/>
    <d v="2026-05-11T00:00:00"/>
    <n v="2026"/>
    <n v="5"/>
    <x v="4"/>
    <x v="1"/>
    <x v="1"/>
    <x v="12"/>
    <x v="0"/>
    <s v="Business"/>
    <x v="2"/>
    <s v="Insulated Bottle"/>
    <n v="1"/>
    <n v="36.159999999999997"/>
    <n v="0.1"/>
    <n v="13.38"/>
    <n v="32.543999999999997"/>
    <n v="13.38"/>
    <n v="19.163999999999994"/>
    <n v="0.58886430678466062"/>
    <n v="2026"/>
    <s v="Q2"/>
    <n v="5"/>
    <s v="May"/>
  </r>
  <r>
    <n v="4799"/>
    <d v="2026-05-11T00:00:00"/>
    <n v="2026"/>
    <n v="5"/>
    <x v="4"/>
    <x v="1"/>
    <x v="3"/>
    <x v="13"/>
    <x v="0"/>
    <s v="Returning"/>
    <x v="3"/>
    <s v="Compact Sleeping Bag"/>
    <n v="1"/>
    <n v="121.41"/>
    <n v="0.05"/>
    <n v="60.75"/>
    <n v="115.33949999999999"/>
    <n v="60.75"/>
    <n v="54.589499999999987"/>
    <n v="0.47329405797666879"/>
    <n v="2026"/>
    <s v="Q2"/>
    <n v="5"/>
    <s v="May"/>
  </r>
  <r>
    <n v="5156"/>
    <d v="2026-05-11T00:00:00"/>
    <n v="2026"/>
    <n v="5"/>
    <x v="4"/>
    <x v="1"/>
    <x v="0"/>
    <x v="0"/>
    <x v="2"/>
    <s v="New"/>
    <x v="2"/>
    <s v="Carry-On Duffel"/>
    <n v="3"/>
    <n v="132.58000000000001"/>
    <n v="0.1"/>
    <n v="67.88"/>
    <n v="357.96600000000001"/>
    <n v="203.64"/>
    <n v="154.32600000000002"/>
    <n v="0.43111915656794225"/>
    <n v="2026"/>
    <s v="Q2"/>
    <n v="5"/>
    <s v="May"/>
  </r>
  <r>
    <n v="526"/>
    <d v="2026-05-12T00:00:00"/>
    <n v="2026"/>
    <n v="5"/>
    <x v="4"/>
    <x v="1"/>
    <x v="1"/>
    <x v="1"/>
    <x v="2"/>
    <s v="Returning"/>
    <x v="3"/>
    <s v="Portable Camp Stove"/>
    <n v="2"/>
    <n v="81.11"/>
    <n v="0.05"/>
    <n v="40.049999999999997"/>
    <n v="154.10899999999998"/>
    <n v="80.099999999999994"/>
    <n v="74.008999999999986"/>
    <n v="0.48023801335418437"/>
    <n v="2026"/>
    <s v="Q2"/>
    <n v="5"/>
    <s v="May"/>
  </r>
  <r>
    <n v="712"/>
    <d v="2026-05-12T00:00:00"/>
    <n v="2026"/>
    <n v="5"/>
    <x v="4"/>
    <x v="1"/>
    <x v="1"/>
    <x v="14"/>
    <x v="3"/>
    <s v="Business"/>
    <x v="0"/>
    <s v="Cycling Pack 12L"/>
    <n v="3"/>
    <n v="104.54"/>
    <n v="0"/>
    <n v="51.45"/>
    <n v="313.62"/>
    <n v="154.35000000000002"/>
    <n v="159.26999999999998"/>
    <n v="0.50784388750717424"/>
    <n v="2026"/>
    <s v="Q2"/>
    <n v="5"/>
    <s v="May"/>
  </r>
  <r>
    <n v="1533"/>
    <d v="2026-05-12T00:00:00"/>
    <n v="2026"/>
    <n v="5"/>
    <x v="4"/>
    <x v="1"/>
    <x v="2"/>
    <x v="16"/>
    <x v="2"/>
    <s v="New"/>
    <x v="1"/>
    <s v="Trail Boots"/>
    <n v="3"/>
    <n v="143.87"/>
    <n v="0"/>
    <n v="79.2"/>
    <n v="431.61"/>
    <n v="237.60000000000002"/>
    <n v="194.01"/>
    <n v="0.44950302356293875"/>
    <n v="2026"/>
    <s v="Q2"/>
    <n v="5"/>
    <s v="May"/>
  </r>
  <r>
    <n v="1933"/>
    <d v="2026-05-12T00:00:00"/>
    <n v="2026"/>
    <n v="5"/>
    <x v="4"/>
    <x v="1"/>
    <x v="3"/>
    <x v="13"/>
    <x v="0"/>
    <s v="Returning"/>
    <x v="2"/>
    <s v="Insulated Bottle"/>
    <n v="1"/>
    <n v="36.950000000000003"/>
    <n v="0.1"/>
    <n v="13.26"/>
    <n v="33.255000000000003"/>
    <n v="13.26"/>
    <n v="19.995000000000005"/>
    <n v="0.60126296797474077"/>
    <n v="2026"/>
    <s v="Q2"/>
    <n v="5"/>
    <s v="May"/>
  </r>
  <r>
    <n v="3128"/>
    <d v="2026-05-12T00:00:00"/>
    <n v="2026"/>
    <n v="5"/>
    <x v="4"/>
    <x v="1"/>
    <x v="2"/>
    <x v="5"/>
    <x v="0"/>
    <s v="New"/>
    <x v="3"/>
    <s v="Compact Sleeping Bag"/>
    <n v="1"/>
    <n v="121.38"/>
    <n v="0"/>
    <n v="59.68"/>
    <n v="121.38"/>
    <n v="59.68"/>
    <n v="61.699999999999996"/>
    <n v="0.50832097544900312"/>
    <n v="2026"/>
    <s v="Q2"/>
    <n v="5"/>
    <s v="May"/>
  </r>
  <r>
    <n v="4922"/>
    <d v="2026-05-12T00:00:00"/>
    <n v="2026"/>
    <n v="5"/>
    <x v="4"/>
    <x v="1"/>
    <x v="3"/>
    <x v="8"/>
    <x v="0"/>
    <s v="Returning"/>
    <x v="4"/>
    <s v="Resistance Band Set"/>
    <n v="2"/>
    <n v="39.79"/>
    <n v="0.1"/>
    <n v="14.33"/>
    <n v="71.622"/>
    <n v="28.66"/>
    <n v="42.962000000000003"/>
    <n v="0.59984362346764963"/>
    <n v="2026"/>
    <s v="Q2"/>
    <n v="5"/>
    <s v="May"/>
  </r>
  <r>
    <n v="5051"/>
    <d v="2026-05-12T00:00:00"/>
    <n v="2026"/>
    <n v="5"/>
    <x v="4"/>
    <x v="1"/>
    <x v="0"/>
    <x v="15"/>
    <x v="2"/>
    <s v="Returning"/>
    <x v="0"/>
    <s v="Trail Bike Light"/>
    <n v="4"/>
    <n v="51.31"/>
    <n v="0"/>
    <n v="22.19"/>
    <n v="205.24"/>
    <n v="88.76"/>
    <n v="116.48"/>
    <n v="0.56753069577080495"/>
    <n v="2026"/>
    <s v="Q2"/>
    <n v="5"/>
    <s v="May"/>
  </r>
  <r>
    <n v="5182"/>
    <d v="2026-05-12T00:00:00"/>
    <n v="2026"/>
    <n v="5"/>
    <x v="4"/>
    <x v="1"/>
    <x v="3"/>
    <x v="7"/>
    <x v="0"/>
    <s v="Returning"/>
    <x v="4"/>
    <s v="Training Mat"/>
    <n v="2"/>
    <n v="51.15"/>
    <n v="0"/>
    <n v="22.53"/>
    <n v="102.3"/>
    <n v="45.06"/>
    <n v="57.239999999999995"/>
    <n v="0.55953079178885623"/>
    <n v="2026"/>
    <s v="Q2"/>
    <n v="5"/>
    <s v="May"/>
  </r>
  <r>
    <n v="1071"/>
    <d v="2026-05-13T00:00:00"/>
    <n v="2026"/>
    <n v="5"/>
    <x v="4"/>
    <x v="1"/>
    <x v="1"/>
    <x v="12"/>
    <x v="2"/>
    <s v="Business"/>
    <x v="4"/>
    <s v="Training Mat"/>
    <n v="1"/>
    <n v="50.83"/>
    <n v="0.1"/>
    <n v="21.82"/>
    <n v="45.747"/>
    <n v="21.82"/>
    <n v="23.927"/>
    <n v="0.52302883249174803"/>
    <n v="2026"/>
    <s v="Q2"/>
    <n v="5"/>
    <s v="May"/>
  </r>
  <r>
    <n v="1210"/>
    <d v="2026-05-13T00:00:00"/>
    <n v="2026"/>
    <n v="5"/>
    <x v="4"/>
    <x v="1"/>
    <x v="2"/>
    <x v="2"/>
    <x v="1"/>
    <s v="Business"/>
    <x v="1"/>
    <s v="Trail Boots"/>
    <n v="6"/>
    <n v="141.9"/>
    <n v="0.1"/>
    <n v="79.64"/>
    <n v="766.2600000000001"/>
    <n v="477.84000000000003"/>
    <n v="288.42000000000007"/>
    <n v="0.37639965546942294"/>
    <n v="2026"/>
    <s v="Q2"/>
    <n v="5"/>
    <s v="May"/>
  </r>
  <r>
    <n v="1244"/>
    <d v="2026-05-13T00:00:00"/>
    <n v="2026"/>
    <n v="5"/>
    <x v="4"/>
    <x v="1"/>
    <x v="3"/>
    <x v="8"/>
    <x v="0"/>
    <s v="Returning"/>
    <x v="3"/>
    <s v="Compact Sleeping Bag"/>
    <n v="1"/>
    <n v="122.11"/>
    <n v="0"/>
    <n v="59.86"/>
    <n v="122.11"/>
    <n v="59.86"/>
    <n v="62.25"/>
    <n v="0.50978625829170421"/>
    <n v="2026"/>
    <s v="Q2"/>
    <n v="5"/>
    <s v="May"/>
  </r>
  <r>
    <n v="1403"/>
    <d v="2026-05-13T00:00:00"/>
    <n v="2026"/>
    <n v="5"/>
    <x v="4"/>
    <x v="1"/>
    <x v="1"/>
    <x v="11"/>
    <x v="0"/>
    <s v="Returning"/>
    <x v="0"/>
    <s v="Cycling Pack 12L"/>
    <n v="1"/>
    <n v="102.38"/>
    <n v="0"/>
    <n v="50.82"/>
    <n v="102.38"/>
    <n v="50.82"/>
    <n v="51.559999999999995"/>
    <n v="0.50361398710685679"/>
    <n v="2026"/>
    <s v="Q2"/>
    <n v="5"/>
    <s v="May"/>
  </r>
  <r>
    <n v="1592"/>
    <d v="2026-05-13T00:00:00"/>
    <n v="2026"/>
    <n v="5"/>
    <x v="4"/>
    <x v="1"/>
    <x v="2"/>
    <x v="16"/>
    <x v="2"/>
    <s v="Returning"/>
    <x v="4"/>
    <s v="Recovery Roller"/>
    <n v="5"/>
    <n v="37.119999999999997"/>
    <n v="0.1"/>
    <n v="13.96"/>
    <n v="167.04"/>
    <n v="69.800000000000011"/>
    <n v="97.239999999999981"/>
    <n v="0.58213601532567039"/>
    <n v="2026"/>
    <s v="Q2"/>
    <n v="5"/>
    <s v="May"/>
  </r>
  <r>
    <n v="2581"/>
    <d v="2026-05-13T00:00:00"/>
    <n v="2026"/>
    <n v="5"/>
    <x v="4"/>
    <x v="1"/>
    <x v="1"/>
    <x v="12"/>
    <x v="0"/>
    <s v="New"/>
    <x v="1"/>
    <s v="Hiking Daypack 20L"/>
    <n v="2"/>
    <n v="91.76"/>
    <n v="0.05"/>
    <n v="46.31"/>
    <n v="174.34399999999999"/>
    <n v="92.62"/>
    <n v="81.72399999999999"/>
    <n v="0.46875143394668006"/>
    <n v="2026"/>
    <s v="Q2"/>
    <n v="5"/>
    <s v="May"/>
  </r>
  <r>
    <n v="3428"/>
    <d v="2026-05-13T00:00:00"/>
    <n v="2026"/>
    <n v="5"/>
    <x v="4"/>
    <x v="1"/>
    <x v="3"/>
    <x v="4"/>
    <x v="0"/>
    <s v="Returning"/>
    <x v="1"/>
    <s v="Trail Boots"/>
    <n v="1"/>
    <n v="144.51"/>
    <n v="0"/>
    <n v="79.22"/>
    <n v="144.51"/>
    <n v="79.22"/>
    <n v="65.289999999999992"/>
    <n v="0.45180264341568055"/>
    <n v="2026"/>
    <s v="Q2"/>
    <n v="5"/>
    <s v="May"/>
  </r>
  <r>
    <n v="765"/>
    <d v="2026-05-14T00:00:00"/>
    <n v="2026"/>
    <n v="5"/>
    <x v="4"/>
    <x v="1"/>
    <x v="1"/>
    <x v="6"/>
    <x v="1"/>
    <s v="Business"/>
    <x v="4"/>
    <s v="Training Mat"/>
    <n v="3"/>
    <n v="49.7"/>
    <n v="0.1"/>
    <n v="21.84"/>
    <n v="134.19000000000003"/>
    <n v="65.52"/>
    <n v="68.67000000000003"/>
    <n v="0.5117370892018781"/>
    <n v="2026"/>
    <s v="Q2"/>
    <n v="5"/>
    <s v="May"/>
  </r>
  <r>
    <n v="854"/>
    <d v="2026-05-14T00:00:00"/>
    <n v="2026"/>
    <n v="5"/>
    <x v="4"/>
    <x v="1"/>
    <x v="0"/>
    <x v="0"/>
    <x v="0"/>
    <s v="Returning"/>
    <x v="3"/>
    <s v="Compact Sleeping Bag"/>
    <n v="1"/>
    <n v="120.9"/>
    <n v="0"/>
    <n v="59.31"/>
    <n v="120.9"/>
    <n v="59.31"/>
    <n v="61.59"/>
    <n v="0.50942928039702229"/>
    <n v="2026"/>
    <s v="Q2"/>
    <n v="5"/>
    <s v="May"/>
  </r>
  <r>
    <n v="1087"/>
    <d v="2026-05-14T00:00:00"/>
    <n v="2026"/>
    <n v="5"/>
    <x v="4"/>
    <x v="1"/>
    <x v="2"/>
    <x v="10"/>
    <x v="0"/>
    <s v="Returning"/>
    <x v="3"/>
    <s v="Trail Tent 2P"/>
    <n v="1"/>
    <n v="195.72"/>
    <n v="0.05"/>
    <n v="105.73"/>
    <n v="185.934"/>
    <n v="105.73"/>
    <n v="80.203999999999994"/>
    <n v="0.43135736336549524"/>
    <n v="2026"/>
    <s v="Q2"/>
    <n v="5"/>
    <s v="May"/>
  </r>
  <r>
    <n v="1150"/>
    <d v="2026-05-14T00:00:00"/>
    <n v="2026"/>
    <n v="5"/>
    <x v="4"/>
    <x v="1"/>
    <x v="0"/>
    <x v="0"/>
    <x v="1"/>
    <s v="Returning"/>
    <x v="0"/>
    <s v="Compact Repair Kit"/>
    <n v="8"/>
    <n v="40.15"/>
    <n v="0.15"/>
    <n v="16.91"/>
    <n v="273.02"/>
    <n v="135.28"/>
    <n v="137.73999999999998"/>
    <n v="0.50450516445681637"/>
    <n v="2026"/>
    <s v="Q2"/>
    <n v="5"/>
    <s v="May"/>
  </r>
  <r>
    <n v="1902"/>
    <d v="2026-05-14T00:00:00"/>
    <n v="2026"/>
    <n v="5"/>
    <x v="4"/>
    <x v="1"/>
    <x v="1"/>
    <x v="14"/>
    <x v="2"/>
    <s v="Business"/>
    <x v="2"/>
    <s v="Carry-On Duffel"/>
    <n v="4"/>
    <n v="130.83000000000001"/>
    <n v="0"/>
    <n v="66.959999999999994"/>
    <n v="523.32000000000005"/>
    <n v="267.83999999999997"/>
    <n v="255.48000000000008"/>
    <n v="0.48819078193074994"/>
    <n v="2026"/>
    <s v="Q2"/>
    <n v="5"/>
    <s v="May"/>
  </r>
  <r>
    <n v="3913"/>
    <d v="2026-05-14T00:00:00"/>
    <n v="2026"/>
    <n v="5"/>
    <x v="4"/>
    <x v="1"/>
    <x v="1"/>
    <x v="12"/>
    <x v="0"/>
    <s v="New"/>
    <x v="0"/>
    <s v="Trail Bike Light"/>
    <n v="1"/>
    <n v="50.34"/>
    <n v="0.05"/>
    <n v="22.23"/>
    <n v="47.823"/>
    <n v="22.23"/>
    <n v="25.593"/>
    <n v="0.53516090584028608"/>
    <n v="2026"/>
    <s v="Q2"/>
    <n v="5"/>
    <s v="May"/>
  </r>
  <r>
    <n v="4378"/>
    <d v="2026-05-14T00:00:00"/>
    <n v="2026"/>
    <n v="5"/>
    <x v="4"/>
    <x v="1"/>
    <x v="2"/>
    <x v="10"/>
    <x v="0"/>
    <s v="Returning"/>
    <x v="0"/>
    <s v="Cycling Pack 12L"/>
    <n v="2"/>
    <n v="103.37"/>
    <n v="0"/>
    <n v="50.49"/>
    <n v="206.74"/>
    <n v="100.98"/>
    <n v="105.76"/>
    <n v="0.51156041404662866"/>
    <n v="2026"/>
    <s v="Q2"/>
    <n v="5"/>
    <s v="May"/>
  </r>
  <r>
    <n v="4551"/>
    <d v="2026-05-14T00:00:00"/>
    <n v="2026"/>
    <n v="5"/>
    <x v="4"/>
    <x v="1"/>
    <x v="1"/>
    <x v="14"/>
    <x v="2"/>
    <s v="Business"/>
    <x v="4"/>
    <s v="Weighted Vest"/>
    <n v="3"/>
    <n v="122.31"/>
    <n v="0.05"/>
    <n v="71.11"/>
    <n v="348.58350000000002"/>
    <n v="213.32999999999998"/>
    <n v="135.25350000000003"/>
    <n v="0.38800889887214979"/>
    <n v="2026"/>
    <s v="Q2"/>
    <n v="5"/>
    <s v="May"/>
  </r>
  <r>
    <n v="787"/>
    <d v="2026-05-15T00:00:00"/>
    <n v="2026"/>
    <n v="5"/>
    <x v="4"/>
    <x v="1"/>
    <x v="0"/>
    <x v="9"/>
    <x v="0"/>
    <s v="Business"/>
    <x v="2"/>
    <s v="Travel Backpack 35L"/>
    <n v="1"/>
    <n v="166.48"/>
    <n v="0"/>
    <n v="89.42"/>
    <n v="166.48"/>
    <n v="89.42"/>
    <n v="77.059999999999988"/>
    <n v="0.4628784238346948"/>
    <n v="2026"/>
    <s v="Q2"/>
    <n v="5"/>
    <s v="May"/>
  </r>
  <r>
    <n v="1133"/>
    <d v="2026-05-15T00:00:00"/>
    <n v="2026"/>
    <n v="5"/>
    <x v="4"/>
    <x v="1"/>
    <x v="0"/>
    <x v="15"/>
    <x v="2"/>
    <s v="New"/>
    <x v="3"/>
    <s v="Trail Tent 2P"/>
    <n v="3"/>
    <n v="192.21"/>
    <n v="0"/>
    <n v="103.51"/>
    <n v="576.63"/>
    <n v="310.53000000000003"/>
    <n v="266.09999999999997"/>
    <n v="0.46147442900993701"/>
    <n v="2026"/>
    <s v="Q2"/>
    <n v="5"/>
    <s v="May"/>
  </r>
  <r>
    <n v="2075"/>
    <d v="2026-05-15T00:00:00"/>
    <n v="2026"/>
    <n v="5"/>
    <x v="4"/>
    <x v="1"/>
    <x v="0"/>
    <x v="9"/>
    <x v="1"/>
    <s v="Business"/>
    <x v="3"/>
    <s v="Portable Camp Stove"/>
    <n v="6"/>
    <n v="81.13"/>
    <n v="0.05"/>
    <n v="39.409999999999997"/>
    <n v="462.44099999999997"/>
    <n v="236.45999999999998"/>
    <n v="225.98099999999999"/>
    <n v="0.48866990599881932"/>
    <n v="2026"/>
    <s v="Q2"/>
    <n v="5"/>
    <s v="May"/>
  </r>
  <r>
    <n v="2172"/>
    <d v="2026-05-15T00:00:00"/>
    <n v="2026"/>
    <n v="5"/>
    <x v="4"/>
    <x v="1"/>
    <x v="2"/>
    <x v="10"/>
    <x v="1"/>
    <s v="Business"/>
    <x v="2"/>
    <s v="Insulated Bottle"/>
    <n v="6"/>
    <n v="37.1"/>
    <n v="0.1"/>
    <n v="13.63"/>
    <n v="200.34000000000003"/>
    <n v="81.78"/>
    <n v="118.56000000000003"/>
    <n v="0.59179395028451642"/>
    <n v="2026"/>
    <s v="Q2"/>
    <n v="5"/>
    <s v="May"/>
  </r>
  <r>
    <n v="2977"/>
    <d v="2026-05-15T00:00:00"/>
    <n v="2026"/>
    <n v="5"/>
    <x v="4"/>
    <x v="1"/>
    <x v="1"/>
    <x v="14"/>
    <x v="1"/>
    <s v="Business"/>
    <x v="2"/>
    <s v="Insulated Bottle"/>
    <n v="6"/>
    <n v="35.92"/>
    <n v="0.15"/>
    <n v="13.3"/>
    <n v="183.19200000000001"/>
    <n v="79.800000000000011"/>
    <n v="103.392"/>
    <n v="0.56439145814227687"/>
    <n v="2026"/>
    <s v="Q2"/>
    <n v="5"/>
    <s v="May"/>
  </r>
  <r>
    <n v="3531"/>
    <d v="2026-05-15T00:00:00"/>
    <n v="2026"/>
    <n v="5"/>
    <x v="4"/>
    <x v="1"/>
    <x v="3"/>
    <x v="13"/>
    <x v="2"/>
    <s v="Business"/>
    <x v="4"/>
    <s v="Recovery Roller"/>
    <n v="4"/>
    <n v="36.21"/>
    <n v="0"/>
    <n v="14.3"/>
    <n v="144.84"/>
    <n v="57.2"/>
    <n v="87.64"/>
    <n v="0.60508146920740125"/>
    <n v="2026"/>
    <s v="Q2"/>
    <n v="5"/>
    <s v="May"/>
  </r>
  <r>
    <n v="3881"/>
    <d v="2026-05-15T00:00:00"/>
    <n v="2026"/>
    <n v="5"/>
    <x v="4"/>
    <x v="1"/>
    <x v="2"/>
    <x v="10"/>
    <x v="0"/>
    <s v="Business"/>
    <x v="1"/>
    <s v="Trekking Poles"/>
    <n v="3"/>
    <n v="73.03"/>
    <n v="0.05"/>
    <n v="33.200000000000003"/>
    <n v="208.13550000000001"/>
    <n v="99.600000000000009"/>
    <n v="108.5355"/>
    <n v="0.52146558371829888"/>
    <n v="2026"/>
    <s v="Q2"/>
    <n v="5"/>
    <s v="May"/>
  </r>
  <r>
    <n v="4469"/>
    <d v="2026-05-15T00:00:00"/>
    <n v="2026"/>
    <n v="5"/>
    <x v="4"/>
    <x v="1"/>
    <x v="2"/>
    <x v="5"/>
    <x v="2"/>
    <s v="Returning"/>
    <x v="0"/>
    <s v="Commuter Helmet"/>
    <n v="2"/>
    <n v="80.81"/>
    <n v="0"/>
    <n v="42.53"/>
    <n v="161.62"/>
    <n v="85.06"/>
    <n v="76.56"/>
    <n v="0.47370374953594852"/>
    <n v="2026"/>
    <s v="Q2"/>
    <n v="5"/>
    <s v="May"/>
  </r>
  <r>
    <n v="5037"/>
    <d v="2026-05-15T00:00:00"/>
    <n v="2026"/>
    <n v="5"/>
    <x v="4"/>
    <x v="1"/>
    <x v="1"/>
    <x v="11"/>
    <x v="0"/>
    <s v="New"/>
    <x v="0"/>
    <s v="Trail Bike Light"/>
    <n v="1"/>
    <n v="51.53"/>
    <n v="0.1"/>
    <n v="23.06"/>
    <n v="46.377000000000002"/>
    <n v="23.06"/>
    <n v="23.317000000000004"/>
    <n v="0.50277076999374692"/>
    <n v="2026"/>
    <s v="Q2"/>
    <n v="5"/>
    <s v="May"/>
  </r>
  <r>
    <n v="35"/>
    <d v="2026-05-16T00:00:00"/>
    <n v="2026"/>
    <n v="5"/>
    <x v="4"/>
    <x v="1"/>
    <x v="3"/>
    <x v="13"/>
    <x v="1"/>
    <s v="Business"/>
    <x v="3"/>
    <s v="Portable Camp Stove"/>
    <n v="5"/>
    <n v="81.75"/>
    <n v="0.05"/>
    <n v="39.159999999999997"/>
    <n v="388.3125"/>
    <n v="195.79999999999998"/>
    <n v="192.51250000000002"/>
    <n v="0.49576694028649609"/>
    <n v="2026"/>
    <s v="Q2"/>
    <n v="5"/>
    <s v="May"/>
  </r>
  <r>
    <n v="226"/>
    <d v="2026-05-16T00:00:00"/>
    <n v="2026"/>
    <n v="5"/>
    <x v="4"/>
    <x v="1"/>
    <x v="2"/>
    <x v="10"/>
    <x v="0"/>
    <s v="New"/>
    <x v="2"/>
    <s v="Travel Backpack 35L"/>
    <n v="1"/>
    <n v="165.99"/>
    <n v="0.1"/>
    <n v="89.9"/>
    <n v="149.39100000000002"/>
    <n v="89.9"/>
    <n v="59.491000000000014"/>
    <n v="0.3982234538894579"/>
    <n v="2026"/>
    <s v="Q2"/>
    <n v="5"/>
    <s v="May"/>
  </r>
  <r>
    <n v="1713"/>
    <d v="2026-05-16T00:00:00"/>
    <n v="2026"/>
    <n v="5"/>
    <x v="4"/>
    <x v="1"/>
    <x v="0"/>
    <x v="15"/>
    <x v="2"/>
    <s v="New"/>
    <x v="3"/>
    <s v="Compact Sleeping Bag"/>
    <n v="2"/>
    <n v="121.22"/>
    <n v="0"/>
    <n v="60.38"/>
    <n v="242.44"/>
    <n v="120.76"/>
    <n v="121.67999999999999"/>
    <n v="0.50189737667051637"/>
    <n v="2026"/>
    <s v="Q2"/>
    <n v="5"/>
    <s v="May"/>
  </r>
  <r>
    <n v="2320"/>
    <d v="2026-05-16T00:00:00"/>
    <n v="2026"/>
    <n v="5"/>
    <x v="4"/>
    <x v="1"/>
    <x v="1"/>
    <x v="12"/>
    <x v="2"/>
    <s v="Business"/>
    <x v="2"/>
    <s v="Carry-On Duffel"/>
    <n v="2"/>
    <n v="131.1"/>
    <n v="0"/>
    <n v="65.55"/>
    <n v="262.2"/>
    <n v="131.1"/>
    <n v="131.1"/>
    <n v="0.5"/>
    <n v="2026"/>
    <s v="Q2"/>
    <n v="5"/>
    <s v="May"/>
  </r>
  <r>
    <n v="2496"/>
    <d v="2026-05-16T00:00:00"/>
    <n v="2026"/>
    <n v="5"/>
    <x v="4"/>
    <x v="1"/>
    <x v="1"/>
    <x v="6"/>
    <x v="0"/>
    <s v="Returning"/>
    <x v="2"/>
    <s v="Packing Cube Set"/>
    <n v="2"/>
    <n v="46.44"/>
    <n v="0"/>
    <n v="18.63"/>
    <n v="92.88"/>
    <n v="37.26"/>
    <n v="55.62"/>
    <n v="0.59883720930232553"/>
    <n v="2026"/>
    <s v="Q2"/>
    <n v="5"/>
    <s v="May"/>
  </r>
  <r>
    <n v="2504"/>
    <d v="2026-05-16T00:00:00"/>
    <n v="2026"/>
    <n v="5"/>
    <x v="4"/>
    <x v="1"/>
    <x v="3"/>
    <x v="7"/>
    <x v="0"/>
    <s v="New"/>
    <x v="2"/>
    <s v="Insulated Bottle"/>
    <n v="1"/>
    <n v="36.659999999999997"/>
    <n v="0"/>
    <n v="13.61"/>
    <n v="36.659999999999997"/>
    <n v="13.61"/>
    <n v="23.049999999999997"/>
    <n v="0.62875068194217132"/>
    <n v="2026"/>
    <s v="Q2"/>
    <n v="5"/>
    <s v="May"/>
  </r>
  <r>
    <n v="2598"/>
    <d v="2026-05-16T00:00:00"/>
    <n v="2026"/>
    <n v="5"/>
    <x v="4"/>
    <x v="1"/>
    <x v="3"/>
    <x v="8"/>
    <x v="0"/>
    <s v="New"/>
    <x v="1"/>
    <s v="Summit Backpack 45L"/>
    <n v="5"/>
    <n v="156.16999999999999"/>
    <n v="0.1"/>
    <n v="80.59"/>
    <n v="702.76499999999999"/>
    <n v="402.95000000000005"/>
    <n v="299.81499999999994"/>
    <n v="0.42662198601239382"/>
    <n v="2026"/>
    <s v="Q2"/>
    <n v="5"/>
    <s v="May"/>
  </r>
  <r>
    <n v="2600"/>
    <d v="2026-05-16T00:00:00"/>
    <n v="2026"/>
    <n v="5"/>
    <x v="4"/>
    <x v="1"/>
    <x v="1"/>
    <x v="12"/>
    <x v="2"/>
    <s v="New"/>
    <x v="2"/>
    <s v="Insulated Bottle"/>
    <n v="1"/>
    <n v="35.97"/>
    <n v="0.1"/>
    <n v="13.54"/>
    <n v="32.372999999999998"/>
    <n v="13.54"/>
    <n v="18.832999999999998"/>
    <n v="0.58175022395205878"/>
    <n v="2026"/>
    <s v="Q2"/>
    <n v="5"/>
    <s v="May"/>
  </r>
  <r>
    <n v="2856"/>
    <d v="2026-05-16T00:00:00"/>
    <n v="2026"/>
    <n v="5"/>
    <x v="4"/>
    <x v="1"/>
    <x v="1"/>
    <x v="11"/>
    <x v="1"/>
    <s v="Business"/>
    <x v="4"/>
    <s v="Weighted Vest"/>
    <n v="4"/>
    <n v="125.11"/>
    <n v="0.15"/>
    <n v="70.010000000000005"/>
    <n v="425.37399999999997"/>
    <n v="280.04000000000002"/>
    <n v="145.33399999999995"/>
    <n v="0.34166169065340135"/>
    <n v="2026"/>
    <s v="Q2"/>
    <n v="5"/>
    <s v="May"/>
  </r>
  <r>
    <n v="3478"/>
    <d v="2026-05-16T00:00:00"/>
    <n v="2026"/>
    <n v="5"/>
    <x v="4"/>
    <x v="1"/>
    <x v="3"/>
    <x v="8"/>
    <x v="0"/>
    <s v="New"/>
    <x v="4"/>
    <s v="Recovery Roller"/>
    <n v="4"/>
    <n v="36.29"/>
    <n v="0.1"/>
    <n v="13.77"/>
    <n v="130.64400000000001"/>
    <n v="55.08"/>
    <n v="75.564000000000007"/>
    <n v="0.57839625241113257"/>
    <n v="2026"/>
    <s v="Q2"/>
    <n v="5"/>
    <s v="May"/>
  </r>
  <r>
    <n v="3599"/>
    <d v="2026-05-16T00:00:00"/>
    <n v="2026"/>
    <n v="5"/>
    <x v="4"/>
    <x v="1"/>
    <x v="1"/>
    <x v="6"/>
    <x v="0"/>
    <s v="New"/>
    <x v="1"/>
    <s v="Trail Boots"/>
    <n v="4"/>
    <n v="143.34"/>
    <n v="0"/>
    <n v="80.55"/>
    <n v="573.36"/>
    <n v="322.2"/>
    <n v="251.16000000000003"/>
    <n v="0.43804939305148599"/>
    <n v="2026"/>
    <s v="Q2"/>
    <n v="5"/>
    <s v="May"/>
  </r>
  <r>
    <n v="282"/>
    <d v="2026-05-17T00:00:00"/>
    <n v="2026"/>
    <n v="5"/>
    <x v="4"/>
    <x v="1"/>
    <x v="1"/>
    <x v="12"/>
    <x v="3"/>
    <s v="New"/>
    <x v="0"/>
    <s v="Trail Bike Light"/>
    <n v="3"/>
    <n v="51.68"/>
    <n v="0"/>
    <n v="22.4"/>
    <n v="155.04"/>
    <n v="67.199999999999989"/>
    <n v="87.84"/>
    <n v="0.56656346749226016"/>
    <n v="2026"/>
    <s v="Q2"/>
    <n v="5"/>
    <s v="May"/>
  </r>
  <r>
    <n v="980"/>
    <d v="2026-05-17T00:00:00"/>
    <n v="2026"/>
    <n v="5"/>
    <x v="4"/>
    <x v="1"/>
    <x v="3"/>
    <x v="7"/>
    <x v="0"/>
    <s v="Returning"/>
    <x v="2"/>
    <s v="Packing Cube Set"/>
    <n v="1"/>
    <n v="46.84"/>
    <n v="0"/>
    <n v="17.93"/>
    <n v="46.84"/>
    <n v="17.93"/>
    <n v="28.910000000000004"/>
    <n v="0.61720751494449189"/>
    <n v="2026"/>
    <s v="Q2"/>
    <n v="5"/>
    <s v="May"/>
  </r>
  <r>
    <n v="1155"/>
    <d v="2026-05-17T00:00:00"/>
    <n v="2026"/>
    <n v="5"/>
    <x v="4"/>
    <x v="1"/>
    <x v="2"/>
    <x v="2"/>
    <x v="3"/>
    <s v="New"/>
    <x v="1"/>
    <s v="Trekking Poles"/>
    <n v="5"/>
    <n v="72.900000000000006"/>
    <n v="0.05"/>
    <n v="31.57"/>
    <n v="346.27499999999998"/>
    <n v="157.85"/>
    <n v="188.42499999999998"/>
    <n v="0.54414843693596127"/>
    <n v="2026"/>
    <s v="Q2"/>
    <n v="5"/>
    <s v="May"/>
  </r>
  <r>
    <n v="1816"/>
    <d v="2026-05-17T00:00:00"/>
    <n v="2026"/>
    <n v="5"/>
    <x v="4"/>
    <x v="1"/>
    <x v="3"/>
    <x v="7"/>
    <x v="0"/>
    <s v="New"/>
    <x v="1"/>
    <s v="Hiking Daypack 20L"/>
    <n v="1"/>
    <n v="91.07"/>
    <n v="0"/>
    <n v="45.3"/>
    <n v="91.07"/>
    <n v="45.3"/>
    <n v="45.769999999999996"/>
    <n v="0.50258043263423735"/>
    <n v="2026"/>
    <s v="Q2"/>
    <n v="5"/>
    <s v="May"/>
  </r>
  <r>
    <n v="2128"/>
    <d v="2026-05-17T00:00:00"/>
    <n v="2026"/>
    <n v="5"/>
    <x v="4"/>
    <x v="1"/>
    <x v="2"/>
    <x v="10"/>
    <x v="2"/>
    <s v="New"/>
    <x v="0"/>
    <s v="Commuter Helmet"/>
    <n v="1"/>
    <n v="81.86"/>
    <n v="0"/>
    <n v="43.14"/>
    <n v="81.86"/>
    <n v="43.14"/>
    <n v="38.72"/>
    <n v="0.47300268751526997"/>
    <n v="2026"/>
    <s v="Q2"/>
    <n v="5"/>
    <s v="May"/>
  </r>
  <r>
    <n v="2296"/>
    <d v="2026-05-17T00:00:00"/>
    <n v="2026"/>
    <n v="5"/>
    <x v="4"/>
    <x v="1"/>
    <x v="3"/>
    <x v="8"/>
    <x v="0"/>
    <s v="Returning"/>
    <x v="2"/>
    <s v="Packing Cube Set"/>
    <n v="1"/>
    <n v="45.45"/>
    <n v="0"/>
    <n v="17.93"/>
    <n v="45.45"/>
    <n v="17.93"/>
    <n v="27.520000000000003"/>
    <n v="0.60550055005500558"/>
    <n v="2026"/>
    <s v="Q2"/>
    <n v="5"/>
    <s v="May"/>
  </r>
  <r>
    <n v="2322"/>
    <d v="2026-05-17T00:00:00"/>
    <n v="2026"/>
    <n v="5"/>
    <x v="4"/>
    <x v="1"/>
    <x v="2"/>
    <x v="10"/>
    <x v="2"/>
    <s v="Business"/>
    <x v="1"/>
    <s v="Trekking Poles"/>
    <n v="1"/>
    <n v="70.62"/>
    <n v="0"/>
    <n v="32.53"/>
    <n v="70.62"/>
    <n v="32.53"/>
    <n v="38.090000000000003"/>
    <n v="0.53936561880487111"/>
    <n v="2026"/>
    <s v="Q2"/>
    <n v="5"/>
    <s v="May"/>
  </r>
  <r>
    <n v="3480"/>
    <d v="2026-05-17T00:00:00"/>
    <n v="2026"/>
    <n v="5"/>
    <x v="4"/>
    <x v="1"/>
    <x v="3"/>
    <x v="8"/>
    <x v="0"/>
    <s v="New"/>
    <x v="4"/>
    <s v="Training Mat"/>
    <n v="2"/>
    <n v="51.56"/>
    <n v="0"/>
    <n v="22.46"/>
    <n v="103.12"/>
    <n v="44.92"/>
    <n v="58.2"/>
    <n v="0.56439100077579518"/>
    <n v="2026"/>
    <s v="Q2"/>
    <n v="5"/>
    <s v="May"/>
  </r>
  <r>
    <n v="4426"/>
    <d v="2026-05-17T00:00:00"/>
    <n v="2026"/>
    <n v="5"/>
    <x v="4"/>
    <x v="1"/>
    <x v="3"/>
    <x v="8"/>
    <x v="0"/>
    <s v="New"/>
    <x v="1"/>
    <s v="Trail Boots"/>
    <n v="2"/>
    <n v="146.22"/>
    <n v="0"/>
    <n v="81.069999999999993"/>
    <n v="292.44"/>
    <n v="162.13999999999999"/>
    <n v="130.30000000000001"/>
    <n v="0.4455614826973055"/>
    <n v="2026"/>
    <s v="Q2"/>
    <n v="5"/>
    <s v="May"/>
  </r>
  <r>
    <n v="4938"/>
    <d v="2026-05-17T00:00:00"/>
    <n v="2026"/>
    <n v="5"/>
    <x v="4"/>
    <x v="1"/>
    <x v="3"/>
    <x v="13"/>
    <x v="2"/>
    <s v="Returning"/>
    <x v="4"/>
    <s v="Training Mat"/>
    <n v="2"/>
    <n v="51.34"/>
    <n v="0"/>
    <n v="22.17"/>
    <n v="102.68"/>
    <n v="44.34"/>
    <n v="58.34"/>
    <n v="0.56817296455005839"/>
    <n v="2026"/>
    <s v="Q2"/>
    <n v="5"/>
    <s v="May"/>
  </r>
  <r>
    <n v="915"/>
    <d v="2026-05-18T00:00:00"/>
    <n v="2026"/>
    <n v="5"/>
    <x v="4"/>
    <x v="1"/>
    <x v="3"/>
    <x v="8"/>
    <x v="0"/>
    <s v="New"/>
    <x v="1"/>
    <s v="Summit Backpack 45L"/>
    <n v="1"/>
    <n v="153.61000000000001"/>
    <n v="0.05"/>
    <n v="79.94"/>
    <n v="145.92950000000002"/>
    <n v="79.94"/>
    <n v="65.989500000000021"/>
    <n v="0.45220123415758989"/>
    <n v="2026"/>
    <s v="Q2"/>
    <n v="5"/>
    <s v="May"/>
  </r>
  <r>
    <n v="1188"/>
    <d v="2026-05-18T00:00:00"/>
    <n v="2026"/>
    <n v="5"/>
    <x v="4"/>
    <x v="1"/>
    <x v="1"/>
    <x v="6"/>
    <x v="0"/>
    <s v="Returning"/>
    <x v="3"/>
    <s v="Portable Camp Stove"/>
    <n v="1"/>
    <n v="82.44"/>
    <n v="0.15"/>
    <n v="39.380000000000003"/>
    <n v="70.073999999999998"/>
    <n v="39.380000000000003"/>
    <n v="30.693999999999996"/>
    <n v="0.43802266175757054"/>
    <n v="2026"/>
    <s v="Q2"/>
    <n v="5"/>
    <s v="May"/>
  </r>
  <r>
    <n v="1594"/>
    <d v="2026-05-18T00:00:00"/>
    <n v="2026"/>
    <n v="5"/>
    <x v="4"/>
    <x v="1"/>
    <x v="0"/>
    <x v="0"/>
    <x v="1"/>
    <s v="Business"/>
    <x v="1"/>
    <s v="Hiking Daypack 20L"/>
    <n v="10"/>
    <n v="92.09"/>
    <n v="0.15"/>
    <n v="45.13"/>
    <n v="782.7650000000001"/>
    <n v="451.3"/>
    <n v="331.46500000000009"/>
    <n v="0.42345403792964686"/>
    <n v="2026"/>
    <s v="Q2"/>
    <n v="5"/>
    <s v="May"/>
  </r>
  <r>
    <n v="3022"/>
    <d v="2026-05-18T00:00:00"/>
    <n v="2026"/>
    <n v="5"/>
    <x v="4"/>
    <x v="1"/>
    <x v="3"/>
    <x v="8"/>
    <x v="3"/>
    <s v="New"/>
    <x v="2"/>
    <s v="Insulated Bottle"/>
    <n v="1"/>
    <n v="36.72"/>
    <n v="0"/>
    <n v="13.67"/>
    <n v="36.72"/>
    <n v="13.67"/>
    <n v="23.049999999999997"/>
    <n v="0.62772331154684091"/>
    <n v="2026"/>
    <s v="Q2"/>
    <n v="5"/>
    <s v="May"/>
  </r>
  <r>
    <n v="588"/>
    <d v="2026-05-19T00:00:00"/>
    <n v="2026"/>
    <n v="5"/>
    <x v="4"/>
    <x v="1"/>
    <x v="1"/>
    <x v="1"/>
    <x v="1"/>
    <s v="Business"/>
    <x v="2"/>
    <s v="Carry-On Duffel"/>
    <n v="3"/>
    <n v="132.41999999999999"/>
    <n v="0.05"/>
    <n v="67.09"/>
    <n v="377.39699999999999"/>
    <n v="201.27"/>
    <n v="176.12699999999998"/>
    <n v="0.46668892439526544"/>
    <n v="2026"/>
    <s v="Q2"/>
    <n v="5"/>
    <s v="May"/>
  </r>
  <r>
    <n v="1016"/>
    <d v="2026-05-19T00:00:00"/>
    <n v="2026"/>
    <n v="5"/>
    <x v="4"/>
    <x v="1"/>
    <x v="3"/>
    <x v="13"/>
    <x v="2"/>
    <s v="Returning"/>
    <x v="3"/>
    <s v="Trail Tent 2P"/>
    <n v="2"/>
    <n v="192.1"/>
    <n v="0.05"/>
    <n v="106.07"/>
    <n v="364.98999999999995"/>
    <n v="212.14"/>
    <n v="152.84999999999997"/>
    <n v="0.41877859667388145"/>
    <n v="2026"/>
    <s v="Q2"/>
    <n v="5"/>
    <s v="May"/>
  </r>
  <r>
    <n v="1930"/>
    <d v="2026-05-19T00:00:00"/>
    <n v="2026"/>
    <n v="5"/>
    <x v="4"/>
    <x v="1"/>
    <x v="2"/>
    <x v="16"/>
    <x v="2"/>
    <s v="New"/>
    <x v="2"/>
    <s v="Insulated Bottle"/>
    <n v="4"/>
    <n v="36.94"/>
    <n v="0"/>
    <n v="13.63"/>
    <n v="147.76"/>
    <n v="54.52"/>
    <n v="93.239999999999981"/>
    <n v="0.63102328099620997"/>
    <n v="2026"/>
    <s v="Q2"/>
    <n v="5"/>
    <s v="May"/>
  </r>
  <r>
    <n v="2658"/>
    <d v="2026-05-19T00:00:00"/>
    <n v="2026"/>
    <n v="5"/>
    <x v="4"/>
    <x v="1"/>
    <x v="0"/>
    <x v="15"/>
    <x v="0"/>
    <s v="Business"/>
    <x v="1"/>
    <s v="Summit Backpack 45L"/>
    <n v="1"/>
    <n v="153.16999999999999"/>
    <n v="0"/>
    <n v="78.489999999999995"/>
    <n v="153.16999999999999"/>
    <n v="78.489999999999995"/>
    <n v="74.679999999999993"/>
    <n v="0.48756283867598094"/>
    <n v="2026"/>
    <s v="Q2"/>
    <n v="5"/>
    <s v="May"/>
  </r>
  <r>
    <n v="2951"/>
    <d v="2026-05-19T00:00:00"/>
    <n v="2026"/>
    <n v="5"/>
    <x v="4"/>
    <x v="1"/>
    <x v="0"/>
    <x v="0"/>
    <x v="0"/>
    <s v="Business"/>
    <x v="0"/>
    <s v="Commuter Helmet"/>
    <n v="2"/>
    <n v="82.85"/>
    <n v="0"/>
    <n v="42.53"/>
    <n v="165.7"/>
    <n v="85.06"/>
    <n v="80.639999999999986"/>
    <n v="0.48666264333132164"/>
    <n v="2026"/>
    <s v="Q2"/>
    <n v="5"/>
    <s v="May"/>
  </r>
  <r>
    <n v="4328"/>
    <d v="2026-05-19T00:00:00"/>
    <n v="2026"/>
    <n v="5"/>
    <x v="4"/>
    <x v="1"/>
    <x v="2"/>
    <x v="5"/>
    <x v="3"/>
    <s v="New"/>
    <x v="1"/>
    <s v="Trail Boots"/>
    <n v="1"/>
    <n v="143.52000000000001"/>
    <n v="0"/>
    <n v="81.040000000000006"/>
    <n v="143.52000000000001"/>
    <n v="81.040000000000006"/>
    <n v="62.480000000000004"/>
    <n v="0.435340022296544"/>
    <n v="2026"/>
    <s v="Q2"/>
    <n v="5"/>
    <s v="May"/>
  </r>
  <r>
    <n v="4591"/>
    <d v="2026-05-19T00:00:00"/>
    <n v="2026"/>
    <n v="5"/>
    <x v="4"/>
    <x v="1"/>
    <x v="2"/>
    <x v="16"/>
    <x v="2"/>
    <s v="New"/>
    <x v="3"/>
    <s v="Trail Tent 2P"/>
    <n v="1"/>
    <n v="192.94"/>
    <n v="0"/>
    <n v="105.15"/>
    <n v="192.94"/>
    <n v="105.15"/>
    <n v="87.789999999999992"/>
    <n v="0.45501192080439512"/>
    <n v="2026"/>
    <s v="Q2"/>
    <n v="5"/>
    <s v="May"/>
  </r>
  <r>
    <n v="280"/>
    <d v="2026-05-20T00:00:00"/>
    <n v="2026"/>
    <n v="5"/>
    <x v="4"/>
    <x v="1"/>
    <x v="3"/>
    <x v="8"/>
    <x v="2"/>
    <s v="Business"/>
    <x v="2"/>
    <s v="Travel Backpack 35L"/>
    <n v="1"/>
    <n v="168.56"/>
    <n v="0"/>
    <n v="85.46"/>
    <n v="168.56"/>
    <n v="85.46"/>
    <n v="83.100000000000009"/>
    <n v="0.49299952539155201"/>
    <n v="2026"/>
    <s v="Q2"/>
    <n v="5"/>
    <s v="May"/>
  </r>
  <r>
    <n v="409"/>
    <d v="2026-05-20T00:00:00"/>
    <n v="2026"/>
    <n v="5"/>
    <x v="4"/>
    <x v="1"/>
    <x v="0"/>
    <x v="0"/>
    <x v="0"/>
    <s v="New"/>
    <x v="3"/>
    <s v="Compact Sleeping Bag"/>
    <n v="2"/>
    <n v="123.9"/>
    <n v="0"/>
    <n v="58.95"/>
    <n v="247.8"/>
    <n v="117.9"/>
    <n v="129.9"/>
    <n v="0.52421307506053272"/>
    <n v="2026"/>
    <s v="Q2"/>
    <n v="5"/>
    <s v="May"/>
  </r>
  <r>
    <n v="1372"/>
    <d v="2026-05-20T00:00:00"/>
    <n v="2026"/>
    <n v="5"/>
    <x v="4"/>
    <x v="1"/>
    <x v="0"/>
    <x v="9"/>
    <x v="0"/>
    <s v="New"/>
    <x v="1"/>
    <s v="Trail Boots"/>
    <n v="2"/>
    <n v="140.93"/>
    <n v="0"/>
    <n v="81.040000000000006"/>
    <n v="281.86"/>
    <n v="162.08000000000001"/>
    <n v="119.78"/>
    <n v="0.42496274746327961"/>
    <n v="2026"/>
    <s v="Q2"/>
    <n v="5"/>
    <s v="May"/>
  </r>
  <r>
    <n v="2327"/>
    <d v="2026-05-20T00:00:00"/>
    <n v="2026"/>
    <n v="5"/>
    <x v="4"/>
    <x v="1"/>
    <x v="2"/>
    <x v="5"/>
    <x v="2"/>
    <s v="Returning"/>
    <x v="1"/>
    <s v="Trekking Poles"/>
    <n v="1"/>
    <n v="73.150000000000006"/>
    <n v="0"/>
    <n v="32.950000000000003"/>
    <n v="73.150000000000006"/>
    <n v="32.950000000000003"/>
    <n v="40.200000000000003"/>
    <n v="0.54955570745044424"/>
    <n v="2026"/>
    <s v="Q2"/>
    <n v="5"/>
    <s v="May"/>
  </r>
  <r>
    <n v="2703"/>
    <d v="2026-05-20T00:00:00"/>
    <n v="2026"/>
    <n v="5"/>
    <x v="4"/>
    <x v="1"/>
    <x v="3"/>
    <x v="8"/>
    <x v="2"/>
    <s v="Business"/>
    <x v="3"/>
    <s v="Trail Tent 2P"/>
    <n v="2"/>
    <n v="197.35"/>
    <n v="0.05"/>
    <n v="102.63"/>
    <n v="374.96499999999997"/>
    <n v="205.26"/>
    <n v="169.70499999999998"/>
    <n v="0.45258890829810783"/>
    <n v="2026"/>
    <s v="Q2"/>
    <n v="5"/>
    <s v="May"/>
  </r>
  <r>
    <n v="2776"/>
    <d v="2026-05-20T00:00:00"/>
    <n v="2026"/>
    <n v="5"/>
    <x v="4"/>
    <x v="1"/>
    <x v="3"/>
    <x v="4"/>
    <x v="0"/>
    <s v="Business"/>
    <x v="2"/>
    <s v="Insulated Bottle"/>
    <n v="3"/>
    <n v="36.74"/>
    <n v="0.05"/>
    <n v="13.97"/>
    <n v="104.70899999999999"/>
    <n v="41.910000000000004"/>
    <n v="62.798999999999985"/>
    <n v="0.59974787267570118"/>
    <n v="2026"/>
    <s v="Q2"/>
    <n v="5"/>
    <s v="May"/>
  </r>
  <r>
    <n v="3411"/>
    <d v="2026-05-20T00:00:00"/>
    <n v="2026"/>
    <n v="5"/>
    <x v="4"/>
    <x v="1"/>
    <x v="1"/>
    <x v="11"/>
    <x v="0"/>
    <s v="Returning"/>
    <x v="1"/>
    <s v="Summit Backpack 45L"/>
    <n v="2"/>
    <n v="151.35"/>
    <n v="0.05"/>
    <n v="77.150000000000006"/>
    <n v="287.565"/>
    <n v="154.30000000000001"/>
    <n v="133.26499999999999"/>
    <n v="0.46342566028550064"/>
    <n v="2026"/>
    <s v="Q2"/>
    <n v="5"/>
    <s v="May"/>
  </r>
  <r>
    <n v="3841"/>
    <d v="2026-05-20T00:00:00"/>
    <n v="2026"/>
    <n v="5"/>
    <x v="4"/>
    <x v="1"/>
    <x v="0"/>
    <x v="15"/>
    <x v="2"/>
    <s v="New"/>
    <x v="0"/>
    <s v="Trail Bike Light"/>
    <n v="2"/>
    <n v="50.09"/>
    <n v="0.05"/>
    <n v="23.16"/>
    <n v="95.171000000000006"/>
    <n v="46.32"/>
    <n v="48.851000000000006"/>
    <n v="0.51329711781950382"/>
    <n v="2026"/>
    <s v="Q2"/>
    <n v="5"/>
    <s v="May"/>
  </r>
  <r>
    <n v="5121"/>
    <d v="2026-05-20T00:00:00"/>
    <n v="2026"/>
    <n v="5"/>
    <x v="4"/>
    <x v="1"/>
    <x v="0"/>
    <x v="9"/>
    <x v="0"/>
    <s v="New"/>
    <x v="4"/>
    <s v="Weighted Vest"/>
    <n v="2"/>
    <n v="121.96"/>
    <n v="0.05"/>
    <n v="71.2"/>
    <n v="231.72399999999999"/>
    <n v="142.4"/>
    <n v="89.323999999999984"/>
    <n v="0.38547582468799085"/>
    <n v="2026"/>
    <s v="Q2"/>
    <n v="5"/>
    <s v="May"/>
  </r>
  <r>
    <n v="53"/>
    <d v="2026-05-21T00:00:00"/>
    <n v="2026"/>
    <n v="5"/>
    <x v="4"/>
    <x v="1"/>
    <x v="3"/>
    <x v="13"/>
    <x v="0"/>
    <s v="Business"/>
    <x v="2"/>
    <s v="Carry-On Duffel"/>
    <n v="1"/>
    <n v="134.28"/>
    <n v="0.05"/>
    <n v="65.44"/>
    <n v="127.56599999999999"/>
    <n v="65.44"/>
    <n v="62.125999999999991"/>
    <n v="0.487010645469796"/>
    <n v="2026"/>
    <s v="Q2"/>
    <n v="5"/>
    <s v="May"/>
  </r>
  <r>
    <n v="127"/>
    <d v="2026-05-21T00:00:00"/>
    <n v="2026"/>
    <n v="5"/>
    <x v="4"/>
    <x v="1"/>
    <x v="3"/>
    <x v="7"/>
    <x v="0"/>
    <s v="Business"/>
    <x v="0"/>
    <s v="Cycling Pack 12L"/>
    <n v="3"/>
    <n v="100.48"/>
    <n v="0.05"/>
    <n v="50.68"/>
    <n v="286.36799999999999"/>
    <n v="152.04"/>
    <n v="134.328"/>
    <n v="0.46907475695608447"/>
    <n v="2026"/>
    <s v="Q2"/>
    <n v="5"/>
    <s v="May"/>
  </r>
  <r>
    <n v="1092"/>
    <d v="2026-05-21T00:00:00"/>
    <n v="2026"/>
    <n v="5"/>
    <x v="4"/>
    <x v="1"/>
    <x v="3"/>
    <x v="8"/>
    <x v="0"/>
    <s v="New"/>
    <x v="4"/>
    <s v="Recovery Roller"/>
    <n v="3"/>
    <n v="36.229999999999997"/>
    <n v="0"/>
    <n v="13.55"/>
    <n v="108.69"/>
    <n v="40.650000000000006"/>
    <n v="68.039999999999992"/>
    <n v="0.62600055202870541"/>
    <n v="2026"/>
    <s v="Q2"/>
    <n v="5"/>
    <s v="May"/>
  </r>
  <r>
    <n v="1213"/>
    <d v="2026-05-21T00:00:00"/>
    <n v="2026"/>
    <n v="5"/>
    <x v="4"/>
    <x v="1"/>
    <x v="2"/>
    <x v="2"/>
    <x v="3"/>
    <s v="Returning"/>
    <x v="3"/>
    <s v="Compact Sleeping Bag"/>
    <n v="3"/>
    <n v="120.61"/>
    <n v="0"/>
    <n v="60.17"/>
    <n v="361.83"/>
    <n v="180.51"/>
    <n v="181.32"/>
    <n v="0.50111931017328581"/>
    <n v="2026"/>
    <s v="Q2"/>
    <n v="5"/>
    <s v="May"/>
  </r>
  <r>
    <n v="1849"/>
    <d v="2026-05-21T00:00:00"/>
    <n v="2026"/>
    <n v="5"/>
    <x v="4"/>
    <x v="1"/>
    <x v="2"/>
    <x v="5"/>
    <x v="3"/>
    <s v="Returning"/>
    <x v="2"/>
    <s v="Packing Cube Set"/>
    <n v="3"/>
    <n v="46.46"/>
    <n v="0"/>
    <n v="18.71"/>
    <n v="139.38"/>
    <n v="56.13"/>
    <n v="83.25"/>
    <n v="0.59728798966853214"/>
    <n v="2026"/>
    <s v="Q2"/>
    <n v="5"/>
    <s v="May"/>
  </r>
  <r>
    <n v="2395"/>
    <d v="2026-05-21T00:00:00"/>
    <n v="2026"/>
    <n v="5"/>
    <x v="4"/>
    <x v="1"/>
    <x v="1"/>
    <x v="12"/>
    <x v="0"/>
    <s v="Business"/>
    <x v="4"/>
    <s v="Recovery Roller"/>
    <n v="1"/>
    <n v="36.9"/>
    <n v="0.05"/>
    <n v="13.89"/>
    <n v="35.055"/>
    <n v="13.89"/>
    <n v="21.164999999999999"/>
    <n v="0.60376551133932388"/>
    <n v="2026"/>
    <s v="Q2"/>
    <n v="5"/>
    <s v="May"/>
  </r>
  <r>
    <n v="4166"/>
    <d v="2026-05-21T00:00:00"/>
    <n v="2026"/>
    <n v="5"/>
    <x v="4"/>
    <x v="1"/>
    <x v="2"/>
    <x v="3"/>
    <x v="0"/>
    <s v="New"/>
    <x v="4"/>
    <s v="Resistance Band Set"/>
    <n v="6"/>
    <n v="40.61"/>
    <n v="0.05"/>
    <n v="15.14"/>
    <n v="231.47699999999998"/>
    <n v="90.84"/>
    <n v="140.63699999999997"/>
    <n v="0.607563602431343"/>
    <n v="2026"/>
    <s v="Q2"/>
    <n v="5"/>
    <s v="May"/>
  </r>
  <r>
    <n v="1004"/>
    <d v="2026-05-22T00:00:00"/>
    <n v="2026"/>
    <n v="5"/>
    <x v="4"/>
    <x v="1"/>
    <x v="3"/>
    <x v="13"/>
    <x v="0"/>
    <s v="Business"/>
    <x v="2"/>
    <s v="Insulated Bottle"/>
    <n v="2"/>
    <n v="36.86"/>
    <n v="0.05"/>
    <n v="13.85"/>
    <n v="70.033999999999992"/>
    <n v="27.7"/>
    <n v="42.333999999999989"/>
    <n v="0.60447782505640113"/>
    <n v="2026"/>
    <s v="Q2"/>
    <n v="5"/>
    <s v="May"/>
  </r>
  <r>
    <n v="1012"/>
    <d v="2026-05-22T00:00:00"/>
    <n v="2026"/>
    <n v="5"/>
    <x v="4"/>
    <x v="1"/>
    <x v="1"/>
    <x v="6"/>
    <x v="0"/>
    <s v="New"/>
    <x v="1"/>
    <s v="Summit Backpack 45L"/>
    <n v="3"/>
    <n v="156.74"/>
    <n v="0"/>
    <n v="79.819999999999993"/>
    <n v="470.22"/>
    <n v="239.45999999999998"/>
    <n v="230.76000000000005"/>
    <n v="0.49074901110118674"/>
    <n v="2026"/>
    <s v="Q2"/>
    <n v="5"/>
    <s v="May"/>
  </r>
  <r>
    <n v="2180"/>
    <d v="2026-05-22T00:00:00"/>
    <n v="2026"/>
    <n v="5"/>
    <x v="4"/>
    <x v="1"/>
    <x v="0"/>
    <x v="9"/>
    <x v="1"/>
    <s v="Returning"/>
    <x v="0"/>
    <s v="Trail Bike Light"/>
    <n v="3"/>
    <n v="51.04"/>
    <n v="0.2"/>
    <n v="22.32"/>
    <n v="122.49600000000001"/>
    <n v="66.960000000000008"/>
    <n v="55.536000000000001"/>
    <n v="0.45336990595611282"/>
    <n v="2026"/>
    <s v="Q2"/>
    <n v="5"/>
    <s v="May"/>
  </r>
  <r>
    <n v="3659"/>
    <d v="2026-05-22T00:00:00"/>
    <n v="2026"/>
    <n v="5"/>
    <x v="4"/>
    <x v="1"/>
    <x v="3"/>
    <x v="13"/>
    <x v="2"/>
    <s v="New"/>
    <x v="1"/>
    <s v="Hiking Daypack 20L"/>
    <n v="2"/>
    <n v="93.55"/>
    <n v="0"/>
    <n v="44.31"/>
    <n v="187.1"/>
    <n v="88.62"/>
    <n v="98.47999999999999"/>
    <n v="0.52634954569748793"/>
    <n v="2026"/>
    <s v="Q2"/>
    <n v="5"/>
    <s v="May"/>
  </r>
  <r>
    <n v="3775"/>
    <d v="2026-05-22T00:00:00"/>
    <n v="2026"/>
    <n v="5"/>
    <x v="4"/>
    <x v="1"/>
    <x v="2"/>
    <x v="2"/>
    <x v="0"/>
    <s v="Business"/>
    <x v="2"/>
    <s v="Carry-On Duffel"/>
    <n v="1"/>
    <n v="131.74"/>
    <n v="0"/>
    <n v="66.650000000000006"/>
    <n v="131.74"/>
    <n v="66.650000000000006"/>
    <n v="65.09"/>
    <n v="0.49407924700166994"/>
    <n v="2026"/>
    <s v="Q2"/>
    <n v="5"/>
    <s v="May"/>
  </r>
  <r>
    <n v="4071"/>
    <d v="2026-05-22T00:00:00"/>
    <n v="2026"/>
    <n v="5"/>
    <x v="4"/>
    <x v="1"/>
    <x v="3"/>
    <x v="8"/>
    <x v="0"/>
    <s v="New"/>
    <x v="1"/>
    <s v="Hiking Daypack 20L"/>
    <n v="5"/>
    <n v="91.79"/>
    <n v="0.05"/>
    <n v="44.48"/>
    <n v="436.0025"/>
    <n v="222.39999999999998"/>
    <n v="213.60250000000002"/>
    <n v="0.48991118170193981"/>
    <n v="2026"/>
    <s v="Q2"/>
    <n v="5"/>
    <s v="May"/>
  </r>
  <r>
    <n v="5137"/>
    <d v="2026-05-22T00:00:00"/>
    <n v="2026"/>
    <n v="5"/>
    <x v="4"/>
    <x v="1"/>
    <x v="3"/>
    <x v="13"/>
    <x v="0"/>
    <s v="Business"/>
    <x v="1"/>
    <s v="Summit Backpack 45L"/>
    <n v="4"/>
    <n v="155.4"/>
    <n v="0.05"/>
    <n v="77.31"/>
    <n v="590.52"/>
    <n v="309.24"/>
    <n v="281.27999999999997"/>
    <n v="0.47632595001016048"/>
    <n v="2026"/>
    <s v="Q2"/>
    <n v="5"/>
    <s v="May"/>
  </r>
  <r>
    <n v="133"/>
    <d v="2026-05-23T00:00:00"/>
    <n v="2026"/>
    <n v="5"/>
    <x v="4"/>
    <x v="1"/>
    <x v="1"/>
    <x v="1"/>
    <x v="0"/>
    <s v="New"/>
    <x v="2"/>
    <s v="Insulated Bottle"/>
    <n v="1"/>
    <n v="36.57"/>
    <n v="0.05"/>
    <n v="13.33"/>
    <n v="34.741500000000002"/>
    <n v="13.33"/>
    <n v="21.411500000000004"/>
    <n v="0.61630902522919284"/>
    <n v="2026"/>
    <s v="Q2"/>
    <n v="5"/>
    <s v="May"/>
  </r>
  <r>
    <n v="1385"/>
    <d v="2026-05-23T00:00:00"/>
    <n v="2026"/>
    <n v="5"/>
    <x v="4"/>
    <x v="1"/>
    <x v="2"/>
    <x v="16"/>
    <x v="0"/>
    <s v="New"/>
    <x v="0"/>
    <s v="Compact Repair Kit"/>
    <n v="2"/>
    <n v="41.19"/>
    <n v="0"/>
    <n v="17.190000000000001"/>
    <n v="82.38"/>
    <n v="34.380000000000003"/>
    <n v="47.999999999999993"/>
    <n v="0.58266569555717407"/>
    <n v="2026"/>
    <s v="Q2"/>
    <n v="5"/>
    <s v="May"/>
  </r>
  <r>
    <n v="1597"/>
    <d v="2026-05-23T00:00:00"/>
    <n v="2026"/>
    <n v="5"/>
    <x v="4"/>
    <x v="1"/>
    <x v="3"/>
    <x v="8"/>
    <x v="0"/>
    <s v="Returning"/>
    <x v="2"/>
    <s v="Carry-On Duffel"/>
    <n v="1"/>
    <n v="136.66999999999999"/>
    <n v="0.05"/>
    <n v="67.099999999999994"/>
    <n v="129.83649999999997"/>
    <n v="67.099999999999994"/>
    <n v="62.736499999999978"/>
    <n v="0.48319617364916639"/>
    <n v="2026"/>
    <s v="Q2"/>
    <n v="5"/>
    <s v="May"/>
  </r>
  <r>
    <n v="2273"/>
    <d v="2026-05-23T00:00:00"/>
    <n v="2026"/>
    <n v="5"/>
    <x v="4"/>
    <x v="1"/>
    <x v="2"/>
    <x v="2"/>
    <x v="2"/>
    <s v="New"/>
    <x v="4"/>
    <s v="Recovery Roller"/>
    <n v="2"/>
    <n v="35.700000000000003"/>
    <n v="0"/>
    <n v="13.52"/>
    <n v="71.400000000000006"/>
    <n v="27.04"/>
    <n v="44.360000000000007"/>
    <n v="0.62128851540616248"/>
    <n v="2026"/>
    <s v="Q2"/>
    <n v="5"/>
    <s v="May"/>
  </r>
  <r>
    <n v="2931"/>
    <d v="2026-05-23T00:00:00"/>
    <n v="2026"/>
    <n v="5"/>
    <x v="4"/>
    <x v="1"/>
    <x v="0"/>
    <x v="0"/>
    <x v="0"/>
    <s v="Returning"/>
    <x v="0"/>
    <s v="Cycling Pack 12L"/>
    <n v="1"/>
    <n v="100.87"/>
    <n v="0"/>
    <n v="50.4"/>
    <n v="100.87"/>
    <n v="50.4"/>
    <n v="50.470000000000006"/>
    <n v="0.5003469812630118"/>
    <n v="2026"/>
    <s v="Q2"/>
    <n v="5"/>
    <s v="May"/>
  </r>
  <r>
    <n v="4143"/>
    <d v="2026-05-23T00:00:00"/>
    <n v="2026"/>
    <n v="5"/>
    <x v="4"/>
    <x v="1"/>
    <x v="2"/>
    <x v="16"/>
    <x v="2"/>
    <s v="Returning"/>
    <x v="2"/>
    <s v="Carry-On Duffel"/>
    <n v="1"/>
    <n v="130.80000000000001"/>
    <n v="0"/>
    <n v="68.7"/>
    <n v="130.80000000000001"/>
    <n v="68.7"/>
    <n v="62.100000000000009"/>
    <n v="0.4747706422018349"/>
    <n v="2026"/>
    <s v="Q2"/>
    <n v="5"/>
    <s v="May"/>
  </r>
  <r>
    <n v="4504"/>
    <d v="2026-05-23T00:00:00"/>
    <n v="2026"/>
    <n v="5"/>
    <x v="4"/>
    <x v="1"/>
    <x v="0"/>
    <x v="9"/>
    <x v="3"/>
    <s v="Returning"/>
    <x v="1"/>
    <s v="Summit Backpack 45L"/>
    <n v="1"/>
    <n v="153.88999999999999"/>
    <n v="0"/>
    <n v="79.64"/>
    <n v="153.88999999999999"/>
    <n v="79.64"/>
    <n v="74.249999999999986"/>
    <n v="0.4824874910650464"/>
    <n v="2026"/>
    <s v="Q2"/>
    <n v="5"/>
    <s v="May"/>
  </r>
  <r>
    <n v="656"/>
    <d v="2026-05-24T00:00:00"/>
    <n v="2026"/>
    <n v="5"/>
    <x v="4"/>
    <x v="1"/>
    <x v="3"/>
    <x v="7"/>
    <x v="0"/>
    <s v="New"/>
    <x v="3"/>
    <s v="Compact Sleeping Bag"/>
    <n v="1"/>
    <n v="122.51"/>
    <n v="0.15"/>
    <n v="62.2"/>
    <n v="104.1335"/>
    <n v="62.2"/>
    <n v="41.933499999999995"/>
    <n v="0.40268981643755369"/>
    <n v="2026"/>
    <s v="Q2"/>
    <n v="5"/>
    <s v="May"/>
  </r>
  <r>
    <n v="979"/>
    <d v="2026-05-24T00:00:00"/>
    <n v="2026"/>
    <n v="5"/>
    <x v="4"/>
    <x v="1"/>
    <x v="3"/>
    <x v="4"/>
    <x v="1"/>
    <s v="Returning"/>
    <x v="0"/>
    <s v="Commuter Helmet"/>
    <n v="8"/>
    <n v="79.94"/>
    <n v="0.15"/>
    <n v="41.65"/>
    <n v="543.59199999999998"/>
    <n v="333.2"/>
    <n v="210.392"/>
    <n v="0.38704028021015763"/>
    <n v="2026"/>
    <s v="Q2"/>
    <n v="5"/>
    <s v="May"/>
  </r>
  <r>
    <n v="1510"/>
    <d v="2026-05-24T00:00:00"/>
    <n v="2026"/>
    <n v="5"/>
    <x v="4"/>
    <x v="1"/>
    <x v="3"/>
    <x v="7"/>
    <x v="0"/>
    <s v="New"/>
    <x v="0"/>
    <s v="Trail Bike Light"/>
    <n v="2"/>
    <n v="50.78"/>
    <n v="0.05"/>
    <n v="23.03"/>
    <n v="96.481999999999999"/>
    <n v="46.06"/>
    <n v="50.421999999999997"/>
    <n v="0.52260525279326708"/>
    <n v="2026"/>
    <s v="Q2"/>
    <n v="5"/>
    <s v="May"/>
  </r>
  <r>
    <n v="1959"/>
    <d v="2026-05-24T00:00:00"/>
    <n v="2026"/>
    <n v="5"/>
    <x v="4"/>
    <x v="1"/>
    <x v="0"/>
    <x v="15"/>
    <x v="3"/>
    <s v="Business"/>
    <x v="0"/>
    <s v="Commuter Helmet"/>
    <n v="2"/>
    <n v="80.59"/>
    <n v="0.05"/>
    <n v="41.44"/>
    <n v="153.12100000000001"/>
    <n v="82.88"/>
    <n v="70.241000000000014"/>
    <n v="0.45872871781140412"/>
    <n v="2026"/>
    <s v="Q2"/>
    <n v="5"/>
    <s v="May"/>
  </r>
  <r>
    <n v="2089"/>
    <d v="2026-05-24T00:00:00"/>
    <n v="2026"/>
    <n v="5"/>
    <x v="4"/>
    <x v="1"/>
    <x v="0"/>
    <x v="15"/>
    <x v="3"/>
    <s v="New"/>
    <x v="4"/>
    <s v="Recovery Roller"/>
    <n v="3"/>
    <n v="35.75"/>
    <n v="0.15"/>
    <n v="13.54"/>
    <n v="91.162499999999994"/>
    <n v="40.619999999999997"/>
    <n v="50.542499999999997"/>
    <n v="0.55442204853969557"/>
    <n v="2026"/>
    <s v="Q2"/>
    <n v="5"/>
    <s v="May"/>
  </r>
  <r>
    <n v="2446"/>
    <d v="2026-05-24T00:00:00"/>
    <n v="2026"/>
    <n v="5"/>
    <x v="4"/>
    <x v="1"/>
    <x v="1"/>
    <x v="12"/>
    <x v="0"/>
    <s v="New"/>
    <x v="3"/>
    <s v="Trail Tent 2P"/>
    <n v="5"/>
    <n v="195.78"/>
    <n v="0.1"/>
    <n v="101.98"/>
    <n v="881.01"/>
    <n v="509.90000000000003"/>
    <n v="371.10999999999996"/>
    <n v="0.4212324491208953"/>
    <n v="2026"/>
    <s v="Q2"/>
    <n v="5"/>
    <s v="May"/>
  </r>
  <r>
    <n v="2847"/>
    <d v="2026-05-24T00:00:00"/>
    <n v="2026"/>
    <n v="5"/>
    <x v="4"/>
    <x v="1"/>
    <x v="3"/>
    <x v="13"/>
    <x v="0"/>
    <s v="Returning"/>
    <x v="3"/>
    <s v="Compact Sleeping Bag"/>
    <n v="2"/>
    <n v="125.95"/>
    <n v="0.05"/>
    <n v="61.74"/>
    <n v="239.30500000000001"/>
    <n v="123.48"/>
    <n v="115.825"/>
    <n v="0.48400576669940032"/>
    <n v="2026"/>
    <s v="Q2"/>
    <n v="5"/>
    <s v="May"/>
  </r>
  <r>
    <n v="3454"/>
    <d v="2026-05-24T00:00:00"/>
    <n v="2026"/>
    <n v="5"/>
    <x v="4"/>
    <x v="1"/>
    <x v="3"/>
    <x v="7"/>
    <x v="0"/>
    <s v="New"/>
    <x v="4"/>
    <s v="Resistance Band Set"/>
    <n v="2"/>
    <n v="41.32"/>
    <n v="0"/>
    <n v="14.91"/>
    <n v="82.64"/>
    <n v="29.82"/>
    <n v="52.82"/>
    <n v="0.63915779283639884"/>
    <n v="2026"/>
    <s v="Q2"/>
    <n v="5"/>
    <s v="May"/>
  </r>
  <r>
    <n v="4472"/>
    <d v="2026-05-24T00:00:00"/>
    <n v="2026"/>
    <n v="5"/>
    <x v="4"/>
    <x v="1"/>
    <x v="3"/>
    <x v="8"/>
    <x v="3"/>
    <s v="New"/>
    <x v="1"/>
    <s v="Trail Boots"/>
    <n v="2"/>
    <n v="144.01"/>
    <n v="0"/>
    <n v="79.37"/>
    <n v="288.02"/>
    <n v="158.74"/>
    <n v="129.27999999999997"/>
    <n v="0.44885771821401282"/>
    <n v="2026"/>
    <s v="Q2"/>
    <n v="5"/>
    <s v="May"/>
  </r>
  <r>
    <n v="4852"/>
    <d v="2026-05-24T00:00:00"/>
    <n v="2026"/>
    <n v="5"/>
    <x v="4"/>
    <x v="1"/>
    <x v="0"/>
    <x v="15"/>
    <x v="0"/>
    <s v="Business"/>
    <x v="0"/>
    <s v="Trail Bike Light"/>
    <n v="2"/>
    <n v="51.17"/>
    <n v="0.05"/>
    <n v="21.97"/>
    <n v="97.222999999999999"/>
    <n v="43.94"/>
    <n v="53.283000000000001"/>
    <n v="0.54804932989107513"/>
    <n v="2026"/>
    <s v="Q2"/>
    <n v="5"/>
    <s v="May"/>
  </r>
  <r>
    <n v="4959"/>
    <d v="2026-05-24T00:00:00"/>
    <n v="2026"/>
    <n v="5"/>
    <x v="4"/>
    <x v="1"/>
    <x v="0"/>
    <x v="0"/>
    <x v="1"/>
    <s v="Business"/>
    <x v="3"/>
    <s v="Portable Camp Stove"/>
    <n v="6"/>
    <n v="83.58"/>
    <n v="0.2"/>
    <n v="40.5"/>
    <n v="401.18400000000003"/>
    <n v="243"/>
    <n v="158.18400000000003"/>
    <n v="0.39429289303661169"/>
    <n v="2026"/>
    <s v="Q2"/>
    <n v="5"/>
    <s v="May"/>
  </r>
  <r>
    <n v="5056"/>
    <d v="2026-05-24T00:00:00"/>
    <n v="2026"/>
    <n v="5"/>
    <x v="4"/>
    <x v="1"/>
    <x v="2"/>
    <x v="16"/>
    <x v="3"/>
    <s v="Returning"/>
    <x v="3"/>
    <s v="Portable Camp Stove"/>
    <n v="2"/>
    <n v="80.010000000000005"/>
    <n v="0"/>
    <n v="38.54"/>
    <n v="160.02000000000001"/>
    <n v="77.08"/>
    <n v="82.940000000000012"/>
    <n v="0.51831021122359711"/>
    <n v="2026"/>
    <s v="Q2"/>
    <n v="5"/>
    <s v="May"/>
  </r>
  <r>
    <n v="1152"/>
    <d v="2026-05-25T00:00:00"/>
    <n v="2026"/>
    <n v="5"/>
    <x v="4"/>
    <x v="1"/>
    <x v="3"/>
    <x v="7"/>
    <x v="0"/>
    <s v="New"/>
    <x v="1"/>
    <s v="Hiking Daypack 20L"/>
    <n v="2"/>
    <n v="94.4"/>
    <n v="0"/>
    <n v="46.39"/>
    <n v="188.8"/>
    <n v="92.78"/>
    <n v="96.02000000000001"/>
    <n v="0.50858050847457625"/>
    <n v="2026"/>
    <s v="Q2"/>
    <n v="5"/>
    <s v="May"/>
  </r>
  <r>
    <n v="3919"/>
    <d v="2026-05-25T00:00:00"/>
    <n v="2026"/>
    <n v="5"/>
    <x v="4"/>
    <x v="1"/>
    <x v="2"/>
    <x v="2"/>
    <x v="2"/>
    <s v="Business"/>
    <x v="1"/>
    <s v="Summit Backpack 45L"/>
    <n v="6"/>
    <n v="157.33000000000001"/>
    <n v="0"/>
    <n v="78.849999999999994"/>
    <n v="943.98"/>
    <n v="473.09999999999997"/>
    <n v="470.88000000000005"/>
    <n v="0.4988241276298227"/>
    <n v="2026"/>
    <s v="Q2"/>
    <n v="5"/>
    <s v="May"/>
  </r>
  <r>
    <n v="4202"/>
    <d v="2026-05-25T00:00:00"/>
    <n v="2026"/>
    <n v="5"/>
    <x v="4"/>
    <x v="1"/>
    <x v="2"/>
    <x v="3"/>
    <x v="0"/>
    <s v="New"/>
    <x v="3"/>
    <s v="Compact Sleeping Bag"/>
    <n v="1"/>
    <n v="125.44"/>
    <n v="0"/>
    <n v="59.92"/>
    <n v="125.44"/>
    <n v="59.92"/>
    <n v="65.52"/>
    <n v="0.5223214285714286"/>
    <n v="2026"/>
    <s v="Q2"/>
    <n v="5"/>
    <s v="May"/>
  </r>
  <r>
    <n v="4274"/>
    <d v="2026-05-25T00:00:00"/>
    <n v="2026"/>
    <n v="5"/>
    <x v="4"/>
    <x v="1"/>
    <x v="1"/>
    <x v="12"/>
    <x v="3"/>
    <s v="Returning"/>
    <x v="4"/>
    <s v="Recovery Roller"/>
    <n v="2"/>
    <n v="36.18"/>
    <n v="0"/>
    <n v="13.71"/>
    <n v="72.36"/>
    <n v="27.42"/>
    <n v="44.94"/>
    <n v="0.62106135986733002"/>
    <n v="2026"/>
    <s v="Q2"/>
    <n v="5"/>
    <s v="May"/>
  </r>
  <r>
    <n v="4364"/>
    <d v="2026-05-25T00:00:00"/>
    <n v="2026"/>
    <n v="5"/>
    <x v="4"/>
    <x v="1"/>
    <x v="0"/>
    <x v="15"/>
    <x v="2"/>
    <s v="Returning"/>
    <x v="4"/>
    <s v="Resistance Band Set"/>
    <n v="1"/>
    <n v="41"/>
    <n v="0.05"/>
    <n v="14.51"/>
    <n v="38.949999999999996"/>
    <n v="14.51"/>
    <n v="24.439999999999998"/>
    <n v="0.62747111681643131"/>
    <n v="2026"/>
    <s v="Q2"/>
    <n v="5"/>
    <s v="May"/>
  </r>
  <r>
    <n v="4896"/>
    <d v="2026-05-25T00:00:00"/>
    <n v="2026"/>
    <n v="5"/>
    <x v="4"/>
    <x v="1"/>
    <x v="2"/>
    <x v="5"/>
    <x v="0"/>
    <s v="Returning"/>
    <x v="1"/>
    <s v="Trekking Poles"/>
    <n v="1"/>
    <n v="72.33"/>
    <n v="0.1"/>
    <n v="32.61"/>
    <n v="65.096999999999994"/>
    <n v="32.61"/>
    <n v="32.486999999999995"/>
    <n v="0.49905525600258072"/>
    <n v="2026"/>
    <s v="Q2"/>
    <n v="5"/>
    <s v="May"/>
  </r>
  <r>
    <n v="5109"/>
    <d v="2026-05-25T00:00:00"/>
    <n v="2026"/>
    <n v="5"/>
    <x v="4"/>
    <x v="1"/>
    <x v="3"/>
    <x v="4"/>
    <x v="0"/>
    <s v="Business"/>
    <x v="3"/>
    <s v="Compact Sleeping Bag"/>
    <n v="2"/>
    <n v="125.42"/>
    <n v="0"/>
    <n v="62.28"/>
    <n v="250.84"/>
    <n v="124.56"/>
    <n v="126.28"/>
    <n v="0.50342848030617127"/>
    <n v="2026"/>
    <s v="Q2"/>
    <n v="5"/>
    <s v="May"/>
  </r>
  <r>
    <n v="289"/>
    <d v="2026-05-26T00:00:00"/>
    <n v="2026"/>
    <n v="5"/>
    <x v="4"/>
    <x v="1"/>
    <x v="0"/>
    <x v="15"/>
    <x v="0"/>
    <s v="Business"/>
    <x v="0"/>
    <s v="Compact Repair Kit"/>
    <n v="2"/>
    <n v="41.29"/>
    <n v="0.15"/>
    <n v="16.43"/>
    <n v="70.192999999999998"/>
    <n v="32.86"/>
    <n v="37.332999999999998"/>
    <n v="0.531862151496588"/>
    <n v="2026"/>
    <s v="Q2"/>
    <n v="5"/>
    <s v="May"/>
  </r>
  <r>
    <n v="4092"/>
    <d v="2026-05-26T00:00:00"/>
    <n v="2026"/>
    <n v="5"/>
    <x v="4"/>
    <x v="1"/>
    <x v="3"/>
    <x v="8"/>
    <x v="1"/>
    <s v="Business"/>
    <x v="2"/>
    <s v="Carry-On Duffel"/>
    <n v="8"/>
    <n v="131.4"/>
    <n v="0.05"/>
    <n v="66.489999999999995"/>
    <n v="998.64"/>
    <n v="531.91999999999996"/>
    <n v="466.72"/>
    <n v="0.46735560362092449"/>
    <n v="2026"/>
    <s v="Q2"/>
    <n v="5"/>
    <s v="May"/>
  </r>
  <r>
    <n v="4727"/>
    <d v="2026-05-26T00:00:00"/>
    <n v="2026"/>
    <n v="5"/>
    <x v="4"/>
    <x v="1"/>
    <x v="2"/>
    <x v="16"/>
    <x v="0"/>
    <s v="New"/>
    <x v="1"/>
    <s v="Trail Boots"/>
    <n v="4"/>
    <n v="140.66999999999999"/>
    <n v="0"/>
    <n v="80.72"/>
    <n v="562.67999999999995"/>
    <n v="322.88"/>
    <n v="239.79999999999995"/>
    <n v="0.42617473519584842"/>
    <n v="2026"/>
    <s v="Q2"/>
    <n v="5"/>
    <s v="May"/>
  </r>
  <r>
    <n v="4753"/>
    <d v="2026-05-26T00:00:00"/>
    <n v="2026"/>
    <n v="5"/>
    <x v="4"/>
    <x v="1"/>
    <x v="3"/>
    <x v="8"/>
    <x v="0"/>
    <s v="Returning"/>
    <x v="4"/>
    <s v="Recovery Roller"/>
    <n v="1"/>
    <n v="36.659999999999997"/>
    <n v="0.05"/>
    <n v="13.51"/>
    <n v="34.826999999999998"/>
    <n v="13.51"/>
    <n v="21.317"/>
    <n v="0.61208257960777557"/>
    <n v="2026"/>
    <s v="Q2"/>
    <n v="5"/>
    <s v="May"/>
  </r>
  <r>
    <n v="942"/>
    <d v="2026-05-27T00:00:00"/>
    <n v="2026"/>
    <n v="5"/>
    <x v="4"/>
    <x v="1"/>
    <x v="3"/>
    <x v="4"/>
    <x v="0"/>
    <s v="Returning"/>
    <x v="2"/>
    <s v="Packing Cube Set"/>
    <n v="1"/>
    <n v="46.28"/>
    <n v="0.05"/>
    <n v="17.95"/>
    <n v="43.966000000000001"/>
    <n v="17.95"/>
    <n v="26.016000000000002"/>
    <n v="0.591729973161079"/>
    <n v="2026"/>
    <s v="Q2"/>
    <n v="5"/>
    <s v="May"/>
  </r>
  <r>
    <n v="1755"/>
    <d v="2026-05-27T00:00:00"/>
    <n v="2026"/>
    <n v="5"/>
    <x v="4"/>
    <x v="1"/>
    <x v="3"/>
    <x v="13"/>
    <x v="3"/>
    <s v="Returning"/>
    <x v="1"/>
    <s v="Hiking Daypack 20L"/>
    <n v="2"/>
    <n v="92.12"/>
    <n v="0"/>
    <n v="46.64"/>
    <n v="184.24"/>
    <n v="93.28"/>
    <n v="90.960000000000008"/>
    <n v="0.49370386452453324"/>
    <n v="2026"/>
    <s v="Q2"/>
    <n v="5"/>
    <s v="May"/>
  </r>
  <r>
    <n v="3073"/>
    <d v="2026-05-27T00:00:00"/>
    <n v="2026"/>
    <n v="5"/>
    <x v="4"/>
    <x v="1"/>
    <x v="3"/>
    <x v="13"/>
    <x v="0"/>
    <s v="Returning"/>
    <x v="4"/>
    <s v="Resistance Band Set"/>
    <n v="3"/>
    <n v="39.549999999999997"/>
    <n v="0"/>
    <n v="14.87"/>
    <n v="118.64999999999999"/>
    <n v="44.61"/>
    <n v="74.039999999999992"/>
    <n v="0.6240202275600506"/>
    <n v="2026"/>
    <s v="Q2"/>
    <n v="5"/>
    <s v="May"/>
  </r>
  <r>
    <n v="4230"/>
    <d v="2026-05-27T00:00:00"/>
    <n v="2026"/>
    <n v="5"/>
    <x v="4"/>
    <x v="1"/>
    <x v="0"/>
    <x v="0"/>
    <x v="2"/>
    <s v="New"/>
    <x v="0"/>
    <s v="Commuter Helmet"/>
    <n v="1"/>
    <n v="83.3"/>
    <n v="0"/>
    <n v="41.93"/>
    <n v="83.3"/>
    <n v="41.93"/>
    <n v="41.37"/>
    <n v="0.49663865546218489"/>
    <n v="2026"/>
    <s v="Q2"/>
    <n v="5"/>
    <s v="May"/>
  </r>
  <r>
    <n v="644"/>
    <d v="2026-05-28T00:00:00"/>
    <n v="2026"/>
    <n v="5"/>
    <x v="4"/>
    <x v="1"/>
    <x v="3"/>
    <x v="13"/>
    <x v="2"/>
    <s v="New"/>
    <x v="1"/>
    <s v="Hiking Daypack 20L"/>
    <n v="2"/>
    <n v="93.84"/>
    <n v="0"/>
    <n v="44.72"/>
    <n v="187.68"/>
    <n v="89.44"/>
    <n v="98.240000000000009"/>
    <n v="0.52344416027280483"/>
    <n v="2026"/>
    <s v="Q2"/>
    <n v="5"/>
    <s v="May"/>
  </r>
  <r>
    <n v="1122"/>
    <d v="2026-05-28T00:00:00"/>
    <n v="2026"/>
    <n v="5"/>
    <x v="4"/>
    <x v="1"/>
    <x v="2"/>
    <x v="16"/>
    <x v="0"/>
    <s v="Returning"/>
    <x v="0"/>
    <s v="Trail Bike Light"/>
    <n v="2"/>
    <n v="51.25"/>
    <n v="0"/>
    <n v="22.57"/>
    <n v="102.5"/>
    <n v="45.14"/>
    <n v="57.36"/>
    <n v="0.55960975609756092"/>
    <n v="2026"/>
    <s v="Q2"/>
    <n v="5"/>
    <s v="May"/>
  </r>
  <r>
    <n v="2019"/>
    <d v="2026-05-28T00:00:00"/>
    <n v="2026"/>
    <n v="5"/>
    <x v="4"/>
    <x v="1"/>
    <x v="3"/>
    <x v="13"/>
    <x v="1"/>
    <s v="Business"/>
    <x v="0"/>
    <s v="Commuter Helmet"/>
    <n v="8"/>
    <n v="80.13"/>
    <n v="0.1"/>
    <n v="43.8"/>
    <n v="576.93600000000004"/>
    <n v="350.4"/>
    <n v="226.53600000000006"/>
    <n v="0.39265360455925796"/>
    <n v="2026"/>
    <s v="Q2"/>
    <n v="5"/>
    <s v="May"/>
  </r>
  <r>
    <n v="2432"/>
    <d v="2026-05-28T00:00:00"/>
    <n v="2026"/>
    <n v="5"/>
    <x v="4"/>
    <x v="1"/>
    <x v="1"/>
    <x v="12"/>
    <x v="0"/>
    <s v="Returning"/>
    <x v="4"/>
    <s v="Resistance Band Set"/>
    <n v="1"/>
    <n v="41.13"/>
    <n v="0"/>
    <n v="14.8"/>
    <n v="41.13"/>
    <n v="14.8"/>
    <n v="26.330000000000002"/>
    <n v="0.64016532944322879"/>
    <n v="2026"/>
    <s v="Q2"/>
    <n v="5"/>
    <s v="May"/>
  </r>
  <r>
    <n v="2989"/>
    <d v="2026-05-28T00:00:00"/>
    <n v="2026"/>
    <n v="5"/>
    <x v="4"/>
    <x v="1"/>
    <x v="3"/>
    <x v="13"/>
    <x v="0"/>
    <s v="Returning"/>
    <x v="3"/>
    <s v="Portable Camp Stove"/>
    <n v="1"/>
    <n v="81.28"/>
    <n v="0.15"/>
    <n v="39.020000000000003"/>
    <n v="69.087999999999994"/>
    <n v="39.020000000000003"/>
    <n v="30.067999999999991"/>
    <n v="0.43521306160259371"/>
    <n v="2026"/>
    <s v="Q2"/>
    <n v="5"/>
    <s v="May"/>
  </r>
  <r>
    <n v="3019"/>
    <d v="2026-05-28T00:00:00"/>
    <n v="2026"/>
    <n v="5"/>
    <x v="4"/>
    <x v="1"/>
    <x v="2"/>
    <x v="3"/>
    <x v="0"/>
    <s v="Business"/>
    <x v="2"/>
    <s v="Packing Cube Set"/>
    <n v="1"/>
    <n v="46.19"/>
    <n v="0"/>
    <n v="18.329999999999998"/>
    <n v="46.19"/>
    <n v="18.329999999999998"/>
    <n v="27.86"/>
    <n v="0.60316085732842606"/>
    <n v="2026"/>
    <s v="Q2"/>
    <n v="5"/>
    <s v="May"/>
  </r>
  <r>
    <n v="3798"/>
    <d v="2026-05-28T00:00:00"/>
    <n v="2026"/>
    <n v="5"/>
    <x v="4"/>
    <x v="1"/>
    <x v="3"/>
    <x v="8"/>
    <x v="0"/>
    <s v="Returning"/>
    <x v="1"/>
    <s v="Summit Backpack 45L"/>
    <n v="3"/>
    <n v="156.58000000000001"/>
    <n v="0"/>
    <n v="79.099999999999994"/>
    <n v="469.74"/>
    <n v="237.29999999999998"/>
    <n v="232.44000000000003"/>
    <n v="0.49482692553327379"/>
    <n v="2026"/>
    <s v="Q2"/>
    <n v="5"/>
    <s v="May"/>
  </r>
  <r>
    <n v="3862"/>
    <d v="2026-05-28T00:00:00"/>
    <n v="2026"/>
    <n v="5"/>
    <x v="4"/>
    <x v="1"/>
    <x v="3"/>
    <x v="13"/>
    <x v="3"/>
    <s v="New"/>
    <x v="4"/>
    <s v="Weighted Vest"/>
    <n v="1"/>
    <n v="123.91"/>
    <n v="0"/>
    <n v="68.89"/>
    <n v="123.91"/>
    <n v="68.89"/>
    <n v="55.019999999999996"/>
    <n v="0.44403195867968687"/>
    <n v="2026"/>
    <s v="Q2"/>
    <n v="5"/>
    <s v="May"/>
  </r>
  <r>
    <n v="4281"/>
    <d v="2026-05-28T00:00:00"/>
    <n v="2026"/>
    <n v="5"/>
    <x v="4"/>
    <x v="1"/>
    <x v="2"/>
    <x v="2"/>
    <x v="3"/>
    <s v="New"/>
    <x v="0"/>
    <s v="Trail Bike Light"/>
    <n v="1"/>
    <n v="50.64"/>
    <n v="0"/>
    <n v="22.97"/>
    <n v="50.64"/>
    <n v="22.97"/>
    <n v="27.67"/>
    <n v="0.54640600315955767"/>
    <n v="2026"/>
    <s v="Q2"/>
    <n v="5"/>
    <s v="May"/>
  </r>
  <r>
    <n v="191"/>
    <d v="2026-05-29T00:00:00"/>
    <n v="2026"/>
    <n v="5"/>
    <x v="4"/>
    <x v="1"/>
    <x v="2"/>
    <x v="5"/>
    <x v="0"/>
    <s v="Returning"/>
    <x v="1"/>
    <s v="Trekking Poles"/>
    <n v="2"/>
    <n v="70.48"/>
    <n v="0.1"/>
    <n v="33.229999999999997"/>
    <n v="126.864"/>
    <n v="66.459999999999994"/>
    <n v="60.404000000000011"/>
    <n v="0.47613192079707412"/>
    <n v="2026"/>
    <s v="Q2"/>
    <n v="5"/>
    <s v="May"/>
  </r>
  <r>
    <n v="1039"/>
    <d v="2026-05-29T00:00:00"/>
    <n v="2026"/>
    <n v="5"/>
    <x v="4"/>
    <x v="1"/>
    <x v="1"/>
    <x v="11"/>
    <x v="3"/>
    <s v="New"/>
    <x v="0"/>
    <s v="Compact Repair Kit"/>
    <n v="1"/>
    <n v="41.27"/>
    <n v="0.05"/>
    <n v="17.149999999999999"/>
    <n v="39.206499999999998"/>
    <n v="17.149999999999999"/>
    <n v="22.0565"/>
    <n v="0.56257253261576523"/>
    <n v="2026"/>
    <s v="Q2"/>
    <n v="5"/>
    <s v="May"/>
  </r>
  <r>
    <n v="2641"/>
    <d v="2026-05-29T00:00:00"/>
    <n v="2026"/>
    <n v="5"/>
    <x v="4"/>
    <x v="1"/>
    <x v="0"/>
    <x v="15"/>
    <x v="3"/>
    <s v="Returning"/>
    <x v="4"/>
    <s v="Recovery Roller"/>
    <n v="2"/>
    <n v="36.9"/>
    <n v="0"/>
    <n v="14.07"/>
    <n v="73.8"/>
    <n v="28.14"/>
    <n v="45.66"/>
    <n v="0.61869918699186988"/>
    <n v="2026"/>
    <s v="Q2"/>
    <n v="5"/>
    <s v="May"/>
  </r>
  <r>
    <n v="3058"/>
    <d v="2026-05-29T00:00:00"/>
    <n v="2026"/>
    <n v="5"/>
    <x v="4"/>
    <x v="1"/>
    <x v="1"/>
    <x v="11"/>
    <x v="0"/>
    <s v="Returning"/>
    <x v="3"/>
    <s v="Trail Tent 2P"/>
    <n v="1"/>
    <n v="196.91"/>
    <n v="0"/>
    <n v="106.31"/>
    <n v="196.91"/>
    <n v="106.31"/>
    <n v="90.6"/>
    <n v="0.46010867909197095"/>
    <n v="2026"/>
    <s v="Q2"/>
    <n v="5"/>
    <s v="May"/>
  </r>
  <r>
    <n v="3110"/>
    <d v="2026-05-29T00:00:00"/>
    <n v="2026"/>
    <n v="5"/>
    <x v="4"/>
    <x v="1"/>
    <x v="1"/>
    <x v="6"/>
    <x v="2"/>
    <s v="Business"/>
    <x v="4"/>
    <s v="Recovery Roller"/>
    <n v="3"/>
    <n v="35.79"/>
    <n v="0"/>
    <n v="13.67"/>
    <n v="107.37"/>
    <n v="41.01"/>
    <n v="66.360000000000014"/>
    <n v="0.61804973456272716"/>
    <n v="2026"/>
    <s v="Q2"/>
    <n v="5"/>
    <s v="May"/>
  </r>
  <r>
    <n v="3981"/>
    <d v="2026-05-29T00:00:00"/>
    <n v="2026"/>
    <n v="5"/>
    <x v="4"/>
    <x v="1"/>
    <x v="3"/>
    <x v="13"/>
    <x v="0"/>
    <s v="New"/>
    <x v="0"/>
    <s v="Commuter Helmet"/>
    <n v="2"/>
    <n v="82.22"/>
    <n v="0.05"/>
    <n v="42.35"/>
    <n v="156.21799999999999"/>
    <n v="84.7"/>
    <n v="71.517999999999986"/>
    <n v="0.45780895927485943"/>
    <n v="2026"/>
    <s v="Q2"/>
    <n v="5"/>
    <s v="May"/>
  </r>
  <r>
    <n v="4663"/>
    <d v="2026-05-29T00:00:00"/>
    <n v="2026"/>
    <n v="5"/>
    <x v="4"/>
    <x v="1"/>
    <x v="2"/>
    <x v="5"/>
    <x v="0"/>
    <s v="New"/>
    <x v="0"/>
    <s v="Compact Repair Kit"/>
    <n v="1"/>
    <n v="40.57"/>
    <n v="0"/>
    <n v="16.809999999999999"/>
    <n v="40.57"/>
    <n v="16.809999999999999"/>
    <n v="23.76"/>
    <n v="0.58565442445156524"/>
    <n v="2026"/>
    <s v="Q2"/>
    <n v="5"/>
    <s v="May"/>
  </r>
  <r>
    <n v="5021"/>
    <d v="2026-05-29T00:00:00"/>
    <n v="2026"/>
    <n v="5"/>
    <x v="4"/>
    <x v="1"/>
    <x v="2"/>
    <x v="10"/>
    <x v="2"/>
    <s v="Returning"/>
    <x v="3"/>
    <s v="Trail Tent 2P"/>
    <n v="1"/>
    <n v="191.62"/>
    <n v="0.05"/>
    <n v="106.15"/>
    <n v="182.03899999999999"/>
    <n v="106.15"/>
    <n v="75.888999999999982"/>
    <n v="0.41688319535923613"/>
    <n v="2026"/>
    <s v="Q2"/>
    <n v="5"/>
    <s v="May"/>
  </r>
  <r>
    <n v="5107"/>
    <d v="2026-05-29T00:00:00"/>
    <n v="2026"/>
    <n v="5"/>
    <x v="4"/>
    <x v="1"/>
    <x v="1"/>
    <x v="6"/>
    <x v="3"/>
    <s v="Returning"/>
    <x v="1"/>
    <s v="Summit Backpack 45L"/>
    <n v="1"/>
    <n v="154.07"/>
    <n v="0.05"/>
    <n v="78.400000000000006"/>
    <n v="146.36649999999997"/>
    <n v="78.400000000000006"/>
    <n v="67.966499999999968"/>
    <n v="0.46435830603314271"/>
    <n v="2026"/>
    <s v="Q2"/>
    <n v="5"/>
    <s v="May"/>
  </r>
  <r>
    <n v="454"/>
    <d v="2026-05-30T00:00:00"/>
    <n v="2026"/>
    <n v="5"/>
    <x v="4"/>
    <x v="1"/>
    <x v="2"/>
    <x v="10"/>
    <x v="3"/>
    <s v="Returning"/>
    <x v="3"/>
    <s v="Compact Sleeping Bag"/>
    <n v="1"/>
    <n v="120.8"/>
    <n v="0"/>
    <n v="61.4"/>
    <n v="120.8"/>
    <n v="61.4"/>
    <n v="59.4"/>
    <n v="0.49172185430463577"/>
    <n v="2026"/>
    <s v="Q2"/>
    <n v="5"/>
    <s v="May"/>
  </r>
  <r>
    <n v="873"/>
    <d v="2026-05-30T00:00:00"/>
    <n v="2026"/>
    <n v="5"/>
    <x v="4"/>
    <x v="1"/>
    <x v="2"/>
    <x v="10"/>
    <x v="0"/>
    <s v="Business"/>
    <x v="0"/>
    <s v="Compact Repair Kit"/>
    <n v="1"/>
    <n v="40.15"/>
    <n v="0"/>
    <n v="16.82"/>
    <n v="40.15"/>
    <n v="16.82"/>
    <n v="23.33"/>
    <n v="0.58107098381070976"/>
    <n v="2026"/>
    <s v="Q2"/>
    <n v="5"/>
    <s v="May"/>
  </r>
  <r>
    <n v="1116"/>
    <d v="2026-05-30T00:00:00"/>
    <n v="2026"/>
    <n v="5"/>
    <x v="4"/>
    <x v="1"/>
    <x v="1"/>
    <x v="12"/>
    <x v="1"/>
    <s v="Business"/>
    <x v="2"/>
    <s v="Carry-On Duffel"/>
    <n v="5"/>
    <n v="134.4"/>
    <n v="0.15"/>
    <n v="67.709999999999994"/>
    <n v="571.19999999999993"/>
    <n v="338.54999999999995"/>
    <n v="232.64999999999998"/>
    <n v="0.40730042016806722"/>
    <n v="2026"/>
    <s v="Q2"/>
    <n v="5"/>
    <s v="May"/>
  </r>
  <r>
    <n v="1206"/>
    <d v="2026-05-30T00:00:00"/>
    <n v="2026"/>
    <n v="5"/>
    <x v="4"/>
    <x v="1"/>
    <x v="3"/>
    <x v="13"/>
    <x v="0"/>
    <s v="Returning"/>
    <x v="2"/>
    <s v="Insulated Bottle"/>
    <n v="2"/>
    <n v="37.130000000000003"/>
    <n v="0.05"/>
    <n v="13.44"/>
    <n v="70.546999999999997"/>
    <n v="26.88"/>
    <n v="43.667000000000002"/>
    <n v="0.6189774193091131"/>
    <n v="2026"/>
    <s v="Q2"/>
    <n v="5"/>
    <s v="May"/>
  </r>
  <r>
    <n v="1576"/>
    <d v="2026-05-30T00:00:00"/>
    <n v="2026"/>
    <n v="5"/>
    <x v="4"/>
    <x v="1"/>
    <x v="1"/>
    <x v="1"/>
    <x v="0"/>
    <s v="Business"/>
    <x v="3"/>
    <s v="Compact Sleeping Bag"/>
    <n v="6"/>
    <n v="123.82"/>
    <n v="0"/>
    <n v="61.91"/>
    <n v="742.92"/>
    <n v="371.46"/>
    <n v="371.46"/>
    <n v="0.5"/>
    <n v="2026"/>
    <s v="Q2"/>
    <n v="5"/>
    <s v="May"/>
  </r>
  <r>
    <n v="2634"/>
    <d v="2026-05-30T00:00:00"/>
    <n v="2026"/>
    <n v="5"/>
    <x v="4"/>
    <x v="1"/>
    <x v="2"/>
    <x v="16"/>
    <x v="3"/>
    <s v="Returning"/>
    <x v="2"/>
    <s v="Insulated Bottle"/>
    <n v="2"/>
    <n v="36.94"/>
    <n v="0.05"/>
    <n v="13.82"/>
    <n v="70.185999999999993"/>
    <n v="27.64"/>
    <n v="42.545999999999992"/>
    <n v="0.60618926851508848"/>
    <n v="2026"/>
    <s v="Q2"/>
    <n v="5"/>
    <s v="May"/>
  </r>
  <r>
    <n v="2649"/>
    <d v="2026-05-30T00:00:00"/>
    <n v="2026"/>
    <n v="5"/>
    <x v="4"/>
    <x v="1"/>
    <x v="0"/>
    <x v="0"/>
    <x v="0"/>
    <s v="New"/>
    <x v="3"/>
    <s v="Trail Tent 2P"/>
    <n v="3"/>
    <n v="199.17"/>
    <n v="0.05"/>
    <n v="105.24"/>
    <n v="567.6345"/>
    <n v="315.71999999999997"/>
    <n v="251.91450000000003"/>
    <n v="0.4437970207941907"/>
    <n v="2026"/>
    <s v="Q2"/>
    <n v="5"/>
    <s v="May"/>
  </r>
  <r>
    <n v="2774"/>
    <d v="2026-05-30T00:00:00"/>
    <n v="2026"/>
    <n v="5"/>
    <x v="4"/>
    <x v="1"/>
    <x v="0"/>
    <x v="9"/>
    <x v="0"/>
    <s v="Returning"/>
    <x v="3"/>
    <s v="Portable Camp Stove"/>
    <n v="3"/>
    <n v="83.17"/>
    <n v="0"/>
    <n v="40.520000000000003"/>
    <n v="249.51"/>
    <n v="121.56"/>
    <n v="127.94999999999999"/>
    <n v="0.51280509799206442"/>
    <n v="2026"/>
    <s v="Q2"/>
    <n v="5"/>
    <s v="May"/>
  </r>
  <r>
    <n v="3037"/>
    <d v="2026-05-30T00:00:00"/>
    <n v="2026"/>
    <n v="5"/>
    <x v="4"/>
    <x v="1"/>
    <x v="1"/>
    <x v="6"/>
    <x v="0"/>
    <s v="Business"/>
    <x v="2"/>
    <s v="Packing Cube Set"/>
    <n v="1"/>
    <n v="45.8"/>
    <n v="0.05"/>
    <n v="17.88"/>
    <n v="43.51"/>
    <n v="17.88"/>
    <n v="25.63"/>
    <n v="0.58905998621006661"/>
    <n v="2026"/>
    <s v="Q2"/>
    <n v="5"/>
    <s v="May"/>
  </r>
  <r>
    <n v="3138"/>
    <d v="2026-05-30T00:00:00"/>
    <n v="2026"/>
    <n v="5"/>
    <x v="4"/>
    <x v="1"/>
    <x v="2"/>
    <x v="2"/>
    <x v="3"/>
    <s v="Returning"/>
    <x v="1"/>
    <s v="Summit Backpack 45L"/>
    <n v="1"/>
    <n v="154.85"/>
    <n v="0"/>
    <n v="80.17"/>
    <n v="154.85"/>
    <n v="80.17"/>
    <n v="74.679999999999993"/>
    <n v="0.48227316758153049"/>
    <n v="2026"/>
    <s v="Q2"/>
    <n v="5"/>
    <s v="May"/>
  </r>
  <r>
    <n v="3228"/>
    <d v="2026-05-30T00:00:00"/>
    <n v="2026"/>
    <n v="5"/>
    <x v="4"/>
    <x v="1"/>
    <x v="3"/>
    <x v="13"/>
    <x v="0"/>
    <s v="Business"/>
    <x v="3"/>
    <s v="Trail Tent 2P"/>
    <n v="1"/>
    <n v="194.99"/>
    <n v="0"/>
    <n v="101.21"/>
    <n v="194.99"/>
    <n v="101.21"/>
    <n v="93.780000000000015"/>
    <n v="0.48094774090979031"/>
    <n v="2026"/>
    <s v="Q2"/>
    <n v="5"/>
    <s v="May"/>
  </r>
  <r>
    <n v="3401"/>
    <d v="2026-05-30T00:00:00"/>
    <n v="2026"/>
    <n v="5"/>
    <x v="4"/>
    <x v="1"/>
    <x v="2"/>
    <x v="10"/>
    <x v="0"/>
    <s v="Returning"/>
    <x v="4"/>
    <s v="Recovery Roller"/>
    <n v="1"/>
    <n v="36.31"/>
    <n v="0"/>
    <n v="13.93"/>
    <n v="36.31"/>
    <n v="13.93"/>
    <n v="22.380000000000003"/>
    <n v="0.61635912971633167"/>
    <n v="2026"/>
    <s v="Q2"/>
    <n v="5"/>
    <s v="May"/>
  </r>
  <r>
    <n v="3511"/>
    <d v="2026-05-30T00:00:00"/>
    <n v="2026"/>
    <n v="5"/>
    <x v="4"/>
    <x v="1"/>
    <x v="0"/>
    <x v="0"/>
    <x v="0"/>
    <s v="Returning"/>
    <x v="2"/>
    <s v="Packing Cube Set"/>
    <n v="1"/>
    <n v="47.19"/>
    <n v="0"/>
    <n v="18.54"/>
    <n v="47.19"/>
    <n v="18.54"/>
    <n v="28.65"/>
    <n v="0.60712015257469798"/>
    <n v="2026"/>
    <s v="Q2"/>
    <n v="5"/>
    <s v="May"/>
  </r>
  <r>
    <n v="4485"/>
    <d v="2026-05-30T00:00:00"/>
    <n v="2026"/>
    <n v="5"/>
    <x v="4"/>
    <x v="1"/>
    <x v="3"/>
    <x v="8"/>
    <x v="0"/>
    <s v="New"/>
    <x v="4"/>
    <s v="Weighted Vest"/>
    <n v="1"/>
    <n v="124.14"/>
    <n v="0"/>
    <n v="70.900000000000006"/>
    <n v="124.14"/>
    <n v="70.900000000000006"/>
    <n v="53.239999999999995"/>
    <n v="0.42887062993394548"/>
    <n v="2026"/>
    <s v="Q2"/>
    <n v="5"/>
    <s v="May"/>
  </r>
  <r>
    <n v="447"/>
    <d v="2026-05-31T00:00:00"/>
    <n v="2026"/>
    <n v="5"/>
    <x v="4"/>
    <x v="1"/>
    <x v="3"/>
    <x v="8"/>
    <x v="0"/>
    <s v="Returning"/>
    <x v="2"/>
    <s v="Carry-On Duffel"/>
    <n v="1"/>
    <n v="131.94999999999999"/>
    <n v="0"/>
    <n v="65.17"/>
    <n v="131.94999999999999"/>
    <n v="65.17"/>
    <n v="66.779999999999987"/>
    <n v="0.50610079575596811"/>
    <n v="2026"/>
    <s v="Q2"/>
    <n v="5"/>
    <s v="May"/>
  </r>
  <r>
    <n v="1208"/>
    <d v="2026-05-31T00:00:00"/>
    <n v="2026"/>
    <n v="5"/>
    <x v="4"/>
    <x v="1"/>
    <x v="3"/>
    <x v="8"/>
    <x v="3"/>
    <s v="New"/>
    <x v="0"/>
    <s v="Cycling Pack 12L"/>
    <n v="1"/>
    <n v="102.24"/>
    <n v="0"/>
    <n v="50.75"/>
    <n v="102.24"/>
    <n v="50.75"/>
    <n v="51.489999999999995"/>
    <n v="0.50361893583724571"/>
    <n v="2026"/>
    <s v="Q2"/>
    <n v="5"/>
    <s v="May"/>
  </r>
  <r>
    <n v="1355"/>
    <d v="2026-05-31T00:00:00"/>
    <n v="2026"/>
    <n v="5"/>
    <x v="4"/>
    <x v="1"/>
    <x v="3"/>
    <x v="13"/>
    <x v="3"/>
    <s v="New"/>
    <x v="1"/>
    <s v="Summit Backpack 45L"/>
    <n v="2"/>
    <n v="152.07"/>
    <n v="0"/>
    <n v="76.849999999999994"/>
    <n v="304.14"/>
    <n v="153.69999999999999"/>
    <n v="150.44"/>
    <n v="0.49464062602748737"/>
    <n v="2026"/>
    <s v="Q2"/>
    <n v="5"/>
    <s v="May"/>
  </r>
  <r>
    <n v="1474"/>
    <d v="2026-05-31T00:00:00"/>
    <n v="2026"/>
    <n v="5"/>
    <x v="4"/>
    <x v="1"/>
    <x v="2"/>
    <x v="3"/>
    <x v="0"/>
    <s v="New"/>
    <x v="3"/>
    <s v="Compact Sleeping Bag"/>
    <n v="2"/>
    <n v="123.34"/>
    <n v="0.05"/>
    <n v="58.96"/>
    <n v="234.346"/>
    <n v="117.92"/>
    <n v="116.426"/>
    <n v="0.49681240558831813"/>
    <n v="2026"/>
    <s v="Q2"/>
    <n v="5"/>
    <s v="May"/>
  </r>
  <r>
    <n v="1625"/>
    <d v="2026-05-31T00:00:00"/>
    <n v="2026"/>
    <n v="5"/>
    <x v="4"/>
    <x v="1"/>
    <x v="2"/>
    <x v="2"/>
    <x v="2"/>
    <s v="Returning"/>
    <x v="1"/>
    <s v="Summit Backpack 45L"/>
    <n v="1"/>
    <n v="155.81"/>
    <n v="0"/>
    <n v="80.31"/>
    <n v="155.81"/>
    <n v="80.31"/>
    <n v="75.5"/>
    <n v="0.48456453372697517"/>
    <n v="2026"/>
    <s v="Q2"/>
    <n v="5"/>
    <s v="May"/>
  </r>
  <r>
    <n v="1877"/>
    <d v="2026-05-31T00:00:00"/>
    <n v="2026"/>
    <n v="5"/>
    <x v="4"/>
    <x v="1"/>
    <x v="2"/>
    <x v="16"/>
    <x v="0"/>
    <s v="Returning"/>
    <x v="2"/>
    <s v="Travel Backpack 35L"/>
    <n v="1"/>
    <n v="163.19"/>
    <n v="0.05"/>
    <n v="87.95"/>
    <n v="155.03049999999999"/>
    <n v="87.95"/>
    <n v="67.080499999999986"/>
    <n v="0.4326922766810401"/>
    <n v="2026"/>
    <s v="Q2"/>
    <n v="5"/>
    <s v="May"/>
  </r>
  <r>
    <n v="1978"/>
    <d v="2026-05-31T00:00:00"/>
    <n v="2026"/>
    <n v="5"/>
    <x v="4"/>
    <x v="1"/>
    <x v="1"/>
    <x v="12"/>
    <x v="0"/>
    <s v="Returning"/>
    <x v="1"/>
    <s v="Trail Boots"/>
    <n v="1"/>
    <n v="147.30000000000001"/>
    <n v="0.05"/>
    <n v="81.510000000000005"/>
    <n v="139.935"/>
    <n v="81.510000000000005"/>
    <n v="58.424999999999997"/>
    <n v="0.41751527494908347"/>
    <n v="2026"/>
    <s v="Q2"/>
    <n v="5"/>
    <s v="May"/>
  </r>
  <r>
    <n v="3616"/>
    <d v="2026-05-31T00:00:00"/>
    <n v="2026"/>
    <n v="5"/>
    <x v="4"/>
    <x v="1"/>
    <x v="2"/>
    <x v="2"/>
    <x v="0"/>
    <s v="Returning"/>
    <x v="4"/>
    <s v="Weighted Vest"/>
    <n v="5"/>
    <n v="126.16"/>
    <n v="0"/>
    <n v="68.59"/>
    <n v="630.79999999999995"/>
    <n v="342.95000000000005"/>
    <n v="287.84999999999991"/>
    <n v="0.45632530120481918"/>
    <n v="2026"/>
    <s v="Q2"/>
    <n v="5"/>
    <s v="May"/>
  </r>
  <r>
    <n v="3992"/>
    <d v="2026-05-31T00:00:00"/>
    <n v="2026"/>
    <n v="5"/>
    <x v="4"/>
    <x v="1"/>
    <x v="3"/>
    <x v="8"/>
    <x v="0"/>
    <s v="New"/>
    <x v="2"/>
    <s v="Travel Backpack 35L"/>
    <n v="2"/>
    <n v="163.57"/>
    <n v="0"/>
    <n v="85.72"/>
    <n v="327.14"/>
    <n v="171.44"/>
    <n v="155.69999999999999"/>
    <n v="0.47594302133643085"/>
    <n v="2026"/>
    <s v="Q2"/>
    <n v="5"/>
    <s v="May"/>
  </r>
  <r>
    <n v="4091"/>
    <d v="2026-05-31T00:00:00"/>
    <n v="2026"/>
    <n v="5"/>
    <x v="4"/>
    <x v="1"/>
    <x v="2"/>
    <x v="16"/>
    <x v="0"/>
    <s v="New"/>
    <x v="1"/>
    <s v="Trail Boots"/>
    <n v="1"/>
    <n v="142.06"/>
    <n v="0"/>
    <n v="77.36"/>
    <n v="142.06"/>
    <n v="77.36"/>
    <n v="64.7"/>
    <n v="0.45544136280444886"/>
    <n v="2026"/>
    <s v="Q2"/>
    <n v="5"/>
    <s v="May"/>
  </r>
  <r>
    <n v="4204"/>
    <d v="2026-05-31T00:00:00"/>
    <n v="2026"/>
    <n v="5"/>
    <x v="4"/>
    <x v="1"/>
    <x v="1"/>
    <x v="11"/>
    <x v="0"/>
    <s v="New"/>
    <x v="0"/>
    <s v="Commuter Helmet"/>
    <n v="1"/>
    <n v="81.37"/>
    <n v="0"/>
    <n v="42.01"/>
    <n v="81.37"/>
    <n v="42.01"/>
    <n v="39.360000000000007"/>
    <n v="0.48371635737986979"/>
    <n v="2026"/>
    <s v="Q2"/>
    <n v="5"/>
    <s v="May"/>
  </r>
  <r>
    <n v="4234"/>
    <d v="2026-05-31T00:00:00"/>
    <n v="2026"/>
    <n v="5"/>
    <x v="4"/>
    <x v="1"/>
    <x v="3"/>
    <x v="8"/>
    <x v="2"/>
    <s v="New"/>
    <x v="3"/>
    <s v="Compact Sleeping Bag"/>
    <n v="1"/>
    <n v="120.75"/>
    <n v="0"/>
    <n v="61.21"/>
    <n v="120.75"/>
    <n v="61.21"/>
    <n v="59.54"/>
    <n v="0.49308488612836437"/>
    <n v="2026"/>
    <s v="Q2"/>
    <n v="5"/>
    <s v="May"/>
  </r>
  <r>
    <n v="4696"/>
    <d v="2026-05-31T00:00:00"/>
    <n v="2026"/>
    <n v="5"/>
    <x v="4"/>
    <x v="1"/>
    <x v="1"/>
    <x v="14"/>
    <x v="0"/>
    <s v="New"/>
    <x v="0"/>
    <s v="Commuter Helmet"/>
    <n v="4"/>
    <n v="81.790000000000006"/>
    <n v="0"/>
    <n v="42.96"/>
    <n v="327.16000000000003"/>
    <n v="171.84"/>
    <n v="155.32000000000002"/>
    <n v="0.47475241472062601"/>
    <n v="2026"/>
    <s v="Q2"/>
    <n v="5"/>
    <s v="May"/>
  </r>
  <r>
    <n v="4755"/>
    <d v="2026-05-31T00:00:00"/>
    <n v="2026"/>
    <n v="5"/>
    <x v="4"/>
    <x v="1"/>
    <x v="0"/>
    <x v="15"/>
    <x v="0"/>
    <s v="New"/>
    <x v="3"/>
    <s v="Portable Camp Stove"/>
    <n v="1"/>
    <n v="81.2"/>
    <n v="0.1"/>
    <n v="40.270000000000003"/>
    <n v="73.08"/>
    <n v="40.270000000000003"/>
    <n v="32.809999999999995"/>
    <n v="0.44896004378762994"/>
    <n v="2026"/>
    <s v="Q2"/>
    <n v="5"/>
    <s v="May"/>
  </r>
  <r>
    <n v="5090"/>
    <d v="2026-05-31T00:00:00"/>
    <n v="2026"/>
    <n v="5"/>
    <x v="4"/>
    <x v="1"/>
    <x v="1"/>
    <x v="1"/>
    <x v="3"/>
    <s v="New"/>
    <x v="2"/>
    <s v="Packing Cube Set"/>
    <n v="2"/>
    <n v="46.52"/>
    <n v="0.05"/>
    <n v="18.739999999999998"/>
    <n v="88.388000000000005"/>
    <n v="37.479999999999997"/>
    <n v="50.908000000000008"/>
    <n v="0.57596053762954258"/>
    <n v="2026"/>
    <s v="Q2"/>
    <n v="5"/>
    <s v="May"/>
  </r>
  <r>
    <n v="27"/>
    <d v="2026-06-01T00:00:00"/>
    <n v="2026"/>
    <n v="6"/>
    <x v="5"/>
    <x v="1"/>
    <x v="3"/>
    <x v="13"/>
    <x v="0"/>
    <s v="Returning"/>
    <x v="3"/>
    <s v="Trail Tent 2P"/>
    <n v="1"/>
    <n v="195.22"/>
    <n v="0"/>
    <n v="105.91"/>
    <n v="195.22"/>
    <n v="105.91"/>
    <n v="89.31"/>
    <n v="0.45748386435816002"/>
    <n v="2026"/>
    <s v="Q2"/>
    <n v="6"/>
    <s v="Jun"/>
  </r>
  <r>
    <n v="463"/>
    <d v="2026-06-01T00:00:00"/>
    <n v="2026"/>
    <n v="6"/>
    <x v="5"/>
    <x v="1"/>
    <x v="3"/>
    <x v="4"/>
    <x v="0"/>
    <s v="New"/>
    <x v="0"/>
    <s v="Compact Repair Kit"/>
    <n v="1"/>
    <n v="40.71"/>
    <n v="0.05"/>
    <n v="16.559999999999999"/>
    <n v="38.674500000000002"/>
    <n v="16.559999999999999"/>
    <n v="22.114500000000003"/>
    <n v="0.57181088314005357"/>
    <n v="2026"/>
    <s v="Q2"/>
    <n v="6"/>
    <s v="Jun"/>
  </r>
  <r>
    <n v="653"/>
    <d v="2026-06-01T00:00:00"/>
    <n v="2026"/>
    <n v="6"/>
    <x v="5"/>
    <x v="1"/>
    <x v="1"/>
    <x v="11"/>
    <x v="0"/>
    <s v="Returning"/>
    <x v="4"/>
    <s v="Resistance Band Set"/>
    <n v="1"/>
    <n v="41.26"/>
    <n v="0.05"/>
    <n v="14.32"/>
    <n v="39.196999999999996"/>
    <n v="14.32"/>
    <n v="24.876999999999995"/>
    <n v="0.63466591831007468"/>
    <n v="2026"/>
    <s v="Q2"/>
    <n v="6"/>
    <s v="Jun"/>
  </r>
  <r>
    <n v="1485"/>
    <d v="2026-06-01T00:00:00"/>
    <n v="2026"/>
    <n v="6"/>
    <x v="5"/>
    <x v="1"/>
    <x v="1"/>
    <x v="11"/>
    <x v="2"/>
    <s v="New"/>
    <x v="4"/>
    <s v="Resistance Band Set"/>
    <n v="2"/>
    <n v="40.840000000000003"/>
    <n v="0"/>
    <n v="14.48"/>
    <n v="81.680000000000007"/>
    <n v="28.96"/>
    <n v="52.720000000000006"/>
    <n v="0.64544564152791384"/>
    <n v="2026"/>
    <s v="Q2"/>
    <n v="6"/>
    <s v="Jun"/>
  </r>
  <r>
    <n v="1925"/>
    <d v="2026-06-01T00:00:00"/>
    <n v="2026"/>
    <n v="6"/>
    <x v="5"/>
    <x v="1"/>
    <x v="3"/>
    <x v="4"/>
    <x v="0"/>
    <s v="Returning"/>
    <x v="1"/>
    <s v="Trail Boots"/>
    <n v="1"/>
    <n v="143.32"/>
    <n v="0"/>
    <n v="80.36"/>
    <n v="143.32"/>
    <n v="80.36"/>
    <n v="62.959999999999994"/>
    <n v="0.43929667876081496"/>
    <n v="2026"/>
    <s v="Q2"/>
    <n v="6"/>
    <s v="Jun"/>
  </r>
  <r>
    <n v="1952"/>
    <d v="2026-06-01T00:00:00"/>
    <n v="2026"/>
    <n v="6"/>
    <x v="5"/>
    <x v="1"/>
    <x v="0"/>
    <x v="15"/>
    <x v="0"/>
    <s v="New"/>
    <x v="1"/>
    <s v="Summit Backpack 45L"/>
    <n v="2"/>
    <n v="156.31"/>
    <n v="0"/>
    <n v="79.87"/>
    <n v="312.62"/>
    <n v="159.74"/>
    <n v="152.88"/>
    <n v="0.4890282131661442"/>
    <n v="2026"/>
    <s v="Q2"/>
    <n v="6"/>
    <s v="Jun"/>
  </r>
  <r>
    <n v="2010"/>
    <d v="2026-06-01T00:00:00"/>
    <n v="2026"/>
    <n v="6"/>
    <x v="5"/>
    <x v="1"/>
    <x v="3"/>
    <x v="8"/>
    <x v="0"/>
    <s v="New"/>
    <x v="0"/>
    <s v="Cycling Pack 12L"/>
    <n v="3"/>
    <n v="100.69"/>
    <n v="0.1"/>
    <n v="51.31"/>
    <n v="271.863"/>
    <n v="153.93"/>
    <n v="117.93299999999999"/>
    <n v="0.43379569856876438"/>
    <n v="2026"/>
    <s v="Q2"/>
    <n v="6"/>
    <s v="Jun"/>
  </r>
  <r>
    <n v="2114"/>
    <d v="2026-06-01T00:00:00"/>
    <n v="2026"/>
    <n v="6"/>
    <x v="5"/>
    <x v="1"/>
    <x v="3"/>
    <x v="13"/>
    <x v="2"/>
    <s v="Business"/>
    <x v="2"/>
    <s v="Packing Cube Set"/>
    <n v="2"/>
    <n v="45.54"/>
    <n v="0.1"/>
    <n v="18.309999999999999"/>
    <n v="81.971999999999994"/>
    <n v="36.619999999999997"/>
    <n v="45.351999999999997"/>
    <n v="0.5532620894939736"/>
    <n v="2026"/>
    <s v="Q2"/>
    <n v="6"/>
    <s v="Jun"/>
  </r>
  <r>
    <n v="3104"/>
    <d v="2026-06-01T00:00:00"/>
    <n v="2026"/>
    <n v="6"/>
    <x v="5"/>
    <x v="1"/>
    <x v="2"/>
    <x v="3"/>
    <x v="1"/>
    <s v="Business"/>
    <x v="1"/>
    <s v="Summit Backpack 45L"/>
    <n v="5"/>
    <n v="153.97"/>
    <n v="0.15"/>
    <n v="79.81"/>
    <n v="654.37249999999995"/>
    <n v="399.05"/>
    <n v="255.32249999999993"/>
    <n v="0.39017914108554369"/>
    <n v="2026"/>
    <s v="Q2"/>
    <n v="6"/>
    <s v="Jun"/>
  </r>
  <r>
    <n v="3230"/>
    <d v="2026-06-01T00:00:00"/>
    <n v="2026"/>
    <n v="6"/>
    <x v="5"/>
    <x v="1"/>
    <x v="2"/>
    <x v="16"/>
    <x v="2"/>
    <s v="Returning"/>
    <x v="4"/>
    <s v="Weighted Vest"/>
    <n v="1"/>
    <n v="124.17"/>
    <n v="0"/>
    <n v="71.040000000000006"/>
    <n v="124.17"/>
    <n v="71.040000000000006"/>
    <n v="53.129999999999995"/>
    <n v="0.4278811307079004"/>
    <n v="2026"/>
    <s v="Q2"/>
    <n v="6"/>
    <s v="Jun"/>
  </r>
  <r>
    <n v="3415"/>
    <d v="2026-06-01T00:00:00"/>
    <n v="2026"/>
    <n v="6"/>
    <x v="5"/>
    <x v="1"/>
    <x v="2"/>
    <x v="5"/>
    <x v="2"/>
    <s v="Returning"/>
    <x v="1"/>
    <s v="Summit Backpack 45L"/>
    <n v="1"/>
    <n v="152.94999999999999"/>
    <n v="0.05"/>
    <n v="76.97"/>
    <n v="145.30249999999998"/>
    <n v="76.97"/>
    <n v="68.332499999999982"/>
    <n v="0.47027752447480248"/>
    <n v="2026"/>
    <s v="Q2"/>
    <n v="6"/>
    <s v="Jun"/>
  </r>
  <r>
    <n v="4130"/>
    <d v="2026-06-01T00:00:00"/>
    <n v="2026"/>
    <n v="6"/>
    <x v="5"/>
    <x v="1"/>
    <x v="3"/>
    <x v="13"/>
    <x v="0"/>
    <s v="New"/>
    <x v="0"/>
    <s v="Commuter Helmet"/>
    <n v="3"/>
    <n v="80.099999999999994"/>
    <n v="0"/>
    <n v="43.51"/>
    <n v="240.29999999999998"/>
    <n v="130.53"/>
    <n v="109.76999999999998"/>
    <n v="0.45680399500624214"/>
    <n v="2026"/>
    <s v="Q2"/>
    <n v="6"/>
    <s v="Jun"/>
  </r>
  <r>
    <n v="4314"/>
    <d v="2026-06-01T00:00:00"/>
    <n v="2026"/>
    <n v="6"/>
    <x v="5"/>
    <x v="1"/>
    <x v="3"/>
    <x v="4"/>
    <x v="2"/>
    <s v="New"/>
    <x v="4"/>
    <s v="Recovery Roller"/>
    <n v="2"/>
    <n v="36.61"/>
    <n v="0"/>
    <n v="14.15"/>
    <n v="73.22"/>
    <n v="28.3"/>
    <n v="44.92"/>
    <n v="0.61349358098880091"/>
    <n v="2026"/>
    <s v="Q2"/>
    <n v="6"/>
    <s v="Jun"/>
  </r>
  <r>
    <n v="998"/>
    <d v="2026-06-02T00:00:00"/>
    <n v="2026"/>
    <n v="6"/>
    <x v="5"/>
    <x v="1"/>
    <x v="1"/>
    <x v="11"/>
    <x v="0"/>
    <s v="Returning"/>
    <x v="2"/>
    <s v="Carry-On Duffel"/>
    <n v="2"/>
    <n v="131.81"/>
    <n v="0.05"/>
    <n v="66.09"/>
    <n v="250.43899999999999"/>
    <n v="132.18"/>
    <n v="118.25899999999999"/>
    <n v="0.47220680485068217"/>
    <n v="2026"/>
    <s v="Q2"/>
    <n v="6"/>
    <s v="Jun"/>
  </r>
  <r>
    <n v="1172"/>
    <d v="2026-06-02T00:00:00"/>
    <n v="2026"/>
    <n v="6"/>
    <x v="5"/>
    <x v="1"/>
    <x v="0"/>
    <x v="15"/>
    <x v="0"/>
    <s v="Returning"/>
    <x v="1"/>
    <s v="Summit Backpack 45L"/>
    <n v="1"/>
    <n v="153.43"/>
    <n v="0.05"/>
    <n v="78.16"/>
    <n v="145.7585"/>
    <n v="78.16"/>
    <n v="67.598500000000001"/>
    <n v="0.46377055197467043"/>
    <n v="2026"/>
    <s v="Q2"/>
    <n v="6"/>
    <s v="Jun"/>
  </r>
  <r>
    <n v="1261"/>
    <d v="2026-06-02T00:00:00"/>
    <n v="2026"/>
    <n v="6"/>
    <x v="5"/>
    <x v="1"/>
    <x v="1"/>
    <x v="14"/>
    <x v="0"/>
    <s v="New"/>
    <x v="0"/>
    <s v="Commuter Helmet"/>
    <n v="2"/>
    <n v="80.06"/>
    <n v="0"/>
    <n v="42.87"/>
    <n v="160.12"/>
    <n v="85.74"/>
    <n v="74.38000000000001"/>
    <n v="0.4645266050462154"/>
    <n v="2026"/>
    <s v="Q2"/>
    <n v="6"/>
    <s v="Jun"/>
  </r>
  <r>
    <n v="1762"/>
    <d v="2026-06-02T00:00:00"/>
    <n v="2026"/>
    <n v="6"/>
    <x v="5"/>
    <x v="1"/>
    <x v="3"/>
    <x v="13"/>
    <x v="2"/>
    <s v="Business"/>
    <x v="4"/>
    <s v="Resistance Band Set"/>
    <n v="1"/>
    <n v="40.549999999999997"/>
    <n v="0"/>
    <n v="15.16"/>
    <n v="40.549999999999997"/>
    <n v="15.16"/>
    <n v="25.389999999999997"/>
    <n v="0.62614056720098643"/>
    <n v="2026"/>
    <s v="Q2"/>
    <n v="6"/>
    <s v="Jun"/>
  </r>
  <r>
    <n v="1851"/>
    <d v="2026-06-02T00:00:00"/>
    <n v="2026"/>
    <n v="6"/>
    <x v="5"/>
    <x v="1"/>
    <x v="1"/>
    <x v="6"/>
    <x v="0"/>
    <s v="New"/>
    <x v="2"/>
    <s v="Packing Cube Set"/>
    <n v="3"/>
    <n v="45.43"/>
    <n v="0.15"/>
    <n v="17.850000000000001"/>
    <n v="115.84649999999999"/>
    <n v="53.550000000000004"/>
    <n v="62.296499999999988"/>
    <n v="0.53775038520801222"/>
    <n v="2026"/>
    <s v="Q2"/>
    <n v="6"/>
    <s v="Jun"/>
  </r>
  <r>
    <n v="3205"/>
    <d v="2026-06-02T00:00:00"/>
    <n v="2026"/>
    <n v="6"/>
    <x v="5"/>
    <x v="1"/>
    <x v="3"/>
    <x v="4"/>
    <x v="1"/>
    <s v="Business"/>
    <x v="1"/>
    <s v="Trail Boots"/>
    <n v="6"/>
    <n v="146.85"/>
    <n v="0.15"/>
    <n v="80.45"/>
    <n v="748.93499999999995"/>
    <n v="482.70000000000005"/>
    <n v="266.2349999999999"/>
    <n v="0.35548478839952724"/>
    <n v="2026"/>
    <s v="Q2"/>
    <n v="6"/>
    <s v="Jun"/>
  </r>
  <r>
    <n v="1396"/>
    <d v="2026-06-03T00:00:00"/>
    <n v="2026"/>
    <n v="6"/>
    <x v="5"/>
    <x v="1"/>
    <x v="2"/>
    <x v="3"/>
    <x v="0"/>
    <s v="Business"/>
    <x v="3"/>
    <s v="Trail Tent 2P"/>
    <n v="1"/>
    <n v="192.33"/>
    <n v="0.1"/>
    <n v="105.15"/>
    <n v="173.09700000000001"/>
    <n v="105.15"/>
    <n v="67.947000000000003"/>
    <n v="0.39253713235931298"/>
    <n v="2026"/>
    <s v="Q2"/>
    <n v="6"/>
    <s v="Jun"/>
  </r>
  <r>
    <n v="1441"/>
    <d v="2026-06-03T00:00:00"/>
    <n v="2026"/>
    <n v="6"/>
    <x v="5"/>
    <x v="1"/>
    <x v="2"/>
    <x v="10"/>
    <x v="3"/>
    <s v="New"/>
    <x v="2"/>
    <s v="Carry-On Duffel"/>
    <n v="3"/>
    <n v="135.4"/>
    <n v="0"/>
    <n v="65.16"/>
    <n v="406.20000000000005"/>
    <n v="195.48"/>
    <n v="210.72000000000006"/>
    <n v="0.51875923190546536"/>
    <n v="2026"/>
    <s v="Q2"/>
    <n v="6"/>
    <s v="Jun"/>
  </r>
  <r>
    <n v="1511"/>
    <d v="2026-06-03T00:00:00"/>
    <n v="2026"/>
    <n v="6"/>
    <x v="5"/>
    <x v="1"/>
    <x v="2"/>
    <x v="5"/>
    <x v="0"/>
    <s v="New"/>
    <x v="4"/>
    <s v="Recovery Roller"/>
    <n v="2"/>
    <n v="36.08"/>
    <n v="0.05"/>
    <n v="13.73"/>
    <n v="68.551999999999992"/>
    <n v="27.46"/>
    <n v="41.091999999999992"/>
    <n v="0.59942817131520587"/>
    <n v="2026"/>
    <s v="Q2"/>
    <n v="6"/>
    <s v="Jun"/>
  </r>
  <r>
    <n v="1701"/>
    <d v="2026-06-03T00:00:00"/>
    <n v="2026"/>
    <n v="6"/>
    <x v="5"/>
    <x v="1"/>
    <x v="0"/>
    <x v="9"/>
    <x v="0"/>
    <s v="New"/>
    <x v="2"/>
    <s v="Packing Cube Set"/>
    <n v="1"/>
    <n v="46.16"/>
    <n v="0"/>
    <n v="18.36"/>
    <n v="46.16"/>
    <n v="18.36"/>
    <n v="27.799999999999997"/>
    <n v="0.60225303292894283"/>
    <n v="2026"/>
    <s v="Q2"/>
    <n v="6"/>
    <s v="Jun"/>
  </r>
  <r>
    <n v="1984"/>
    <d v="2026-06-03T00:00:00"/>
    <n v="2026"/>
    <n v="6"/>
    <x v="5"/>
    <x v="1"/>
    <x v="1"/>
    <x v="1"/>
    <x v="0"/>
    <s v="Returning"/>
    <x v="0"/>
    <s v="Trail Bike Light"/>
    <n v="2"/>
    <n v="50.77"/>
    <n v="0"/>
    <n v="22.93"/>
    <n v="101.54"/>
    <n v="45.86"/>
    <n v="55.680000000000007"/>
    <n v="0.54835532794957653"/>
    <n v="2026"/>
    <s v="Q2"/>
    <n v="6"/>
    <s v="Jun"/>
  </r>
  <r>
    <n v="2572"/>
    <d v="2026-06-03T00:00:00"/>
    <n v="2026"/>
    <n v="6"/>
    <x v="5"/>
    <x v="1"/>
    <x v="3"/>
    <x v="8"/>
    <x v="3"/>
    <s v="Business"/>
    <x v="1"/>
    <s v="Trekking Poles"/>
    <n v="2"/>
    <n v="70.97"/>
    <n v="0.05"/>
    <n v="32.54"/>
    <n v="134.84299999999999"/>
    <n v="65.08"/>
    <n v="69.762999999999991"/>
    <n v="0.51736463887632278"/>
    <n v="2026"/>
    <s v="Q2"/>
    <n v="6"/>
    <s v="Jun"/>
  </r>
  <r>
    <n v="2833"/>
    <d v="2026-06-03T00:00:00"/>
    <n v="2026"/>
    <n v="6"/>
    <x v="5"/>
    <x v="1"/>
    <x v="3"/>
    <x v="13"/>
    <x v="0"/>
    <s v="Returning"/>
    <x v="1"/>
    <s v="Trail Boots"/>
    <n v="3"/>
    <n v="141.6"/>
    <n v="0"/>
    <n v="78.02"/>
    <n v="424.79999999999995"/>
    <n v="234.06"/>
    <n v="190.73999999999995"/>
    <n v="0.44901129943502821"/>
    <n v="2026"/>
    <s v="Q2"/>
    <n v="6"/>
    <s v="Jun"/>
  </r>
  <r>
    <n v="3522"/>
    <d v="2026-06-03T00:00:00"/>
    <n v="2026"/>
    <n v="6"/>
    <x v="5"/>
    <x v="1"/>
    <x v="3"/>
    <x v="13"/>
    <x v="0"/>
    <s v="New"/>
    <x v="0"/>
    <s v="Compact Repair Kit"/>
    <n v="1"/>
    <n v="40.57"/>
    <n v="0"/>
    <n v="16.329999999999998"/>
    <n v="40.57"/>
    <n v="16.329999999999998"/>
    <n v="24.240000000000002"/>
    <n v="0.59748582696573826"/>
    <n v="2026"/>
    <s v="Q2"/>
    <n v="6"/>
    <s v="Jun"/>
  </r>
  <r>
    <n v="146"/>
    <d v="2026-06-04T00:00:00"/>
    <n v="2026"/>
    <n v="6"/>
    <x v="5"/>
    <x v="1"/>
    <x v="1"/>
    <x v="14"/>
    <x v="3"/>
    <s v="Returning"/>
    <x v="0"/>
    <s v="Commuter Helmet"/>
    <n v="2"/>
    <n v="81.81"/>
    <n v="0"/>
    <n v="42.54"/>
    <n v="163.62"/>
    <n v="85.08"/>
    <n v="78.540000000000006"/>
    <n v="0.48001466813348004"/>
    <n v="2026"/>
    <s v="Q2"/>
    <n v="6"/>
    <s v="Jun"/>
  </r>
  <r>
    <n v="161"/>
    <d v="2026-06-04T00:00:00"/>
    <n v="2026"/>
    <n v="6"/>
    <x v="5"/>
    <x v="1"/>
    <x v="0"/>
    <x v="0"/>
    <x v="3"/>
    <s v="Returning"/>
    <x v="0"/>
    <s v="Trail Bike Light"/>
    <n v="2"/>
    <n v="50.09"/>
    <n v="0"/>
    <n v="22.91"/>
    <n v="100.18"/>
    <n v="45.82"/>
    <n v="54.360000000000007"/>
    <n v="0.54262327809942112"/>
    <n v="2026"/>
    <s v="Q2"/>
    <n v="6"/>
    <s v="Jun"/>
  </r>
  <r>
    <n v="819"/>
    <d v="2026-06-04T00:00:00"/>
    <n v="2026"/>
    <n v="6"/>
    <x v="5"/>
    <x v="1"/>
    <x v="3"/>
    <x v="8"/>
    <x v="0"/>
    <s v="Returning"/>
    <x v="1"/>
    <s v="Trekking Poles"/>
    <n v="1"/>
    <n v="72.38"/>
    <n v="0"/>
    <n v="32.68"/>
    <n v="72.38"/>
    <n v="32.68"/>
    <n v="39.699999999999996"/>
    <n v="0.54849405913235694"/>
    <n v="2026"/>
    <s v="Q2"/>
    <n v="6"/>
    <s v="Jun"/>
  </r>
  <r>
    <n v="2104"/>
    <d v="2026-06-04T00:00:00"/>
    <n v="2026"/>
    <n v="6"/>
    <x v="5"/>
    <x v="1"/>
    <x v="1"/>
    <x v="1"/>
    <x v="0"/>
    <s v="New"/>
    <x v="1"/>
    <s v="Hiking Daypack 20L"/>
    <n v="1"/>
    <n v="92.31"/>
    <n v="0"/>
    <n v="45.58"/>
    <n v="92.31"/>
    <n v="45.58"/>
    <n v="46.730000000000004"/>
    <n v="0.50622901094139316"/>
    <n v="2026"/>
    <s v="Q2"/>
    <n v="6"/>
    <s v="Jun"/>
  </r>
  <r>
    <n v="2678"/>
    <d v="2026-06-04T00:00:00"/>
    <n v="2026"/>
    <n v="6"/>
    <x v="5"/>
    <x v="1"/>
    <x v="3"/>
    <x v="8"/>
    <x v="1"/>
    <s v="Returning"/>
    <x v="2"/>
    <s v="Packing Cube Set"/>
    <n v="12"/>
    <n v="47.6"/>
    <n v="0.15"/>
    <n v="18.670000000000002"/>
    <n v="485.52000000000004"/>
    <n v="224.04000000000002"/>
    <n v="261.48"/>
    <n v="0.53855659911023235"/>
    <n v="2026"/>
    <s v="Q2"/>
    <n v="6"/>
    <s v="Jun"/>
  </r>
  <r>
    <n v="3015"/>
    <d v="2026-06-04T00:00:00"/>
    <n v="2026"/>
    <n v="6"/>
    <x v="5"/>
    <x v="1"/>
    <x v="1"/>
    <x v="14"/>
    <x v="0"/>
    <s v="Returning"/>
    <x v="2"/>
    <s v="Packing Cube Set"/>
    <n v="1"/>
    <n v="45.5"/>
    <n v="0.05"/>
    <n v="18.89"/>
    <n v="43.225000000000001"/>
    <n v="18.89"/>
    <n v="24.335000000000001"/>
    <n v="0.56298438403701567"/>
    <n v="2026"/>
    <s v="Q2"/>
    <n v="6"/>
    <s v="Jun"/>
  </r>
  <r>
    <n v="3243"/>
    <d v="2026-06-04T00:00:00"/>
    <n v="2026"/>
    <n v="6"/>
    <x v="5"/>
    <x v="1"/>
    <x v="2"/>
    <x v="5"/>
    <x v="0"/>
    <s v="Returning"/>
    <x v="4"/>
    <s v="Recovery Roller"/>
    <n v="1"/>
    <n v="35.99"/>
    <n v="0"/>
    <n v="14.05"/>
    <n v="35.99"/>
    <n v="14.05"/>
    <n v="21.94"/>
    <n v="0.60961378160600166"/>
    <n v="2026"/>
    <s v="Q2"/>
    <n v="6"/>
    <s v="Jun"/>
  </r>
  <r>
    <n v="3283"/>
    <d v="2026-06-04T00:00:00"/>
    <n v="2026"/>
    <n v="6"/>
    <x v="5"/>
    <x v="1"/>
    <x v="1"/>
    <x v="12"/>
    <x v="3"/>
    <s v="Returning"/>
    <x v="4"/>
    <s v="Weighted Vest"/>
    <n v="1"/>
    <n v="122.55"/>
    <n v="0"/>
    <n v="68.97"/>
    <n v="122.55"/>
    <n v="68.97"/>
    <n v="53.58"/>
    <n v="0.43720930232558142"/>
    <n v="2026"/>
    <s v="Q2"/>
    <n v="6"/>
    <s v="Jun"/>
  </r>
  <r>
    <n v="3966"/>
    <d v="2026-06-04T00:00:00"/>
    <n v="2026"/>
    <n v="6"/>
    <x v="5"/>
    <x v="1"/>
    <x v="3"/>
    <x v="8"/>
    <x v="0"/>
    <s v="New"/>
    <x v="4"/>
    <s v="Weighted Vest"/>
    <n v="3"/>
    <n v="126.22"/>
    <n v="0"/>
    <n v="69.599999999999994"/>
    <n v="378.65999999999997"/>
    <n v="208.79999999999998"/>
    <n v="169.85999999999999"/>
    <n v="0.4485818412295991"/>
    <n v="2026"/>
    <s v="Q2"/>
    <n v="6"/>
    <s v="Jun"/>
  </r>
  <r>
    <n v="1349"/>
    <d v="2026-06-05T00:00:00"/>
    <n v="2026"/>
    <n v="6"/>
    <x v="5"/>
    <x v="1"/>
    <x v="0"/>
    <x v="15"/>
    <x v="2"/>
    <s v="Returning"/>
    <x v="1"/>
    <s v="Hiking Daypack 20L"/>
    <n v="6"/>
    <n v="91.98"/>
    <n v="0.05"/>
    <n v="46.46"/>
    <n v="524.28599999999994"/>
    <n v="278.76"/>
    <n v="245.52599999999995"/>
    <n v="0.46830546686350577"/>
    <n v="2026"/>
    <s v="Q2"/>
    <n v="6"/>
    <s v="Jun"/>
  </r>
  <r>
    <n v="2333"/>
    <d v="2026-06-05T00:00:00"/>
    <n v="2026"/>
    <n v="6"/>
    <x v="5"/>
    <x v="1"/>
    <x v="2"/>
    <x v="5"/>
    <x v="0"/>
    <s v="Business"/>
    <x v="3"/>
    <s v="Compact Sleeping Bag"/>
    <n v="1"/>
    <n v="125.32"/>
    <n v="0"/>
    <n v="59.03"/>
    <n v="125.32"/>
    <n v="59.03"/>
    <n v="66.289999999999992"/>
    <n v="0.52896584743057773"/>
    <n v="2026"/>
    <s v="Q2"/>
    <n v="6"/>
    <s v="Jun"/>
  </r>
  <r>
    <n v="2628"/>
    <d v="2026-06-05T00:00:00"/>
    <n v="2026"/>
    <n v="6"/>
    <x v="5"/>
    <x v="1"/>
    <x v="3"/>
    <x v="8"/>
    <x v="3"/>
    <s v="Returning"/>
    <x v="2"/>
    <s v="Travel Backpack 35L"/>
    <n v="2"/>
    <n v="167.26"/>
    <n v="0"/>
    <n v="89.65"/>
    <n v="334.52"/>
    <n v="179.3"/>
    <n v="155.21999999999997"/>
    <n v="0.46400813105344968"/>
    <n v="2026"/>
    <s v="Q2"/>
    <n v="6"/>
    <s v="Jun"/>
  </r>
  <r>
    <n v="2718"/>
    <d v="2026-06-05T00:00:00"/>
    <n v="2026"/>
    <n v="6"/>
    <x v="5"/>
    <x v="1"/>
    <x v="0"/>
    <x v="0"/>
    <x v="3"/>
    <s v="Returning"/>
    <x v="0"/>
    <s v="Commuter Helmet"/>
    <n v="1"/>
    <n v="80.19"/>
    <n v="0"/>
    <n v="42.18"/>
    <n v="80.19"/>
    <n v="42.18"/>
    <n v="38.01"/>
    <n v="0.47399925177702956"/>
    <n v="2026"/>
    <s v="Q2"/>
    <n v="6"/>
    <s v="Jun"/>
  </r>
  <r>
    <n v="3185"/>
    <d v="2026-06-05T00:00:00"/>
    <n v="2026"/>
    <n v="6"/>
    <x v="5"/>
    <x v="1"/>
    <x v="0"/>
    <x v="15"/>
    <x v="0"/>
    <s v="New"/>
    <x v="0"/>
    <s v="Trail Bike Light"/>
    <n v="1"/>
    <n v="49.86"/>
    <n v="0"/>
    <n v="22.72"/>
    <n v="49.86"/>
    <n v="22.72"/>
    <n v="27.14"/>
    <n v="0.5443241075010028"/>
    <n v="2026"/>
    <s v="Q2"/>
    <n v="6"/>
    <s v="Jun"/>
  </r>
  <r>
    <n v="4495"/>
    <d v="2026-06-05T00:00:00"/>
    <n v="2026"/>
    <n v="6"/>
    <x v="5"/>
    <x v="1"/>
    <x v="2"/>
    <x v="10"/>
    <x v="2"/>
    <s v="New"/>
    <x v="3"/>
    <s v="Trail Tent 2P"/>
    <n v="2"/>
    <n v="195.51"/>
    <n v="0"/>
    <n v="102.97"/>
    <n v="391.02"/>
    <n v="205.94"/>
    <n v="185.07999999999998"/>
    <n v="0.47332617257429288"/>
    <n v="2026"/>
    <s v="Q2"/>
    <n v="6"/>
    <s v="Jun"/>
  </r>
  <r>
    <n v="815"/>
    <d v="2026-06-06T00:00:00"/>
    <n v="2026"/>
    <n v="6"/>
    <x v="5"/>
    <x v="1"/>
    <x v="0"/>
    <x v="0"/>
    <x v="2"/>
    <s v="New"/>
    <x v="4"/>
    <s v="Resistance Band Set"/>
    <n v="1"/>
    <n v="39.61"/>
    <n v="0"/>
    <n v="14.75"/>
    <n v="39.61"/>
    <n v="14.75"/>
    <n v="24.86"/>
    <n v="0.62761928805857103"/>
    <n v="2026"/>
    <s v="Q2"/>
    <n v="6"/>
    <s v="Jun"/>
  </r>
  <r>
    <n v="1140"/>
    <d v="2026-06-06T00:00:00"/>
    <n v="2026"/>
    <n v="6"/>
    <x v="5"/>
    <x v="1"/>
    <x v="1"/>
    <x v="1"/>
    <x v="2"/>
    <s v="Returning"/>
    <x v="1"/>
    <s v="Trekking Poles"/>
    <n v="1"/>
    <n v="70.86"/>
    <n v="0"/>
    <n v="31.47"/>
    <n v="70.86"/>
    <n v="31.47"/>
    <n v="39.39"/>
    <n v="0.55588484335309063"/>
    <n v="2026"/>
    <s v="Q2"/>
    <n v="6"/>
    <s v="Jun"/>
  </r>
  <r>
    <n v="1544"/>
    <d v="2026-06-06T00:00:00"/>
    <n v="2026"/>
    <n v="6"/>
    <x v="5"/>
    <x v="1"/>
    <x v="3"/>
    <x v="7"/>
    <x v="1"/>
    <s v="Returning"/>
    <x v="4"/>
    <s v="Resistance Band Set"/>
    <n v="8"/>
    <n v="40.46"/>
    <n v="0.2"/>
    <n v="14.7"/>
    <n v="258.94400000000002"/>
    <n v="117.6"/>
    <n v="141.34400000000002"/>
    <n v="0.54584775086505199"/>
    <n v="2026"/>
    <s v="Q2"/>
    <n v="6"/>
    <s v="Jun"/>
  </r>
  <r>
    <n v="2420"/>
    <d v="2026-06-06T00:00:00"/>
    <n v="2026"/>
    <n v="6"/>
    <x v="5"/>
    <x v="1"/>
    <x v="2"/>
    <x v="5"/>
    <x v="0"/>
    <s v="New"/>
    <x v="2"/>
    <s v="Carry-On Duffel"/>
    <n v="1"/>
    <n v="131.79"/>
    <n v="0"/>
    <n v="68.22"/>
    <n v="131.79"/>
    <n v="68.22"/>
    <n v="63.569999999999993"/>
    <n v="0.48235829729114499"/>
    <n v="2026"/>
    <s v="Q2"/>
    <n v="6"/>
    <s v="Jun"/>
  </r>
  <r>
    <n v="2805"/>
    <d v="2026-06-06T00:00:00"/>
    <n v="2026"/>
    <n v="6"/>
    <x v="5"/>
    <x v="1"/>
    <x v="2"/>
    <x v="10"/>
    <x v="1"/>
    <s v="Returning"/>
    <x v="3"/>
    <s v="Alpine Tent 4P"/>
    <n v="12"/>
    <n v="338.45"/>
    <n v="0.1"/>
    <n v="196.78"/>
    <n v="3655.2599999999998"/>
    <n v="2361.36"/>
    <n v="1293.8999999999996"/>
    <n v="0.35398302719915947"/>
    <n v="2026"/>
    <s v="Q2"/>
    <n v="6"/>
    <s v="Jun"/>
  </r>
  <r>
    <n v="3160"/>
    <d v="2026-06-06T00:00:00"/>
    <n v="2026"/>
    <n v="6"/>
    <x v="5"/>
    <x v="1"/>
    <x v="2"/>
    <x v="3"/>
    <x v="2"/>
    <s v="Returning"/>
    <x v="4"/>
    <s v="Resistance Band Set"/>
    <n v="2"/>
    <n v="40.99"/>
    <n v="0"/>
    <n v="14.53"/>
    <n v="81.98"/>
    <n v="29.06"/>
    <n v="52.92"/>
    <n v="0.64552329836545497"/>
    <n v="2026"/>
    <s v="Q2"/>
    <n v="6"/>
    <s v="Jun"/>
  </r>
  <r>
    <n v="3278"/>
    <d v="2026-06-06T00:00:00"/>
    <n v="2026"/>
    <n v="6"/>
    <x v="5"/>
    <x v="1"/>
    <x v="1"/>
    <x v="12"/>
    <x v="2"/>
    <s v="Returning"/>
    <x v="0"/>
    <s v="Cycling Pack 12L"/>
    <n v="1"/>
    <n v="101.85"/>
    <n v="0"/>
    <n v="51.59"/>
    <n v="101.85"/>
    <n v="51.59"/>
    <n v="50.259999999999991"/>
    <n v="0.49347079037800679"/>
    <n v="2026"/>
    <s v="Q2"/>
    <n v="6"/>
    <s v="Jun"/>
  </r>
  <r>
    <n v="3555"/>
    <d v="2026-06-06T00:00:00"/>
    <n v="2026"/>
    <n v="6"/>
    <x v="5"/>
    <x v="1"/>
    <x v="2"/>
    <x v="2"/>
    <x v="1"/>
    <s v="Business"/>
    <x v="3"/>
    <s v="Alpine Tent 4P"/>
    <n v="4"/>
    <n v="346.14"/>
    <n v="0.05"/>
    <n v="198.97"/>
    <n v="1315.3319999999999"/>
    <n v="795.88"/>
    <n v="519.45199999999988"/>
    <n v="0.39492082607280893"/>
    <n v="2026"/>
    <s v="Q2"/>
    <n v="6"/>
    <s v="Jun"/>
  </r>
  <r>
    <n v="3702"/>
    <d v="2026-06-06T00:00:00"/>
    <n v="2026"/>
    <n v="6"/>
    <x v="5"/>
    <x v="1"/>
    <x v="0"/>
    <x v="9"/>
    <x v="2"/>
    <s v="Business"/>
    <x v="0"/>
    <s v="Commuter Helmet"/>
    <n v="2"/>
    <n v="83.28"/>
    <n v="0"/>
    <n v="43.56"/>
    <n v="166.56"/>
    <n v="87.12"/>
    <n v="79.44"/>
    <n v="0.47694524495677232"/>
    <n v="2026"/>
    <s v="Q2"/>
    <n v="6"/>
    <s v="Jun"/>
  </r>
  <r>
    <n v="4349"/>
    <d v="2026-06-06T00:00:00"/>
    <n v="2026"/>
    <n v="6"/>
    <x v="5"/>
    <x v="1"/>
    <x v="3"/>
    <x v="7"/>
    <x v="2"/>
    <s v="Business"/>
    <x v="0"/>
    <s v="Commuter Helmet"/>
    <n v="1"/>
    <n v="80.349999999999994"/>
    <n v="0.15"/>
    <n v="43.51"/>
    <n v="68.297499999999999"/>
    <n v="43.51"/>
    <n v="24.787500000000001"/>
    <n v="0.3629342216040119"/>
    <n v="2026"/>
    <s v="Q2"/>
    <n v="6"/>
    <s v="Jun"/>
  </r>
  <r>
    <n v="4989"/>
    <d v="2026-06-06T00:00:00"/>
    <n v="2026"/>
    <n v="6"/>
    <x v="5"/>
    <x v="1"/>
    <x v="1"/>
    <x v="1"/>
    <x v="0"/>
    <s v="Returning"/>
    <x v="0"/>
    <s v="Compact Repair Kit"/>
    <n v="1"/>
    <n v="40.86"/>
    <n v="0.05"/>
    <n v="16.899999999999999"/>
    <n v="38.817"/>
    <n v="16.899999999999999"/>
    <n v="21.917000000000002"/>
    <n v="0.564623747327202"/>
    <n v="2026"/>
    <s v="Q2"/>
    <n v="6"/>
    <s v="Jun"/>
  </r>
  <r>
    <n v="713"/>
    <d v="2026-06-07T00:00:00"/>
    <n v="2026"/>
    <n v="6"/>
    <x v="5"/>
    <x v="1"/>
    <x v="1"/>
    <x v="6"/>
    <x v="2"/>
    <s v="Returning"/>
    <x v="2"/>
    <s v="Insulated Bottle"/>
    <n v="4"/>
    <n v="36.299999999999997"/>
    <n v="0.05"/>
    <n v="13.16"/>
    <n v="137.93999999999997"/>
    <n v="52.64"/>
    <n v="85.299999999999969"/>
    <n v="0.61838480498767567"/>
    <n v="2026"/>
    <s v="Q2"/>
    <n v="6"/>
    <s v="Jun"/>
  </r>
  <r>
    <n v="3355"/>
    <d v="2026-06-07T00:00:00"/>
    <n v="2026"/>
    <n v="6"/>
    <x v="5"/>
    <x v="1"/>
    <x v="0"/>
    <x v="15"/>
    <x v="1"/>
    <s v="New"/>
    <x v="3"/>
    <s v="Alpine Tent 4P"/>
    <n v="10"/>
    <n v="338.26"/>
    <n v="0.05"/>
    <n v="197.42"/>
    <n v="3213.47"/>
    <n v="1974.1999999999998"/>
    <n v="1239.27"/>
    <n v="0.38564853569505864"/>
    <n v="2026"/>
    <s v="Q2"/>
    <n v="6"/>
    <s v="Jun"/>
  </r>
  <r>
    <n v="3879"/>
    <d v="2026-06-07T00:00:00"/>
    <n v="2026"/>
    <n v="6"/>
    <x v="5"/>
    <x v="1"/>
    <x v="0"/>
    <x v="9"/>
    <x v="3"/>
    <s v="Returning"/>
    <x v="0"/>
    <s v="Compact Repair Kit"/>
    <n v="2"/>
    <n v="41.25"/>
    <n v="0"/>
    <n v="17.13"/>
    <n v="82.5"/>
    <n v="34.26"/>
    <n v="48.24"/>
    <n v="0.58472727272727276"/>
    <n v="2026"/>
    <s v="Q2"/>
    <n v="6"/>
    <s v="Jun"/>
  </r>
  <r>
    <n v="3989"/>
    <d v="2026-06-07T00:00:00"/>
    <n v="2026"/>
    <n v="6"/>
    <x v="5"/>
    <x v="1"/>
    <x v="1"/>
    <x v="12"/>
    <x v="0"/>
    <s v="Returning"/>
    <x v="1"/>
    <s v="Hiking Daypack 20L"/>
    <n v="2"/>
    <n v="92"/>
    <n v="0"/>
    <n v="44.27"/>
    <n v="184"/>
    <n v="88.54"/>
    <n v="95.46"/>
    <n v="0.51880434782608698"/>
    <n v="2026"/>
    <s v="Q2"/>
    <n v="6"/>
    <s v="Jun"/>
  </r>
  <r>
    <n v="4193"/>
    <d v="2026-06-07T00:00:00"/>
    <n v="2026"/>
    <n v="6"/>
    <x v="5"/>
    <x v="1"/>
    <x v="1"/>
    <x v="6"/>
    <x v="0"/>
    <s v="New"/>
    <x v="3"/>
    <s v="Portable Camp Stove"/>
    <n v="1"/>
    <n v="80.89"/>
    <n v="0.1"/>
    <n v="40.32"/>
    <n v="72.801000000000002"/>
    <n v="40.32"/>
    <n v="32.481000000000002"/>
    <n v="0.44616145382618372"/>
    <n v="2026"/>
    <s v="Q2"/>
    <n v="6"/>
    <s v="Jun"/>
  </r>
  <r>
    <n v="4413"/>
    <d v="2026-06-07T00:00:00"/>
    <n v="2026"/>
    <n v="6"/>
    <x v="5"/>
    <x v="1"/>
    <x v="0"/>
    <x v="0"/>
    <x v="2"/>
    <s v="New"/>
    <x v="3"/>
    <s v="Trail Tent 2P"/>
    <n v="1"/>
    <n v="194.73"/>
    <n v="0"/>
    <n v="101.91"/>
    <n v="194.73"/>
    <n v="101.91"/>
    <n v="92.82"/>
    <n v="0.47665999075643195"/>
    <n v="2026"/>
    <s v="Q2"/>
    <n v="6"/>
    <s v="Jun"/>
  </r>
  <r>
    <n v="4598"/>
    <d v="2026-06-07T00:00:00"/>
    <n v="2026"/>
    <n v="6"/>
    <x v="5"/>
    <x v="1"/>
    <x v="3"/>
    <x v="4"/>
    <x v="1"/>
    <s v="Business"/>
    <x v="1"/>
    <s v="Hiking Daypack 20L"/>
    <n v="5"/>
    <n v="93.82"/>
    <n v="0.15"/>
    <n v="46.06"/>
    <n v="398.73499999999996"/>
    <n v="230.3"/>
    <n v="168.43499999999995"/>
    <n v="0.4224234140469233"/>
    <n v="2026"/>
    <s v="Q2"/>
    <n v="6"/>
    <s v="Jun"/>
  </r>
  <r>
    <n v="72"/>
    <d v="2026-06-08T00:00:00"/>
    <n v="2026"/>
    <n v="6"/>
    <x v="5"/>
    <x v="1"/>
    <x v="2"/>
    <x v="10"/>
    <x v="2"/>
    <s v="New"/>
    <x v="1"/>
    <s v="Trail Boots"/>
    <n v="3"/>
    <n v="142.53"/>
    <n v="0"/>
    <n v="80.67"/>
    <n v="427.59000000000003"/>
    <n v="242.01"/>
    <n v="185.58000000000004"/>
    <n v="0.43401389181225014"/>
    <n v="2026"/>
    <s v="Q2"/>
    <n v="6"/>
    <s v="Jun"/>
  </r>
  <r>
    <n v="176"/>
    <d v="2026-06-08T00:00:00"/>
    <n v="2026"/>
    <n v="6"/>
    <x v="5"/>
    <x v="1"/>
    <x v="1"/>
    <x v="14"/>
    <x v="0"/>
    <s v="Returning"/>
    <x v="3"/>
    <s v="Trail Tent 2P"/>
    <n v="1"/>
    <n v="196.33"/>
    <n v="0"/>
    <n v="103.27"/>
    <n v="196.33"/>
    <n v="103.27"/>
    <n v="93.060000000000016"/>
    <n v="0.47399786074466466"/>
    <n v="2026"/>
    <s v="Q2"/>
    <n v="6"/>
    <s v="Jun"/>
  </r>
  <r>
    <n v="205"/>
    <d v="2026-06-08T00:00:00"/>
    <n v="2026"/>
    <n v="6"/>
    <x v="5"/>
    <x v="1"/>
    <x v="3"/>
    <x v="7"/>
    <x v="0"/>
    <s v="New"/>
    <x v="0"/>
    <s v="Compact Repair Kit"/>
    <n v="2"/>
    <n v="41.05"/>
    <n v="0"/>
    <n v="16.690000000000001"/>
    <n v="82.1"/>
    <n v="33.380000000000003"/>
    <n v="48.719999999999992"/>
    <n v="0.59342265529841653"/>
    <n v="2026"/>
    <s v="Q2"/>
    <n v="6"/>
    <s v="Jun"/>
  </r>
  <r>
    <n v="896"/>
    <d v="2026-06-08T00:00:00"/>
    <n v="2026"/>
    <n v="6"/>
    <x v="5"/>
    <x v="1"/>
    <x v="3"/>
    <x v="8"/>
    <x v="0"/>
    <s v="New"/>
    <x v="4"/>
    <s v="Weighted Vest"/>
    <n v="1"/>
    <n v="123.09"/>
    <n v="0"/>
    <n v="68.03"/>
    <n v="123.09"/>
    <n v="68.03"/>
    <n v="55.06"/>
    <n v="0.44731497278414167"/>
    <n v="2026"/>
    <s v="Q2"/>
    <n v="6"/>
    <s v="Jun"/>
  </r>
  <r>
    <n v="1697"/>
    <d v="2026-06-08T00:00:00"/>
    <n v="2026"/>
    <n v="6"/>
    <x v="5"/>
    <x v="1"/>
    <x v="1"/>
    <x v="12"/>
    <x v="0"/>
    <s v="Business"/>
    <x v="1"/>
    <s v="Trail Boots"/>
    <n v="2"/>
    <n v="141.09"/>
    <n v="0"/>
    <n v="81.69"/>
    <n v="282.18"/>
    <n v="163.38"/>
    <n v="118.80000000000001"/>
    <n v="0.42100786731873274"/>
    <n v="2026"/>
    <s v="Q2"/>
    <n v="6"/>
    <s v="Jun"/>
  </r>
  <r>
    <n v="2159"/>
    <d v="2026-06-08T00:00:00"/>
    <n v="2026"/>
    <n v="6"/>
    <x v="5"/>
    <x v="1"/>
    <x v="2"/>
    <x v="10"/>
    <x v="2"/>
    <s v="New"/>
    <x v="1"/>
    <s v="Summit Backpack 45L"/>
    <n v="1"/>
    <n v="157.04"/>
    <n v="0"/>
    <n v="77.540000000000006"/>
    <n v="157.04"/>
    <n v="77.540000000000006"/>
    <n v="79.499999999999986"/>
    <n v="0.5062404482934284"/>
    <n v="2026"/>
    <s v="Q2"/>
    <n v="6"/>
    <s v="Jun"/>
  </r>
  <r>
    <n v="2772"/>
    <d v="2026-06-08T00:00:00"/>
    <n v="2026"/>
    <n v="6"/>
    <x v="5"/>
    <x v="1"/>
    <x v="3"/>
    <x v="7"/>
    <x v="2"/>
    <s v="New"/>
    <x v="2"/>
    <s v="Carry-On Duffel"/>
    <n v="6"/>
    <n v="136.46"/>
    <n v="0"/>
    <n v="68.61"/>
    <n v="818.76"/>
    <n v="411.65999999999997"/>
    <n v="407.1"/>
    <n v="0.49721530118716112"/>
    <n v="2026"/>
    <s v="Q2"/>
    <n v="6"/>
    <s v="Jun"/>
  </r>
  <r>
    <n v="3091"/>
    <d v="2026-06-08T00:00:00"/>
    <n v="2026"/>
    <n v="6"/>
    <x v="5"/>
    <x v="1"/>
    <x v="0"/>
    <x v="0"/>
    <x v="0"/>
    <s v="New"/>
    <x v="4"/>
    <s v="Recovery Roller"/>
    <n v="1"/>
    <n v="36.1"/>
    <n v="0"/>
    <n v="13.65"/>
    <n v="36.1"/>
    <n v="13.65"/>
    <n v="22.450000000000003"/>
    <n v="0.62188365650969535"/>
    <n v="2026"/>
    <s v="Q2"/>
    <n v="6"/>
    <s v="Jun"/>
  </r>
  <r>
    <n v="4241"/>
    <d v="2026-06-08T00:00:00"/>
    <n v="2026"/>
    <n v="6"/>
    <x v="5"/>
    <x v="1"/>
    <x v="3"/>
    <x v="13"/>
    <x v="0"/>
    <s v="New"/>
    <x v="1"/>
    <s v="Hiking Daypack 20L"/>
    <n v="3"/>
    <n v="92.73"/>
    <n v="0"/>
    <n v="44.68"/>
    <n v="278.19"/>
    <n v="134.04"/>
    <n v="144.15"/>
    <n v="0.51817103418526911"/>
    <n v="2026"/>
    <s v="Q2"/>
    <n v="6"/>
    <s v="Jun"/>
  </r>
  <r>
    <n v="5185"/>
    <d v="2026-06-08T00:00:00"/>
    <n v="2026"/>
    <n v="6"/>
    <x v="5"/>
    <x v="1"/>
    <x v="1"/>
    <x v="12"/>
    <x v="0"/>
    <s v="New"/>
    <x v="2"/>
    <s v="Travel Backpack 35L"/>
    <n v="3"/>
    <n v="164.31"/>
    <n v="0.05"/>
    <n v="86"/>
    <n v="468.2835"/>
    <n v="258"/>
    <n v="210.2835"/>
    <n v="0.44905169624810615"/>
    <n v="2026"/>
    <s v="Q2"/>
    <n v="6"/>
    <s v="Jun"/>
  </r>
  <r>
    <n v="1437"/>
    <d v="2026-06-09T00:00:00"/>
    <n v="2026"/>
    <n v="6"/>
    <x v="5"/>
    <x v="1"/>
    <x v="3"/>
    <x v="8"/>
    <x v="3"/>
    <s v="New"/>
    <x v="2"/>
    <s v="Insulated Bottle"/>
    <n v="2"/>
    <n v="36.85"/>
    <n v="0.1"/>
    <n v="13.92"/>
    <n v="66.33"/>
    <n v="27.84"/>
    <n v="38.489999999999995"/>
    <n v="0.58028041610131154"/>
    <n v="2026"/>
    <s v="Q2"/>
    <n v="6"/>
    <s v="Jun"/>
  </r>
  <r>
    <n v="2316"/>
    <d v="2026-06-09T00:00:00"/>
    <n v="2026"/>
    <n v="6"/>
    <x v="5"/>
    <x v="1"/>
    <x v="1"/>
    <x v="11"/>
    <x v="3"/>
    <s v="New"/>
    <x v="4"/>
    <s v="Recovery Roller"/>
    <n v="1"/>
    <n v="35.619999999999997"/>
    <n v="0"/>
    <n v="14.05"/>
    <n v="35.619999999999997"/>
    <n v="14.05"/>
    <n v="21.569999999999997"/>
    <n v="0.60555867490174053"/>
    <n v="2026"/>
    <s v="Q2"/>
    <n v="6"/>
    <s v="Jun"/>
  </r>
  <r>
    <n v="2329"/>
    <d v="2026-06-09T00:00:00"/>
    <n v="2026"/>
    <n v="6"/>
    <x v="5"/>
    <x v="1"/>
    <x v="3"/>
    <x v="8"/>
    <x v="0"/>
    <s v="New"/>
    <x v="1"/>
    <s v="Summit Backpack 45L"/>
    <n v="3"/>
    <n v="157.43"/>
    <n v="0.15"/>
    <n v="77.56"/>
    <n v="401.44650000000001"/>
    <n v="232.68"/>
    <n v="168.76650000000001"/>
    <n v="0.42039599299034863"/>
    <n v="2026"/>
    <s v="Q2"/>
    <n v="6"/>
    <s v="Jun"/>
  </r>
  <r>
    <n v="3036"/>
    <d v="2026-06-09T00:00:00"/>
    <n v="2026"/>
    <n v="6"/>
    <x v="5"/>
    <x v="1"/>
    <x v="1"/>
    <x v="12"/>
    <x v="2"/>
    <s v="New"/>
    <x v="0"/>
    <s v="Commuter Helmet"/>
    <n v="1"/>
    <n v="81.2"/>
    <n v="0.1"/>
    <n v="41.64"/>
    <n v="73.08"/>
    <n v="41.64"/>
    <n v="31.439999999999998"/>
    <n v="0.43021346469622329"/>
    <n v="2026"/>
    <s v="Q2"/>
    <n v="6"/>
    <s v="Jun"/>
  </r>
  <r>
    <n v="3429"/>
    <d v="2026-06-09T00:00:00"/>
    <n v="2026"/>
    <n v="6"/>
    <x v="5"/>
    <x v="1"/>
    <x v="3"/>
    <x v="13"/>
    <x v="0"/>
    <s v="Returning"/>
    <x v="1"/>
    <s v="Hiking Daypack 20L"/>
    <n v="4"/>
    <n v="93.58"/>
    <n v="0.1"/>
    <n v="44.56"/>
    <n v="336.88799999999998"/>
    <n v="178.24"/>
    <n v="158.64799999999997"/>
    <n v="0.4709220868656645"/>
    <n v="2026"/>
    <s v="Q2"/>
    <n v="6"/>
    <s v="Jun"/>
  </r>
  <r>
    <n v="3615"/>
    <d v="2026-06-09T00:00:00"/>
    <n v="2026"/>
    <n v="6"/>
    <x v="5"/>
    <x v="1"/>
    <x v="1"/>
    <x v="14"/>
    <x v="0"/>
    <s v="New"/>
    <x v="1"/>
    <s v="Summit Backpack 45L"/>
    <n v="4"/>
    <n v="155.22"/>
    <n v="0"/>
    <n v="77.209999999999994"/>
    <n v="620.88"/>
    <n v="308.83999999999997"/>
    <n v="312.04000000000002"/>
    <n v="0.50257698750161062"/>
    <n v="2026"/>
    <s v="Q2"/>
    <n v="6"/>
    <s v="Jun"/>
  </r>
  <r>
    <n v="3661"/>
    <d v="2026-06-09T00:00:00"/>
    <n v="2026"/>
    <n v="6"/>
    <x v="5"/>
    <x v="1"/>
    <x v="3"/>
    <x v="8"/>
    <x v="0"/>
    <s v="New"/>
    <x v="0"/>
    <s v="Cycling Pack 12L"/>
    <n v="4"/>
    <n v="100.33"/>
    <n v="0"/>
    <n v="49.99"/>
    <n v="401.32"/>
    <n v="199.96"/>
    <n v="201.35999999999999"/>
    <n v="0.5017442439948171"/>
    <n v="2026"/>
    <s v="Q2"/>
    <n v="6"/>
    <s v="Jun"/>
  </r>
  <r>
    <n v="3831"/>
    <d v="2026-06-09T00:00:00"/>
    <n v="2026"/>
    <n v="6"/>
    <x v="5"/>
    <x v="1"/>
    <x v="2"/>
    <x v="3"/>
    <x v="0"/>
    <s v="Business"/>
    <x v="2"/>
    <s v="Carry-On Duffel"/>
    <n v="2"/>
    <n v="134.28"/>
    <n v="0"/>
    <n v="69.12"/>
    <n v="268.56"/>
    <n v="138.24"/>
    <n v="130.32"/>
    <n v="0.48525469168900803"/>
    <n v="2026"/>
    <s v="Q2"/>
    <n v="6"/>
    <s v="Jun"/>
  </r>
  <r>
    <n v="4394"/>
    <d v="2026-06-09T00:00:00"/>
    <n v="2026"/>
    <n v="6"/>
    <x v="5"/>
    <x v="1"/>
    <x v="2"/>
    <x v="2"/>
    <x v="0"/>
    <s v="New"/>
    <x v="4"/>
    <s v="Training Mat"/>
    <n v="2"/>
    <n v="51.16"/>
    <n v="0"/>
    <n v="21.57"/>
    <n v="102.32"/>
    <n v="43.14"/>
    <n v="59.179999999999993"/>
    <n v="0.57838154808444098"/>
    <n v="2026"/>
    <s v="Q2"/>
    <n v="6"/>
    <s v="Jun"/>
  </r>
  <r>
    <n v="372"/>
    <d v="2026-06-10T00:00:00"/>
    <n v="2026"/>
    <n v="6"/>
    <x v="5"/>
    <x v="1"/>
    <x v="1"/>
    <x v="12"/>
    <x v="0"/>
    <s v="Returning"/>
    <x v="4"/>
    <s v="Recovery Roller"/>
    <n v="3"/>
    <n v="35.94"/>
    <n v="0.1"/>
    <n v="14.04"/>
    <n v="97.037999999999997"/>
    <n v="42.12"/>
    <n v="54.917999999999999"/>
    <n v="0.56594323873121866"/>
    <n v="2026"/>
    <s v="Q2"/>
    <n v="6"/>
    <s v="Jun"/>
  </r>
  <r>
    <n v="532"/>
    <d v="2026-06-10T00:00:00"/>
    <n v="2026"/>
    <n v="6"/>
    <x v="5"/>
    <x v="1"/>
    <x v="2"/>
    <x v="10"/>
    <x v="2"/>
    <s v="Returning"/>
    <x v="1"/>
    <s v="Trail Boots"/>
    <n v="1"/>
    <n v="145.34"/>
    <n v="0.05"/>
    <n v="77.89"/>
    <n v="138.07300000000001"/>
    <n v="77.89"/>
    <n v="60.183000000000007"/>
    <n v="0.43587812244247609"/>
    <n v="2026"/>
    <s v="Q2"/>
    <n v="6"/>
    <s v="Jun"/>
  </r>
  <r>
    <n v="910"/>
    <d v="2026-06-10T00:00:00"/>
    <n v="2026"/>
    <n v="6"/>
    <x v="5"/>
    <x v="1"/>
    <x v="2"/>
    <x v="16"/>
    <x v="0"/>
    <s v="Business"/>
    <x v="2"/>
    <s v="Insulated Bottle"/>
    <n v="1"/>
    <n v="35.950000000000003"/>
    <n v="0.1"/>
    <n v="13.63"/>
    <n v="32.355000000000004"/>
    <n v="13.63"/>
    <n v="18.725000000000001"/>
    <n v="0.57873589862463293"/>
    <n v="2026"/>
    <s v="Q2"/>
    <n v="6"/>
    <s v="Jun"/>
  </r>
  <r>
    <n v="938"/>
    <d v="2026-06-10T00:00:00"/>
    <n v="2026"/>
    <n v="6"/>
    <x v="5"/>
    <x v="1"/>
    <x v="3"/>
    <x v="13"/>
    <x v="2"/>
    <s v="Business"/>
    <x v="4"/>
    <s v="Training Mat"/>
    <n v="1"/>
    <n v="51.09"/>
    <n v="0"/>
    <n v="22.4"/>
    <n v="51.09"/>
    <n v="22.4"/>
    <n v="28.690000000000005"/>
    <n v="0.56155803484047762"/>
    <n v="2026"/>
    <s v="Q2"/>
    <n v="6"/>
    <s v="Jun"/>
  </r>
  <r>
    <n v="1079"/>
    <d v="2026-06-10T00:00:00"/>
    <n v="2026"/>
    <n v="6"/>
    <x v="5"/>
    <x v="1"/>
    <x v="1"/>
    <x v="14"/>
    <x v="2"/>
    <s v="Returning"/>
    <x v="3"/>
    <s v="Trail Tent 2P"/>
    <n v="2"/>
    <n v="198.69"/>
    <n v="0.15"/>
    <n v="104.25"/>
    <n v="337.77299999999997"/>
    <n v="208.5"/>
    <n v="129.27299999999997"/>
    <n v="0.38272153191640534"/>
    <n v="2026"/>
    <s v="Q2"/>
    <n v="6"/>
    <s v="Jun"/>
  </r>
  <r>
    <n v="1662"/>
    <d v="2026-06-10T00:00:00"/>
    <n v="2026"/>
    <n v="6"/>
    <x v="5"/>
    <x v="1"/>
    <x v="1"/>
    <x v="6"/>
    <x v="2"/>
    <s v="New"/>
    <x v="0"/>
    <s v="Commuter Helmet"/>
    <n v="3"/>
    <n v="83.45"/>
    <n v="0"/>
    <n v="43.73"/>
    <n v="250.35000000000002"/>
    <n v="131.19"/>
    <n v="119.16000000000003"/>
    <n v="0.47597363690832839"/>
    <n v="2026"/>
    <s v="Q2"/>
    <n v="6"/>
    <s v="Jun"/>
  </r>
  <r>
    <n v="2748"/>
    <d v="2026-06-10T00:00:00"/>
    <n v="2026"/>
    <n v="6"/>
    <x v="5"/>
    <x v="1"/>
    <x v="2"/>
    <x v="2"/>
    <x v="0"/>
    <s v="New"/>
    <x v="4"/>
    <s v="Resistance Band Set"/>
    <n v="2"/>
    <n v="40.86"/>
    <n v="0"/>
    <n v="14.59"/>
    <n v="81.72"/>
    <n v="29.18"/>
    <n v="52.54"/>
    <n v="0.64292706803720023"/>
    <n v="2026"/>
    <s v="Q2"/>
    <n v="6"/>
    <s v="Jun"/>
  </r>
  <r>
    <n v="3354"/>
    <d v="2026-06-10T00:00:00"/>
    <n v="2026"/>
    <n v="6"/>
    <x v="5"/>
    <x v="1"/>
    <x v="1"/>
    <x v="6"/>
    <x v="2"/>
    <s v="New"/>
    <x v="3"/>
    <s v="Portable Camp Stove"/>
    <n v="1"/>
    <n v="82.21"/>
    <n v="0.05"/>
    <n v="39.04"/>
    <n v="78.099499999999992"/>
    <n v="39.04"/>
    <n v="39.059499999999993"/>
    <n v="0.50012484074802011"/>
    <n v="2026"/>
    <s v="Q2"/>
    <n v="6"/>
    <s v="Jun"/>
  </r>
  <r>
    <n v="3532"/>
    <d v="2026-06-10T00:00:00"/>
    <n v="2026"/>
    <n v="6"/>
    <x v="5"/>
    <x v="1"/>
    <x v="2"/>
    <x v="10"/>
    <x v="3"/>
    <s v="Business"/>
    <x v="4"/>
    <s v="Recovery Roller"/>
    <n v="1"/>
    <n v="35.93"/>
    <n v="0.1"/>
    <n v="13.52"/>
    <n v="32.337000000000003"/>
    <n v="13.52"/>
    <n v="18.817000000000004"/>
    <n v="0.58190308315551853"/>
    <n v="2026"/>
    <s v="Q2"/>
    <n v="6"/>
    <s v="Jun"/>
  </r>
  <r>
    <n v="3636"/>
    <d v="2026-06-10T00:00:00"/>
    <n v="2026"/>
    <n v="6"/>
    <x v="5"/>
    <x v="1"/>
    <x v="0"/>
    <x v="0"/>
    <x v="3"/>
    <s v="New"/>
    <x v="2"/>
    <s v="Travel Backpack 35L"/>
    <n v="2"/>
    <n v="164.77"/>
    <n v="0"/>
    <n v="89.07"/>
    <n v="329.54"/>
    <n v="178.14"/>
    <n v="151.40000000000003"/>
    <n v="0.45942829398555568"/>
    <n v="2026"/>
    <s v="Q2"/>
    <n v="6"/>
    <s v="Jun"/>
  </r>
  <r>
    <n v="3810"/>
    <d v="2026-06-10T00:00:00"/>
    <n v="2026"/>
    <n v="6"/>
    <x v="5"/>
    <x v="1"/>
    <x v="2"/>
    <x v="2"/>
    <x v="1"/>
    <s v="Business"/>
    <x v="2"/>
    <s v="Packing Cube Set"/>
    <n v="4"/>
    <n v="47.36"/>
    <n v="0.1"/>
    <n v="18.87"/>
    <n v="170.49600000000001"/>
    <n v="75.48"/>
    <n v="95.016000000000005"/>
    <n v="0.55729166666666663"/>
    <n v="2026"/>
    <s v="Q2"/>
    <n v="6"/>
    <s v="Jun"/>
  </r>
  <r>
    <n v="4137"/>
    <d v="2026-06-10T00:00:00"/>
    <n v="2026"/>
    <n v="6"/>
    <x v="5"/>
    <x v="1"/>
    <x v="3"/>
    <x v="8"/>
    <x v="0"/>
    <s v="Returning"/>
    <x v="1"/>
    <s v="Hiking Daypack 20L"/>
    <n v="1"/>
    <n v="90.7"/>
    <n v="0"/>
    <n v="44.18"/>
    <n v="90.7"/>
    <n v="44.18"/>
    <n v="46.52"/>
    <n v="0.51289966923925034"/>
    <n v="2026"/>
    <s v="Q2"/>
    <n v="6"/>
    <s v="Jun"/>
  </r>
  <r>
    <n v="4303"/>
    <d v="2026-06-10T00:00:00"/>
    <n v="2026"/>
    <n v="6"/>
    <x v="5"/>
    <x v="1"/>
    <x v="2"/>
    <x v="10"/>
    <x v="3"/>
    <s v="Returning"/>
    <x v="2"/>
    <s v="Packing Cube Set"/>
    <n v="1"/>
    <n v="45.59"/>
    <n v="0"/>
    <n v="18.57"/>
    <n v="45.59"/>
    <n v="18.57"/>
    <n v="27.020000000000003"/>
    <n v="0.59267383198069756"/>
    <n v="2026"/>
    <s v="Q2"/>
    <n v="6"/>
    <s v="Jun"/>
  </r>
  <r>
    <n v="4991"/>
    <d v="2026-06-10T00:00:00"/>
    <n v="2026"/>
    <n v="6"/>
    <x v="5"/>
    <x v="1"/>
    <x v="3"/>
    <x v="4"/>
    <x v="0"/>
    <s v="New"/>
    <x v="1"/>
    <s v="Trail Boots"/>
    <n v="3"/>
    <n v="146.55000000000001"/>
    <n v="0.1"/>
    <n v="79.59"/>
    <n v="395.68500000000006"/>
    <n v="238.77"/>
    <n v="156.91500000000005"/>
    <n v="0.39656544978960545"/>
    <n v="2026"/>
    <s v="Q2"/>
    <n v="6"/>
    <s v="Jun"/>
  </r>
  <r>
    <n v="39"/>
    <d v="2026-06-11T00:00:00"/>
    <n v="2026"/>
    <n v="6"/>
    <x v="5"/>
    <x v="1"/>
    <x v="3"/>
    <x v="8"/>
    <x v="3"/>
    <s v="Business"/>
    <x v="0"/>
    <s v="Compact Repair Kit"/>
    <n v="4"/>
    <n v="40.33"/>
    <n v="0.1"/>
    <n v="17.170000000000002"/>
    <n v="145.18799999999999"/>
    <n v="68.680000000000007"/>
    <n v="76.507999999999981"/>
    <n v="0.52695815081136177"/>
    <n v="2026"/>
    <s v="Q2"/>
    <n v="6"/>
    <s v="Jun"/>
  </r>
  <r>
    <n v="206"/>
    <d v="2026-06-11T00:00:00"/>
    <n v="2026"/>
    <n v="6"/>
    <x v="5"/>
    <x v="1"/>
    <x v="0"/>
    <x v="0"/>
    <x v="2"/>
    <s v="New"/>
    <x v="0"/>
    <s v="Trail Bike Light"/>
    <n v="2"/>
    <n v="51.83"/>
    <n v="0.1"/>
    <n v="23.1"/>
    <n v="93.293999999999997"/>
    <n v="46.2"/>
    <n v="47.093999999999994"/>
    <n v="0.50479130490706792"/>
    <n v="2026"/>
    <s v="Q2"/>
    <n v="6"/>
    <s v="Jun"/>
  </r>
  <r>
    <n v="397"/>
    <d v="2026-06-11T00:00:00"/>
    <n v="2026"/>
    <n v="6"/>
    <x v="5"/>
    <x v="1"/>
    <x v="3"/>
    <x v="8"/>
    <x v="0"/>
    <s v="Business"/>
    <x v="3"/>
    <s v="Compact Sleeping Bag"/>
    <n v="2"/>
    <n v="121.19"/>
    <n v="0.05"/>
    <n v="58.91"/>
    <n v="230.261"/>
    <n v="117.82"/>
    <n v="112.441"/>
    <n v="0.48831977625390321"/>
    <n v="2026"/>
    <s v="Q2"/>
    <n v="6"/>
    <s v="Jun"/>
  </r>
  <r>
    <n v="763"/>
    <d v="2026-06-11T00:00:00"/>
    <n v="2026"/>
    <n v="6"/>
    <x v="5"/>
    <x v="1"/>
    <x v="3"/>
    <x v="13"/>
    <x v="2"/>
    <s v="New"/>
    <x v="1"/>
    <s v="Summit Backpack 45L"/>
    <n v="1"/>
    <n v="154.09"/>
    <n v="0"/>
    <n v="77.37"/>
    <n v="154.09"/>
    <n v="77.37"/>
    <n v="76.72"/>
    <n v="0.49789084301382308"/>
    <n v="2026"/>
    <s v="Q2"/>
    <n v="6"/>
    <s v="Jun"/>
  </r>
  <r>
    <n v="1059"/>
    <d v="2026-06-11T00:00:00"/>
    <n v="2026"/>
    <n v="6"/>
    <x v="5"/>
    <x v="1"/>
    <x v="0"/>
    <x v="0"/>
    <x v="0"/>
    <s v="New"/>
    <x v="0"/>
    <s v="Commuter Helmet"/>
    <n v="1"/>
    <n v="80.64"/>
    <n v="0.05"/>
    <n v="43.85"/>
    <n v="76.60799999999999"/>
    <n v="43.85"/>
    <n v="32.757999999999988"/>
    <n v="0.42760547201336668"/>
    <n v="2026"/>
    <s v="Q2"/>
    <n v="6"/>
    <s v="Jun"/>
  </r>
  <r>
    <n v="1332"/>
    <d v="2026-06-11T00:00:00"/>
    <n v="2026"/>
    <n v="6"/>
    <x v="5"/>
    <x v="1"/>
    <x v="1"/>
    <x v="12"/>
    <x v="3"/>
    <s v="Returning"/>
    <x v="1"/>
    <s v="Hiking Daypack 20L"/>
    <n v="1"/>
    <n v="94.01"/>
    <n v="0.15"/>
    <n v="46.12"/>
    <n v="79.908500000000004"/>
    <n v="46.12"/>
    <n v="33.788500000000006"/>
    <n v="0.42283987310486376"/>
    <n v="2026"/>
    <s v="Q2"/>
    <n v="6"/>
    <s v="Jun"/>
  </r>
  <r>
    <n v="1447"/>
    <d v="2026-06-11T00:00:00"/>
    <n v="2026"/>
    <n v="6"/>
    <x v="5"/>
    <x v="1"/>
    <x v="1"/>
    <x v="6"/>
    <x v="0"/>
    <s v="Returning"/>
    <x v="0"/>
    <s v="Trail Bike Light"/>
    <n v="1"/>
    <n v="51.09"/>
    <n v="0"/>
    <n v="22.78"/>
    <n v="51.09"/>
    <n v="22.78"/>
    <n v="28.310000000000002"/>
    <n v="0.55412018007437858"/>
    <n v="2026"/>
    <s v="Q2"/>
    <n v="6"/>
    <s v="Jun"/>
  </r>
  <r>
    <n v="2990"/>
    <d v="2026-06-11T00:00:00"/>
    <n v="2026"/>
    <n v="6"/>
    <x v="5"/>
    <x v="1"/>
    <x v="1"/>
    <x v="6"/>
    <x v="3"/>
    <s v="Returning"/>
    <x v="1"/>
    <s v="Trail Boots"/>
    <n v="1"/>
    <n v="146.66"/>
    <n v="0"/>
    <n v="78.709999999999994"/>
    <n v="146.66"/>
    <n v="78.709999999999994"/>
    <n v="67.95"/>
    <n v="0.4633165143870176"/>
    <n v="2026"/>
    <s v="Q2"/>
    <n v="6"/>
    <s v="Jun"/>
  </r>
  <r>
    <n v="3769"/>
    <d v="2026-06-11T00:00:00"/>
    <n v="2026"/>
    <n v="6"/>
    <x v="5"/>
    <x v="1"/>
    <x v="1"/>
    <x v="12"/>
    <x v="2"/>
    <s v="New"/>
    <x v="3"/>
    <s v="Trail Tent 2P"/>
    <n v="2"/>
    <n v="199.03"/>
    <n v="0"/>
    <n v="104.7"/>
    <n v="398.06"/>
    <n v="209.4"/>
    <n v="188.66"/>
    <n v="0.47394865095714211"/>
    <n v="2026"/>
    <s v="Q2"/>
    <n v="6"/>
    <s v="Jun"/>
  </r>
  <r>
    <n v="4152"/>
    <d v="2026-06-11T00:00:00"/>
    <n v="2026"/>
    <n v="6"/>
    <x v="5"/>
    <x v="1"/>
    <x v="2"/>
    <x v="2"/>
    <x v="0"/>
    <s v="Returning"/>
    <x v="0"/>
    <s v="Compact Repair Kit"/>
    <n v="5"/>
    <n v="41.18"/>
    <n v="0.05"/>
    <n v="16.87"/>
    <n v="195.60499999999999"/>
    <n v="84.350000000000009"/>
    <n v="111.25499999999998"/>
    <n v="0.56877380435060443"/>
    <n v="2026"/>
    <s v="Q2"/>
    <n v="6"/>
    <s v="Jun"/>
  </r>
  <r>
    <n v="4242"/>
    <d v="2026-06-11T00:00:00"/>
    <n v="2026"/>
    <n v="6"/>
    <x v="5"/>
    <x v="1"/>
    <x v="1"/>
    <x v="12"/>
    <x v="2"/>
    <s v="Business"/>
    <x v="1"/>
    <s v="Trail Boots"/>
    <n v="2"/>
    <n v="141.18"/>
    <n v="0"/>
    <n v="78.66"/>
    <n v="282.36"/>
    <n v="157.32"/>
    <n v="125.04000000000002"/>
    <n v="0.44283892902677441"/>
    <n v="2026"/>
    <s v="Q2"/>
    <n v="6"/>
    <s v="Jun"/>
  </r>
  <r>
    <n v="4780"/>
    <d v="2026-06-11T00:00:00"/>
    <n v="2026"/>
    <n v="6"/>
    <x v="5"/>
    <x v="1"/>
    <x v="1"/>
    <x v="12"/>
    <x v="2"/>
    <s v="Returning"/>
    <x v="0"/>
    <s v="Commuter Helmet"/>
    <n v="1"/>
    <n v="82.47"/>
    <n v="0.1"/>
    <n v="42.73"/>
    <n v="74.222999999999999"/>
    <n v="42.73"/>
    <n v="31.493000000000002"/>
    <n v="0.42430243994449163"/>
    <n v="2026"/>
    <s v="Q2"/>
    <n v="6"/>
    <s v="Jun"/>
  </r>
  <r>
    <n v="63"/>
    <d v="2026-06-12T00:00:00"/>
    <n v="2026"/>
    <n v="6"/>
    <x v="5"/>
    <x v="1"/>
    <x v="1"/>
    <x v="1"/>
    <x v="3"/>
    <s v="Returning"/>
    <x v="2"/>
    <s v="Travel Backpack 35L"/>
    <n v="1"/>
    <n v="166.91"/>
    <n v="0"/>
    <n v="85.58"/>
    <n v="166.91"/>
    <n v="85.58"/>
    <n v="81.33"/>
    <n v="0.48726858786172189"/>
    <n v="2026"/>
    <s v="Q2"/>
    <n v="6"/>
    <s v="Jun"/>
  </r>
  <r>
    <n v="190"/>
    <d v="2026-06-12T00:00:00"/>
    <n v="2026"/>
    <n v="6"/>
    <x v="5"/>
    <x v="1"/>
    <x v="0"/>
    <x v="0"/>
    <x v="2"/>
    <s v="Business"/>
    <x v="2"/>
    <s v="Packing Cube Set"/>
    <n v="1"/>
    <n v="45.99"/>
    <n v="0"/>
    <n v="18.579999999999998"/>
    <n v="45.99"/>
    <n v="18.579999999999998"/>
    <n v="27.410000000000004"/>
    <n v="0.59599913024570561"/>
    <n v="2026"/>
    <s v="Q2"/>
    <n v="6"/>
    <s v="Jun"/>
  </r>
  <r>
    <n v="268"/>
    <d v="2026-06-12T00:00:00"/>
    <n v="2026"/>
    <n v="6"/>
    <x v="5"/>
    <x v="1"/>
    <x v="3"/>
    <x v="13"/>
    <x v="2"/>
    <s v="Business"/>
    <x v="4"/>
    <s v="Recovery Roller"/>
    <n v="1"/>
    <n v="37.01"/>
    <n v="0.05"/>
    <n v="14.18"/>
    <n v="35.159499999999994"/>
    <n v="14.18"/>
    <n v="20.979499999999994"/>
    <n v="0.59669506107879799"/>
    <n v="2026"/>
    <s v="Q2"/>
    <n v="6"/>
    <s v="Jun"/>
  </r>
  <r>
    <n v="691"/>
    <d v="2026-06-12T00:00:00"/>
    <n v="2026"/>
    <n v="6"/>
    <x v="5"/>
    <x v="1"/>
    <x v="3"/>
    <x v="8"/>
    <x v="3"/>
    <s v="Business"/>
    <x v="1"/>
    <s v="Trail Boots"/>
    <n v="5"/>
    <n v="140.9"/>
    <n v="0"/>
    <n v="80.16"/>
    <n v="704.5"/>
    <n v="400.79999999999995"/>
    <n v="303.70000000000005"/>
    <n v="0.43108587650816188"/>
    <n v="2026"/>
    <s v="Q2"/>
    <n v="6"/>
    <s v="Jun"/>
  </r>
  <r>
    <n v="810"/>
    <d v="2026-06-12T00:00:00"/>
    <n v="2026"/>
    <n v="6"/>
    <x v="5"/>
    <x v="1"/>
    <x v="1"/>
    <x v="12"/>
    <x v="2"/>
    <s v="New"/>
    <x v="4"/>
    <s v="Recovery Roller"/>
    <n v="3"/>
    <n v="36.659999999999997"/>
    <n v="0"/>
    <n v="13.55"/>
    <n v="109.97999999999999"/>
    <n v="40.650000000000006"/>
    <n v="69.329999999999984"/>
    <n v="0.63038734315330047"/>
    <n v="2026"/>
    <s v="Q2"/>
    <n v="6"/>
    <s v="Jun"/>
  </r>
  <r>
    <n v="855"/>
    <d v="2026-06-12T00:00:00"/>
    <n v="2026"/>
    <n v="6"/>
    <x v="5"/>
    <x v="1"/>
    <x v="1"/>
    <x v="6"/>
    <x v="0"/>
    <s v="Business"/>
    <x v="2"/>
    <s v="Insulated Bottle"/>
    <n v="1"/>
    <n v="36.299999999999997"/>
    <n v="0.1"/>
    <n v="13.69"/>
    <n v="32.67"/>
    <n v="13.69"/>
    <n v="18.980000000000004"/>
    <n v="0.58096112641567199"/>
    <n v="2026"/>
    <s v="Q2"/>
    <n v="6"/>
    <s v="Jun"/>
  </r>
  <r>
    <n v="1612"/>
    <d v="2026-06-12T00:00:00"/>
    <n v="2026"/>
    <n v="6"/>
    <x v="5"/>
    <x v="1"/>
    <x v="2"/>
    <x v="16"/>
    <x v="0"/>
    <s v="New"/>
    <x v="3"/>
    <s v="Compact Sleeping Bag"/>
    <n v="2"/>
    <n v="120.64"/>
    <n v="0"/>
    <n v="61.66"/>
    <n v="241.28"/>
    <n v="123.32"/>
    <n v="117.96000000000001"/>
    <n v="0.48889257294429711"/>
    <n v="2026"/>
    <s v="Q2"/>
    <n v="6"/>
    <s v="Jun"/>
  </r>
  <r>
    <n v="1704"/>
    <d v="2026-06-12T00:00:00"/>
    <n v="2026"/>
    <n v="6"/>
    <x v="5"/>
    <x v="1"/>
    <x v="2"/>
    <x v="16"/>
    <x v="0"/>
    <s v="Returning"/>
    <x v="2"/>
    <s v="Packing Cube Set"/>
    <n v="1"/>
    <n v="47.07"/>
    <n v="0"/>
    <n v="18.7"/>
    <n v="47.07"/>
    <n v="18.7"/>
    <n v="28.37"/>
    <n v="0.60271935415338862"/>
    <n v="2026"/>
    <s v="Q2"/>
    <n v="6"/>
    <s v="Jun"/>
  </r>
  <r>
    <n v="1857"/>
    <d v="2026-06-12T00:00:00"/>
    <n v="2026"/>
    <n v="6"/>
    <x v="5"/>
    <x v="1"/>
    <x v="2"/>
    <x v="3"/>
    <x v="3"/>
    <s v="Business"/>
    <x v="1"/>
    <s v="Summit Backpack 45L"/>
    <n v="2"/>
    <n v="154.94"/>
    <n v="0.05"/>
    <n v="77.260000000000005"/>
    <n v="294.38599999999997"/>
    <n v="154.52000000000001"/>
    <n v="139.86599999999996"/>
    <n v="0.47511090880680457"/>
    <n v="2026"/>
    <s v="Q2"/>
    <n v="6"/>
    <s v="Jun"/>
  </r>
  <r>
    <n v="1888"/>
    <d v="2026-06-12T00:00:00"/>
    <n v="2026"/>
    <n v="6"/>
    <x v="5"/>
    <x v="1"/>
    <x v="1"/>
    <x v="12"/>
    <x v="0"/>
    <s v="Returning"/>
    <x v="2"/>
    <s v="Packing Cube Set"/>
    <n v="1"/>
    <n v="45.97"/>
    <n v="0.05"/>
    <n v="18.41"/>
    <n v="43.671499999999995"/>
    <n v="18.41"/>
    <n v="25.261499999999995"/>
    <n v="0.57844360738696854"/>
    <n v="2026"/>
    <s v="Q2"/>
    <n v="6"/>
    <s v="Jun"/>
  </r>
  <r>
    <n v="2683"/>
    <d v="2026-06-12T00:00:00"/>
    <n v="2026"/>
    <n v="6"/>
    <x v="5"/>
    <x v="1"/>
    <x v="3"/>
    <x v="8"/>
    <x v="0"/>
    <s v="Returning"/>
    <x v="3"/>
    <s v="Trail Tent 2P"/>
    <n v="1"/>
    <n v="198.64"/>
    <n v="0.05"/>
    <n v="101.89"/>
    <n v="188.70799999999997"/>
    <n v="101.89"/>
    <n v="86.817999999999969"/>
    <n v="0.46006528605040581"/>
    <n v="2026"/>
    <s v="Q2"/>
    <n v="6"/>
    <s v="Jun"/>
  </r>
  <r>
    <n v="4211"/>
    <d v="2026-06-12T00:00:00"/>
    <n v="2026"/>
    <n v="6"/>
    <x v="5"/>
    <x v="1"/>
    <x v="2"/>
    <x v="3"/>
    <x v="0"/>
    <s v="New"/>
    <x v="2"/>
    <s v="Travel Backpack 35L"/>
    <n v="5"/>
    <n v="168.57"/>
    <n v="0"/>
    <n v="88.65"/>
    <n v="842.84999999999991"/>
    <n v="443.25"/>
    <n v="399.59999999999991"/>
    <n v="0.47410571276027758"/>
    <n v="2026"/>
    <s v="Q2"/>
    <n v="6"/>
    <s v="Jun"/>
  </r>
  <r>
    <n v="4353"/>
    <d v="2026-06-12T00:00:00"/>
    <n v="2026"/>
    <n v="6"/>
    <x v="5"/>
    <x v="1"/>
    <x v="1"/>
    <x v="6"/>
    <x v="2"/>
    <s v="New"/>
    <x v="2"/>
    <s v="Insulated Bottle"/>
    <n v="1"/>
    <n v="36.65"/>
    <n v="0"/>
    <n v="13.97"/>
    <n v="36.65"/>
    <n v="13.97"/>
    <n v="22.68"/>
    <n v="0.61882673942701227"/>
    <n v="2026"/>
    <s v="Q2"/>
    <n v="6"/>
    <s v="Jun"/>
  </r>
  <r>
    <n v="5020"/>
    <d v="2026-06-12T00:00:00"/>
    <n v="2026"/>
    <n v="6"/>
    <x v="5"/>
    <x v="1"/>
    <x v="2"/>
    <x v="5"/>
    <x v="2"/>
    <s v="Returning"/>
    <x v="2"/>
    <s v="Insulated Bottle"/>
    <n v="2"/>
    <n v="35.450000000000003"/>
    <n v="0.05"/>
    <n v="13.39"/>
    <n v="67.355000000000004"/>
    <n v="26.78"/>
    <n v="40.575000000000003"/>
    <n v="0.60240516665429444"/>
    <n v="2026"/>
    <s v="Q2"/>
    <n v="6"/>
    <s v="Jun"/>
  </r>
  <r>
    <n v="564"/>
    <d v="2026-06-13T00:00:00"/>
    <n v="2026"/>
    <n v="6"/>
    <x v="5"/>
    <x v="1"/>
    <x v="2"/>
    <x v="5"/>
    <x v="2"/>
    <s v="New"/>
    <x v="2"/>
    <s v="Packing Cube Set"/>
    <n v="3"/>
    <n v="45.82"/>
    <n v="0.1"/>
    <n v="18.61"/>
    <n v="123.71400000000001"/>
    <n v="55.83"/>
    <n v="67.884000000000015"/>
    <n v="0.54871720258014456"/>
    <n v="2026"/>
    <s v="Q2"/>
    <n v="6"/>
    <s v="Jun"/>
  </r>
  <r>
    <n v="736"/>
    <d v="2026-06-13T00:00:00"/>
    <n v="2026"/>
    <n v="6"/>
    <x v="5"/>
    <x v="1"/>
    <x v="3"/>
    <x v="13"/>
    <x v="2"/>
    <s v="Business"/>
    <x v="1"/>
    <s v="Summit Backpack 45L"/>
    <n v="1"/>
    <n v="152.78"/>
    <n v="0"/>
    <n v="78.540000000000006"/>
    <n v="152.78"/>
    <n v="78.540000000000006"/>
    <n v="74.239999999999995"/>
    <n v="0.48592747741851022"/>
    <n v="2026"/>
    <s v="Q2"/>
    <n v="6"/>
    <s v="Jun"/>
  </r>
  <r>
    <n v="1300"/>
    <d v="2026-06-13T00:00:00"/>
    <n v="2026"/>
    <n v="6"/>
    <x v="5"/>
    <x v="1"/>
    <x v="1"/>
    <x v="6"/>
    <x v="0"/>
    <s v="New"/>
    <x v="0"/>
    <s v="Trail Bike Light"/>
    <n v="1"/>
    <n v="49.76"/>
    <n v="0.05"/>
    <n v="22.58"/>
    <n v="47.271999999999998"/>
    <n v="22.58"/>
    <n v="24.692"/>
    <n v="0.52233880521238796"/>
    <n v="2026"/>
    <s v="Q2"/>
    <n v="6"/>
    <s v="Jun"/>
  </r>
  <r>
    <n v="1948"/>
    <d v="2026-06-13T00:00:00"/>
    <n v="2026"/>
    <n v="6"/>
    <x v="5"/>
    <x v="1"/>
    <x v="3"/>
    <x v="8"/>
    <x v="2"/>
    <s v="New"/>
    <x v="1"/>
    <s v="Summit Backpack 45L"/>
    <n v="1"/>
    <n v="157.6"/>
    <n v="0.05"/>
    <n v="79.34"/>
    <n v="149.72"/>
    <n v="79.34"/>
    <n v="70.38"/>
    <n v="0.47007747795885652"/>
    <n v="2026"/>
    <s v="Q2"/>
    <n v="6"/>
    <s v="Jun"/>
  </r>
  <r>
    <n v="2272"/>
    <d v="2026-06-13T00:00:00"/>
    <n v="2026"/>
    <n v="6"/>
    <x v="5"/>
    <x v="1"/>
    <x v="3"/>
    <x v="8"/>
    <x v="0"/>
    <s v="Returning"/>
    <x v="4"/>
    <s v="Weighted Vest"/>
    <n v="1"/>
    <n v="125.01"/>
    <n v="0.15"/>
    <n v="70.39"/>
    <n v="106.2585"/>
    <n v="70.39"/>
    <n v="35.868499999999997"/>
    <n v="0.33755887764272974"/>
    <n v="2026"/>
    <s v="Q2"/>
    <n v="6"/>
    <s v="Jun"/>
  </r>
  <r>
    <n v="2680"/>
    <d v="2026-06-13T00:00:00"/>
    <n v="2026"/>
    <n v="6"/>
    <x v="5"/>
    <x v="1"/>
    <x v="1"/>
    <x v="14"/>
    <x v="0"/>
    <s v="Returning"/>
    <x v="1"/>
    <s v="Hiking Daypack 20L"/>
    <n v="1"/>
    <n v="93.59"/>
    <n v="0.15"/>
    <n v="46.48"/>
    <n v="79.551500000000004"/>
    <n v="46.48"/>
    <n v="33.071500000000007"/>
    <n v="0.41572440494522422"/>
    <n v="2026"/>
    <s v="Q2"/>
    <n v="6"/>
    <s v="Jun"/>
  </r>
  <r>
    <n v="4178"/>
    <d v="2026-06-13T00:00:00"/>
    <n v="2026"/>
    <n v="6"/>
    <x v="5"/>
    <x v="1"/>
    <x v="2"/>
    <x v="2"/>
    <x v="2"/>
    <s v="Returning"/>
    <x v="1"/>
    <s v="Trail Boots"/>
    <n v="4"/>
    <n v="143.9"/>
    <n v="0.05"/>
    <n v="79.709999999999994"/>
    <n v="546.82000000000005"/>
    <n v="318.83999999999997"/>
    <n v="227.98000000000008"/>
    <n v="0.41691964448996022"/>
    <n v="2026"/>
    <s v="Q2"/>
    <n v="6"/>
    <s v="Jun"/>
  </r>
  <r>
    <n v="4272"/>
    <d v="2026-06-13T00:00:00"/>
    <n v="2026"/>
    <n v="6"/>
    <x v="5"/>
    <x v="1"/>
    <x v="3"/>
    <x v="7"/>
    <x v="3"/>
    <s v="Returning"/>
    <x v="3"/>
    <s v="Trail Tent 2P"/>
    <n v="4"/>
    <n v="190.97"/>
    <n v="0"/>
    <n v="103.36"/>
    <n v="763.88"/>
    <n v="413.44"/>
    <n v="350.44"/>
    <n v="0.45876315651673039"/>
    <n v="2026"/>
    <s v="Q2"/>
    <n v="6"/>
    <s v="Jun"/>
  </r>
  <r>
    <n v="4713"/>
    <d v="2026-06-13T00:00:00"/>
    <n v="2026"/>
    <n v="6"/>
    <x v="5"/>
    <x v="1"/>
    <x v="3"/>
    <x v="13"/>
    <x v="2"/>
    <s v="Business"/>
    <x v="4"/>
    <s v="Recovery Roller"/>
    <n v="1"/>
    <n v="35.78"/>
    <n v="0"/>
    <n v="14"/>
    <n v="35.78"/>
    <n v="14"/>
    <n v="21.78"/>
    <n v="0.60871995528228062"/>
    <n v="2026"/>
    <s v="Q2"/>
    <n v="6"/>
    <s v="Jun"/>
  </r>
  <r>
    <n v="5166"/>
    <d v="2026-06-13T00:00:00"/>
    <n v="2026"/>
    <n v="6"/>
    <x v="5"/>
    <x v="1"/>
    <x v="3"/>
    <x v="7"/>
    <x v="3"/>
    <s v="New"/>
    <x v="3"/>
    <s v="Compact Sleeping Bag"/>
    <n v="3"/>
    <n v="125.25"/>
    <n v="0.05"/>
    <n v="58.95"/>
    <n v="356.96249999999998"/>
    <n v="176.85000000000002"/>
    <n v="180.11249999999995"/>
    <n v="0.50456980775291516"/>
    <n v="2026"/>
    <s v="Q2"/>
    <n v="6"/>
    <s v="Jun"/>
  </r>
  <r>
    <n v="486"/>
    <d v="2026-06-14T00:00:00"/>
    <n v="2026"/>
    <n v="6"/>
    <x v="5"/>
    <x v="1"/>
    <x v="0"/>
    <x v="9"/>
    <x v="1"/>
    <s v="Business"/>
    <x v="1"/>
    <s v="Trekking Poles"/>
    <n v="8"/>
    <n v="72.36"/>
    <n v="0.1"/>
    <n v="32.229999999999997"/>
    <n v="520.99199999999996"/>
    <n v="257.83999999999997"/>
    <n v="263.15199999999999"/>
    <n v="0.5050979669553467"/>
    <n v="2026"/>
    <s v="Q2"/>
    <n v="6"/>
    <s v="Jun"/>
  </r>
  <r>
    <n v="1507"/>
    <d v="2026-06-14T00:00:00"/>
    <n v="2026"/>
    <n v="6"/>
    <x v="5"/>
    <x v="1"/>
    <x v="0"/>
    <x v="15"/>
    <x v="2"/>
    <s v="Returning"/>
    <x v="2"/>
    <s v="Travel Backpack 35L"/>
    <n v="1"/>
    <n v="162.51"/>
    <n v="0"/>
    <n v="88.29"/>
    <n v="162.51"/>
    <n v="88.29"/>
    <n v="74.219999999999985"/>
    <n v="0.45671035628576695"/>
    <n v="2026"/>
    <s v="Q2"/>
    <n v="6"/>
    <s v="Jun"/>
  </r>
  <r>
    <n v="1821"/>
    <d v="2026-06-14T00:00:00"/>
    <n v="2026"/>
    <n v="6"/>
    <x v="5"/>
    <x v="1"/>
    <x v="0"/>
    <x v="15"/>
    <x v="2"/>
    <s v="Business"/>
    <x v="1"/>
    <s v="Trekking Poles"/>
    <n v="3"/>
    <n v="70.52"/>
    <n v="0"/>
    <n v="33.119999999999997"/>
    <n v="211.56"/>
    <n v="99.359999999999985"/>
    <n v="112.20000000000002"/>
    <n v="0.53034600113442998"/>
    <n v="2026"/>
    <s v="Q2"/>
    <n v="6"/>
    <s v="Jun"/>
  </r>
  <r>
    <n v="2588"/>
    <d v="2026-06-14T00:00:00"/>
    <n v="2026"/>
    <n v="6"/>
    <x v="5"/>
    <x v="1"/>
    <x v="3"/>
    <x v="8"/>
    <x v="3"/>
    <s v="Returning"/>
    <x v="1"/>
    <s v="Hiking Daypack 20L"/>
    <n v="1"/>
    <n v="90.28"/>
    <n v="0"/>
    <n v="46.04"/>
    <n v="90.28"/>
    <n v="46.04"/>
    <n v="44.24"/>
    <n v="0.4900310146211786"/>
    <n v="2026"/>
    <s v="Q2"/>
    <n v="6"/>
    <s v="Jun"/>
  </r>
  <r>
    <n v="2815"/>
    <d v="2026-06-14T00:00:00"/>
    <n v="2026"/>
    <n v="6"/>
    <x v="5"/>
    <x v="1"/>
    <x v="3"/>
    <x v="13"/>
    <x v="3"/>
    <s v="New"/>
    <x v="3"/>
    <s v="Alpine Tent 4P"/>
    <n v="2"/>
    <n v="342.25"/>
    <n v="0"/>
    <n v="196.86"/>
    <n v="684.5"/>
    <n v="393.72"/>
    <n v="290.77999999999997"/>
    <n v="0.42480642804967128"/>
    <n v="2026"/>
    <s v="Q2"/>
    <n v="6"/>
    <s v="Jun"/>
  </r>
  <r>
    <n v="3258"/>
    <d v="2026-06-14T00:00:00"/>
    <n v="2026"/>
    <n v="6"/>
    <x v="5"/>
    <x v="1"/>
    <x v="1"/>
    <x v="1"/>
    <x v="0"/>
    <s v="Business"/>
    <x v="0"/>
    <s v="Trail Bike Light"/>
    <n v="6"/>
    <n v="50.92"/>
    <n v="0.05"/>
    <n v="22.87"/>
    <n v="290.24399999999997"/>
    <n v="137.22"/>
    <n v="153.02399999999997"/>
    <n v="0.52722536899987593"/>
    <n v="2026"/>
    <s v="Q2"/>
    <n v="6"/>
    <s v="Jun"/>
  </r>
  <r>
    <n v="3361"/>
    <d v="2026-06-14T00:00:00"/>
    <n v="2026"/>
    <n v="6"/>
    <x v="5"/>
    <x v="1"/>
    <x v="0"/>
    <x v="0"/>
    <x v="2"/>
    <s v="Returning"/>
    <x v="2"/>
    <s v="Insulated Bottle"/>
    <n v="5"/>
    <n v="36.72"/>
    <n v="0.15"/>
    <n v="13.2"/>
    <n v="156.06"/>
    <n v="66"/>
    <n v="90.06"/>
    <n v="0.57708573625528647"/>
    <n v="2026"/>
    <s v="Q2"/>
    <n v="6"/>
    <s v="Jun"/>
  </r>
  <r>
    <n v="3629"/>
    <d v="2026-06-14T00:00:00"/>
    <n v="2026"/>
    <n v="6"/>
    <x v="5"/>
    <x v="1"/>
    <x v="0"/>
    <x v="15"/>
    <x v="0"/>
    <s v="New"/>
    <x v="3"/>
    <s v="Alpine Tent 4P"/>
    <n v="4"/>
    <n v="348.96"/>
    <n v="0.15"/>
    <n v="197.02"/>
    <n v="1186.4639999999999"/>
    <n v="788.08"/>
    <n v="398.3839999999999"/>
    <n v="0.3357741996385899"/>
    <n v="2026"/>
    <s v="Q2"/>
    <n v="6"/>
    <s v="Jun"/>
  </r>
  <r>
    <n v="3750"/>
    <d v="2026-06-14T00:00:00"/>
    <n v="2026"/>
    <n v="6"/>
    <x v="5"/>
    <x v="1"/>
    <x v="0"/>
    <x v="0"/>
    <x v="0"/>
    <s v="Returning"/>
    <x v="1"/>
    <s v="Trekking Poles"/>
    <n v="1"/>
    <n v="71.28"/>
    <n v="0"/>
    <n v="31.92"/>
    <n v="71.28"/>
    <n v="31.92"/>
    <n v="39.36"/>
    <n v="0.55218855218855212"/>
    <n v="2026"/>
    <s v="Q2"/>
    <n v="6"/>
    <s v="Jun"/>
  </r>
  <r>
    <n v="5088"/>
    <d v="2026-06-14T00:00:00"/>
    <n v="2026"/>
    <n v="6"/>
    <x v="5"/>
    <x v="1"/>
    <x v="1"/>
    <x v="12"/>
    <x v="0"/>
    <s v="New"/>
    <x v="2"/>
    <s v="Travel Backpack 35L"/>
    <n v="1"/>
    <n v="160.99"/>
    <n v="0.05"/>
    <n v="89.15"/>
    <n v="152.94050000000001"/>
    <n v="89.15"/>
    <n v="63.790500000000009"/>
    <n v="0.41709357560619981"/>
    <n v="2026"/>
    <s v="Q2"/>
    <n v="6"/>
    <s v="Jun"/>
  </r>
  <r>
    <n v="1450"/>
    <d v="2026-06-15T00:00:00"/>
    <n v="2026"/>
    <n v="6"/>
    <x v="5"/>
    <x v="1"/>
    <x v="1"/>
    <x v="14"/>
    <x v="0"/>
    <s v="Returning"/>
    <x v="4"/>
    <s v="Weighted Vest"/>
    <n v="1"/>
    <n v="124.19"/>
    <n v="0.05"/>
    <n v="67.209999999999994"/>
    <n v="117.98049999999999"/>
    <n v="67.209999999999994"/>
    <n v="50.770499999999998"/>
    <n v="0.43032958836417884"/>
    <n v="2026"/>
    <s v="Q2"/>
    <n v="6"/>
    <s v="Jun"/>
  </r>
  <r>
    <n v="2330"/>
    <d v="2026-06-15T00:00:00"/>
    <n v="2026"/>
    <n v="6"/>
    <x v="5"/>
    <x v="1"/>
    <x v="1"/>
    <x v="1"/>
    <x v="0"/>
    <s v="New"/>
    <x v="2"/>
    <s v="Insulated Bottle"/>
    <n v="2"/>
    <n v="36.11"/>
    <n v="0.05"/>
    <n v="13.29"/>
    <n v="68.608999999999995"/>
    <n v="26.58"/>
    <n v="42.028999999999996"/>
    <n v="0.6125872698917052"/>
    <n v="2026"/>
    <s v="Q2"/>
    <n v="6"/>
    <s v="Jun"/>
  </r>
  <r>
    <n v="4655"/>
    <d v="2026-06-15T00:00:00"/>
    <n v="2026"/>
    <n v="6"/>
    <x v="5"/>
    <x v="1"/>
    <x v="0"/>
    <x v="0"/>
    <x v="1"/>
    <s v="Business"/>
    <x v="4"/>
    <s v="Resistance Band Set"/>
    <n v="4"/>
    <n v="40.909999999999997"/>
    <n v="0.05"/>
    <n v="14.42"/>
    <n v="155.45799999999997"/>
    <n v="57.68"/>
    <n v="97.777999999999963"/>
    <n v="0.62896730949838531"/>
    <n v="2026"/>
    <s v="Q2"/>
    <n v="6"/>
    <s v="Jun"/>
  </r>
  <r>
    <n v="137"/>
    <d v="2026-06-16T00:00:00"/>
    <n v="2026"/>
    <n v="6"/>
    <x v="5"/>
    <x v="1"/>
    <x v="1"/>
    <x v="6"/>
    <x v="0"/>
    <s v="Returning"/>
    <x v="1"/>
    <s v="Trail Boots"/>
    <n v="5"/>
    <n v="141.66999999999999"/>
    <n v="0.1"/>
    <n v="80.59"/>
    <n v="637.51499999999999"/>
    <n v="402.95000000000005"/>
    <n v="234.56499999999994"/>
    <n v="0.36793644071119885"/>
    <n v="2026"/>
    <s v="Q2"/>
    <n v="6"/>
    <s v="Jun"/>
  </r>
  <r>
    <n v="141"/>
    <d v="2026-06-16T00:00:00"/>
    <n v="2026"/>
    <n v="6"/>
    <x v="5"/>
    <x v="1"/>
    <x v="3"/>
    <x v="7"/>
    <x v="0"/>
    <s v="Returning"/>
    <x v="2"/>
    <s v="Packing Cube Set"/>
    <n v="1"/>
    <n v="47.53"/>
    <n v="0.05"/>
    <n v="18.5"/>
    <n v="45.153500000000001"/>
    <n v="18.5"/>
    <n v="26.653500000000001"/>
    <n v="0.59028646727274736"/>
    <n v="2026"/>
    <s v="Q2"/>
    <n v="6"/>
    <s v="Jun"/>
  </r>
  <r>
    <n v="335"/>
    <d v="2026-06-16T00:00:00"/>
    <n v="2026"/>
    <n v="6"/>
    <x v="5"/>
    <x v="1"/>
    <x v="3"/>
    <x v="8"/>
    <x v="0"/>
    <s v="Returning"/>
    <x v="2"/>
    <s v="Travel Backpack 35L"/>
    <n v="3"/>
    <n v="163.65"/>
    <n v="0.15"/>
    <n v="85.8"/>
    <n v="417.3075"/>
    <n v="257.39999999999998"/>
    <n v="159.90750000000003"/>
    <n v="0.38318865584730688"/>
    <n v="2026"/>
    <s v="Q2"/>
    <n v="6"/>
    <s v="Jun"/>
  </r>
  <r>
    <n v="498"/>
    <d v="2026-06-16T00:00:00"/>
    <n v="2026"/>
    <n v="6"/>
    <x v="5"/>
    <x v="1"/>
    <x v="0"/>
    <x v="15"/>
    <x v="1"/>
    <s v="Business"/>
    <x v="2"/>
    <s v="Carry-On Duffel"/>
    <n v="5"/>
    <n v="130.94999999999999"/>
    <n v="0.15"/>
    <n v="68.47"/>
    <n v="556.53750000000002"/>
    <n v="342.35"/>
    <n v="214.1875"/>
    <n v="0.38485726478449339"/>
    <n v="2026"/>
    <s v="Q2"/>
    <n v="6"/>
    <s v="Jun"/>
  </r>
  <r>
    <n v="2611"/>
    <d v="2026-06-16T00:00:00"/>
    <n v="2026"/>
    <n v="6"/>
    <x v="5"/>
    <x v="1"/>
    <x v="3"/>
    <x v="13"/>
    <x v="0"/>
    <s v="Returning"/>
    <x v="2"/>
    <s v="Travel Backpack 35L"/>
    <n v="5"/>
    <n v="160.82"/>
    <n v="0"/>
    <n v="90.14"/>
    <n v="804.09999999999991"/>
    <n v="450.7"/>
    <n v="353.39999999999992"/>
    <n v="0.43949757492849145"/>
    <n v="2026"/>
    <s v="Q2"/>
    <n v="6"/>
    <s v="Jun"/>
  </r>
  <r>
    <n v="3197"/>
    <d v="2026-06-16T00:00:00"/>
    <n v="2026"/>
    <n v="6"/>
    <x v="5"/>
    <x v="1"/>
    <x v="1"/>
    <x v="12"/>
    <x v="2"/>
    <s v="New"/>
    <x v="0"/>
    <s v="Compact Repair Kit"/>
    <n v="3"/>
    <n v="40.51"/>
    <n v="0"/>
    <n v="16.940000000000001"/>
    <n v="121.53"/>
    <n v="50.820000000000007"/>
    <n v="70.709999999999994"/>
    <n v="0.58183164650703523"/>
    <n v="2026"/>
    <s v="Q2"/>
    <n v="6"/>
    <s v="Jun"/>
  </r>
  <r>
    <n v="4668"/>
    <d v="2026-06-16T00:00:00"/>
    <n v="2026"/>
    <n v="6"/>
    <x v="5"/>
    <x v="1"/>
    <x v="1"/>
    <x v="11"/>
    <x v="0"/>
    <s v="Business"/>
    <x v="0"/>
    <s v="Commuter Helmet"/>
    <n v="1"/>
    <n v="81.08"/>
    <n v="0"/>
    <n v="41.52"/>
    <n v="81.08"/>
    <n v="41.52"/>
    <n v="39.559999999999995"/>
    <n v="0.48791317217562896"/>
    <n v="2026"/>
    <s v="Q2"/>
    <n v="6"/>
    <s v="Jun"/>
  </r>
  <r>
    <n v="4994"/>
    <d v="2026-06-16T00:00:00"/>
    <n v="2026"/>
    <n v="6"/>
    <x v="5"/>
    <x v="1"/>
    <x v="2"/>
    <x v="10"/>
    <x v="1"/>
    <s v="Business"/>
    <x v="1"/>
    <s v="Summit Backpack 45L"/>
    <n v="4"/>
    <n v="150.43"/>
    <n v="0.1"/>
    <n v="77.650000000000006"/>
    <n v="541.548"/>
    <n v="310.60000000000002"/>
    <n v="230.94799999999998"/>
    <n v="0.42645896577957998"/>
    <n v="2026"/>
    <s v="Q2"/>
    <n v="6"/>
    <s v="Jun"/>
  </r>
  <r>
    <n v="512"/>
    <d v="2026-06-17T00:00:00"/>
    <n v="2026"/>
    <n v="6"/>
    <x v="5"/>
    <x v="1"/>
    <x v="1"/>
    <x v="12"/>
    <x v="3"/>
    <s v="Returning"/>
    <x v="3"/>
    <s v="Trail Tent 2P"/>
    <n v="1"/>
    <n v="192.42"/>
    <n v="0"/>
    <n v="103.31"/>
    <n v="192.42"/>
    <n v="103.31"/>
    <n v="89.109999999999985"/>
    <n v="0.46310154869556175"/>
    <n v="2026"/>
    <s v="Q2"/>
    <n v="6"/>
    <s v="Jun"/>
  </r>
  <r>
    <n v="717"/>
    <d v="2026-06-17T00:00:00"/>
    <n v="2026"/>
    <n v="6"/>
    <x v="5"/>
    <x v="1"/>
    <x v="3"/>
    <x v="7"/>
    <x v="1"/>
    <s v="Business"/>
    <x v="3"/>
    <s v="Alpine Tent 4P"/>
    <n v="10"/>
    <n v="333.14"/>
    <n v="0.15"/>
    <n v="194.52"/>
    <n v="2831.6899999999996"/>
    <n v="1945.2"/>
    <n v="886.48999999999955"/>
    <n v="0.31306039856057677"/>
    <n v="2026"/>
    <s v="Q2"/>
    <n v="6"/>
    <s v="Jun"/>
  </r>
  <r>
    <n v="952"/>
    <d v="2026-06-17T00:00:00"/>
    <n v="2026"/>
    <n v="6"/>
    <x v="5"/>
    <x v="1"/>
    <x v="0"/>
    <x v="0"/>
    <x v="0"/>
    <s v="Business"/>
    <x v="3"/>
    <s v="Portable Camp Stove"/>
    <n v="1"/>
    <n v="79.900000000000006"/>
    <n v="0.05"/>
    <n v="40.19"/>
    <n v="75.905000000000001"/>
    <n v="40.19"/>
    <n v="35.715000000000003"/>
    <n v="0.47052236348066667"/>
    <n v="2026"/>
    <s v="Q2"/>
    <n v="6"/>
    <s v="Jun"/>
  </r>
  <r>
    <n v="1081"/>
    <d v="2026-06-17T00:00:00"/>
    <n v="2026"/>
    <n v="6"/>
    <x v="5"/>
    <x v="1"/>
    <x v="3"/>
    <x v="13"/>
    <x v="0"/>
    <s v="Returning"/>
    <x v="0"/>
    <s v="Trail Bike Light"/>
    <n v="1"/>
    <n v="51.12"/>
    <n v="0"/>
    <n v="22.43"/>
    <n v="51.12"/>
    <n v="22.43"/>
    <n v="28.689999999999998"/>
    <n v="0.56122848200312991"/>
    <n v="2026"/>
    <s v="Q2"/>
    <n v="6"/>
    <s v="Jun"/>
  </r>
  <r>
    <n v="2043"/>
    <d v="2026-06-17T00:00:00"/>
    <n v="2026"/>
    <n v="6"/>
    <x v="5"/>
    <x v="1"/>
    <x v="1"/>
    <x v="6"/>
    <x v="0"/>
    <s v="New"/>
    <x v="1"/>
    <s v="Hiking Daypack 20L"/>
    <n v="2"/>
    <n v="90.33"/>
    <n v="0"/>
    <n v="46.3"/>
    <n v="180.66"/>
    <n v="92.6"/>
    <n v="88.06"/>
    <n v="0.48743496069965686"/>
    <n v="2026"/>
    <s v="Q2"/>
    <n v="6"/>
    <s v="Jun"/>
  </r>
  <r>
    <n v="4040"/>
    <d v="2026-06-17T00:00:00"/>
    <n v="2026"/>
    <n v="6"/>
    <x v="5"/>
    <x v="1"/>
    <x v="3"/>
    <x v="7"/>
    <x v="0"/>
    <s v="Business"/>
    <x v="2"/>
    <s v="Insulated Bottle"/>
    <n v="2"/>
    <n v="36.799999999999997"/>
    <n v="0.05"/>
    <n v="13.94"/>
    <n v="69.919999999999987"/>
    <n v="27.88"/>
    <n v="42.039999999999992"/>
    <n v="0.60125858123569798"/>
    <n v="2026"/>
    <s v="Q2"/>
    <n v="6"/>
    <s v="Jun"/>
  </r>
  <r>
    <n v="2295"/>
    <d v="2026-06-18T00:00:00"/>
    <n v="2026"/>
    <n v="6"/>
    <x v="5"/>
    <x v="1"/>
    <x v="1"/>
    <x v="11"/>
    <x v="3"/>
    <s v="New"/>
    <x v="2"/>
    <s v="Packing Cube Set"/>
    <n v="1"/>
    <n v="45.7"/>
    <n v="0.1"/>
    <n v="18.600000000000001"/>
    <n v="41.13"/>
    <n v="18.600000000000001"/>
    <n v="22.53"/>
    <n v="0.5477753464624362"/>
    <n v="2026"/>
    <s v="Q2"/>
    <n v="6"/>
    <s v="Jun"/>
  </r>
  <r>
    <n v="2670"/>
    <d v="2026-06-18T00:00:00"/>
    <n v="2026"/>
    <n v="6"/>
    <x v="5"/>
    <x v="1"/>
    <x v="2"/>
    <x v="5"/>
    <x v="3"/>
    <s v="Returning"/>
    <x v="2"/>
    <s v="Travel Backpack 35L"/>
    <n v="3"/>
    <n v="162.30000000000001"/>
    <n v="0.1"/>
    <n v="86.43"/>
    <n v="438.21000000000004"/>
    <n v="259.29000000000002"/>
    <n v="178.92000000000002"/>
    <n v="0.40829739166153217"/>
    <n v="2026"/>
    <s v="Q2"/>
    <n v="6"/>
    <s v="Jun"/>
  </r>
  <r>
    <n v="2777"/>
    <d v="2026-06-18T00:00:00"/>
    <n v="2026"/>
    <n v="6"/>
    <x v="5"/>
    <x v="1"/>
    <x v="1"/>
    <x v="14"/>
    <x v="1"/>
    <s v="Business"/>
    <x v="1"/>
    <s v="Trekking Poles"/>
    <n v="5"/>
    <n v="72.37"/>
    <n v="0.2"/>
    <n v="32.840000000000003"/>
    <n v="289.48"/>
    <n v="164.20000000000002"/>
    <n v="125.28"/>
    <n v="0.43277601215973466"/>
    <n v="2026"/>
    <s v="Q2"/>
    <n v="6"/>
    <s v="Jun"/>
  </r>
  <r>
    <n v="2780"/>
    <d v="2026-06-18T00:00:00"/>
    <n v="2026"/>
    <n v="6"/>
    <x v="5"/>
    <x v="1"/>
    <x v="2"/>
    <x v="3"/>
    <x v="0"/>
    <s v="New"/>
    <x v="4"/>
    <s v="Recovery Roller"/>
    <n v="2"/>
    <n v="35.61"/>
    <n v="0.15"/>
    <n v="13.96"/>
    <n v="60.536999999999999"/>
    <n v="27.92"/>
    <n v="32.616999999999997"/>
    <n v="0.53879445628293432"/>
    <n v="2026"/>
    <s v="Q2"/>
    <n v="6"/>
    <s v="Jun"/>
  </r>
  <r>
    <n v="3209"/>
    <d v="2026-06-18T00:00:00"/>
    <n v="2026"/>
    <n v="6"/>
    <x v="5"/>
    <x v="1"/>
    <x v="3"/>
    <x v="13"/>
    <x v="0"/>
    <s v="Returning"/>
    <x v="2"/>
    <s v="Carry-On Duffel"/>
    <n v="2"/>
    <n v="133.12"/>
    <n v="0"/>
    <n v="67.02"/>
    <n v="266.24"/>
    <n v="134.04"/>
    <n v="132.20000000000002"/>
    <n v="0.4965444711538462"/>
    <n v="2026"/>
    <s v="Q2"/>
    <n v="6"/>
    <s v="Jun"/>
  </r>
  <r>
    <n v="3414"/>
    <d v="2026-06-18T00:00:00"/>
    <n v="2026"/>
    <n v="6"/>
    <x v="5"/>
    <x v="1"/>
    <x v="0"/>
    <x v="15"/>
    <x v="3"/>
    <s v="Returning"/>
    <x v="0"/>
    <s v="Trail Bike Light"/>
    <n v="1"/>
    <n v="51.23"/>
    <n v="0.05"/>
    <n v="23.12"/>
    <n v="48.668499999999995"/>
    <n v="23.12"/>
    <n v="25.548499999999994"/>
    <n v="0.5249494025909982"/>
    <n v="2026"/>
    <s v="Q2"/>
    <n v="6"/>
    <s v="Jun"/>
  </r>
  <r>
    <n v="3846"/>
    <d v="2026-06-18T00:00:00"/>
    <n v="2026"/>
    <n v="6"/>
    <x v="5"/>
    <x v="1"/>
    <x v="1"/>
    <x v="12"/>
    <x v="0"/>
    <s v="Business"/>
    <x v="1"/>
    <s v="Hiking Daypack 20L"/>
    <n v="1"/>
    <n v="93.5"/>
    <n v="0"/>
    <n v="46.63"/>
    <n v="93.5"/>
    <n v="46.63"/>
    <n v="46.87"/>
    <n v="0.50128342245989299"/>
    <n v="2026"/>
    <s v="Q2"/>
    <n v="6"/>
    <s v="Jun"/>
  </r>
  <r>
    <n v="4120"/>
    <d v="2026-06-18T00:00:00"/>
    <n v="2026"/>
    <n v="6"/>
    <x v="5"/>
    <x v="1"/>
    <x v="3"/>
    <x v="4"/>
    <x v="2"/>
    <s v="Returning"/>
    <x v="4"/>
    <s v="Resistance Band Set"/>
    <n v="3"/>
    <n v="41.16"/>
    <n v="0"/>
    <n v="14.79"/>
    <n v="123.47999999999999"/>
    <n v="44.37"/>
    <n v="79.109999999999985"/>
    <n v="0.64067055393586003"/>
    <n v="2026"/>
    <s v="Q2"/>
    <n v="6"/>
    <s v="Jun"/>
  </r>
  <r>
    <n v="4217"/>
    <d v="2026-06-18T00:00:00"/>
    <n v="2026"/>
    <n v="6"/>
    <x v="5"/>
    <x v="1"/>
    <x v="1"/>
    <x v="12"/>
    <x v="3"/>
    <s v="New"/>
    <x v="4"/>
    <s v="Resistance Band Set"/>
    <n v="1"/>
    <n v="39.74"/>
    <n v="0.05"/>
    <n v="14.39"/>
    <n v="37.753"/>
    <n v="14.39"/>
    <n v="23.363"/>
    <n v="0.6188382380208195"/>
    <n v="2026"/>
    <s v="Q2"/>
    <n v="6"/>
    <s v="Jun"/>
  </r>
  <r>
    <n v="4786"/>
    <d v="2026-06-18T00:00:00"/>
    <n v="2026"/>
    <n v="6"/>
    <x v="5"/>
    <x v="1"/>
    <x v="3"/>
    <x v="7"/>
    <x v="0"/>
    <s v="Returning"/>
    <x v="2"/>
    <s v="Packing Cube Set"/>
    <n v="3"/>
    <n v="46.79"/>
    <n v="0.1"/>
    <n v="18.25"/>
    <n v="126.33300000000001"/>
    <n v="54.75"/>
    <n v="71.583000000000013"/>
    <n v="0.56662154781411034"/>
    <n v="2026"/>
    <s v="Q2"/>
    <n v="6"/>
    <s v="Jun"/>
  </r>
  <r>
    <n v="23"/>
    <d v="2026-06-19T00:00:00"/>
    <n v="2026"/>
    <n v="6"/>
    <x v="5"/>
    <x v="1"/>
    <x v="3"/>
    <x v="13"/>
    <x v="1"/>
    <s v="Business"/>
    <x v="1"/>
    <s v="Hiking Daypack 20L"/>
    <n v="4"/>
    <n v="91.74"/>
    <n v="0.2"/>
    <n v="44.74"/>
    <n v="293.56799999999998"/>
    <n v="178.96"/>
    <n v="114.60799999999998"/>
    <n v="0.39039677349029861"/>
    <n v="2026"/>
    <s v="Q2"/>
    <n v="6"/>
    <s v="Jun"/>
  </r>
  <r>
    <n v="99"/>
    <d v="2026-06-19T00:00:00"/>
    <n v="2026"/>
    <n v="6"/>
    <x v="5"/>
    <x v="1"/>
    <x v="3"/>
    <x v="13"/>
    <x v="0"/>
    <s v="New"/>
    <x v="4"/>
    <s v="Recovery Roller"/>
    <n v="1"/>
    <n v="36.28"/>
    <n v="0.1"/>
    <n v="13.8"/>
    <n v="32.652000000000001"/>
    <n v="13.8"/>
    <n v="18.852"/>
    <n v="0.5773612642410878"/>
    <n v="2026"/>
    <s v="Q2"/>
    <n v="6"/>
    <s v="Jun"/>
  </r>
  <r>
    <n v="269"/>
    <d v="2026-06-19T00:00:00"/>
    <n v="2026"/>
    <n v="6"/>
    <x v="5"/>
    <x v="1"/>
    <x v="3"/>
    <x v="13"/>
    <x v="1"/>
    <s v="Returning"/>
    <x v="1"/>
    <s v="Trekking Poles"/>
    <n v="3"/>
    <n v="73.02"/>
    <n v="0.1"/>
    <n v="32.69"/>
    <n v="197.154"/>
    <n v="98.07"/>
    <n v="99.084000000000003"/>
    <n v="0.50257159377948202"/>
    <n v="2026"/>
    <s v="Q2"/>
    <n v="6"/>
    <s v="Jun"/>
  </r>
  <r>
    <n v="1772"/>
    <d v="2026-06-19T00:00:00"/>
    <n v="2026"/>
    <n v="6"/>
    <x v="5"/>
    <x v="1"/>
    <x v="3"/>
    <x v="4"/>
    <x v="0"/>
    <s v="New"/>
    <x v="1"/>
    <s v="Summit Backpack 45L"/>
    <n v="4"/>
    <n v="153.38"/>
    <n v="0"/>
    <n v="76.92"/>
    <n v="613.52"/>
    <n v="307.68"/>
    <n v="305.83999999999997"/>
    <n v="0.49850045638283996"/>
    <n v="2026"/>
    <s v="Q2"/>
    <n v="6"/>
    <s v="Jun"/>
  </r>
  <r>
    <n v="1906"/>
    <d v="2026-06-19T00:00:00"/>
    <n v="2026"/>
    <n v="6"/>
    <x v="5"/>
    <x v="1"/>
    <x v="3"/>
    <x v="8"/>
    <x v="3"/>
    <s v="Returning"/>
    <x v="3"/>
    <s v="Compact Sleeping Bag"/>
    <n v="2"/>
    <n v="125.5"/>
    <n v="0"/>
    <n v="61.67"/>
    <n v="251"/>
    <n v="123.34"/>
    <n v="127.66"/>
    <n v="0.50860557768924297"/>
    <n v="2026"/>
    <s v="Q2"/>
    <n v="6"/>
    <s v="Jun"/>
  </r>
  <r>
    <n v="2473"/>
    <d v="2026-06-19T00:00:00"/>
    <n v="2026"/>
    <n v="6"/>
    <x v="5"/>
    <x v="1"/>
    <x v="0"/>
    <x v="0"/>
    <x v="1"/>
    <s v="Returning"/>
    <x v="0"/>
    <s v="Commuter Helmet"/>
    <n v="3"/>
    <n v="80.75"/>
    <n v="0.15"/>
    <n v="42.81"/>
    <n v="205.91249999999999"/>
    <n v="128.43"/>
    <n v="77.482499999999987"/>
    <n v="0.37628847204516475"/>
    <n v="2026"/>
    <s v="Q2"/>
    <n v="6"/>
    <s v="Jun"/>
  </r>
  <r>
    <n v="2549"/>
    <d v="2026-06-19T00:00:00"/>
    <n v="2026"/>
    <n v="6"/>
    <x v="5"/>
    <x v="1"/>
    <x v="3"/>
    <x v="13"/>
    <x v="1"/>
    <s v="Returning"/>
    <x v="4"/>
    <s v="Recovery Roller"/>
    <n v="8"/>
    <n v="36.15"/>
    <n v="0.05"/>
    <n v="13.55"/>
    <n v="274.73999999999995"/>
    <n v="108.4"/>
    <n v="166.33999999999995"/>
    <n v="0.60544514814005956"/>
    <n v="2026"/>
    <s v="Q2"/>
    <n v="6"/>
    <s v="Jun"/>
  </r>
  <r>
    <n v="3341"/>
    <d v="2026-06-19T00:00:00"/>
    <n v="2026"/>
    <n v="6"/>
    <x v="5"/>
    <x v="1"/>
    <x v="0"/>
    <x v="15"/>
    <x v="0"/>
    <s v="New"/>
    <x v="1"/>
    <s v="Trail Boots"/>
    <n v="2"/>
    <n v="143.1"/>
    <n v="0"/>
    <n v="78.11"/>
    <n v="286.2"/>
    <n v="156.22"/>
    <n v="129.97999999999999"/>
    <n v="0.45415793151642209"/>
    <n v="2026"/>
    <s v="Q2"/>
    <n v="6"/>
    <s v="Jun"/>
  </r>
  <r>
    <n v="3351"/>
    <d v="2026-06-19T00:00:00"/>
    <n v="2026"/>
    <n v="6"/>
    <x v="5"/>
    <x v="1"/>
    <x v="1"/>
    <x v="1"/>
    <x v="3"/>
    <s v="New"/>
    <x v="3"/>
    <s v="Compact Sleeping Bag"/>
    <n v="4"/>
    <n v="123.89"/>
    <n v="0"/>
    <n v="59.42"/>
    <n v="495.56"/>
    <n v="237.68"/>
    <n v="257.88"/>
    <n v="0.5203809831301961"/>
    <n v="2026"/>
    <s v="Q2"/>
    <n v="6"/>
    <s v="Jun"/>
  </r>
  <r>
    <n v="3366"/>
    <d v="2026-06-19T00:00:00"/>
    <n v="2026"/>
    <n v="6"/>
    <x v="5"/>
    <x v="1"/>
    <x v="1"/>
    <x v="11"/>
    <x v="0"/>
    <s v="Business"/>
    <x v="2"/>
    <s v="Carry-On Duffel"/>
    <n v="1"/>
    <n v="135.41999999999999"/>
    <n v="0.05"/>
    <n v="68.180000000000007"/>
    <n v="128.64899999999997"/>
    <n v="68.180000000000007"/>
    <n v="60.468999999999966"/>
    <n v="0.47003085915941811"/>
    <n v="2026"/>
    <s v="Q2"/>
    <n v="6"/>
    <s v="Jun"/>
  </r>
  <r>
    <n v="3691"/>
    <d v="2026-06-19T00:00:00"/>
    <n v="2026"/>
    <n v="6"/>
    <x v="5"/>
    <x v="1"/>
    <x v="1"/>
    <x v="6"/>
    <x v="2"/>
    <s v="Returning"/>
    <x v="1"/>
    <s v="Hiking Daypack 20L"/>
    <n v="1"/>
    <n v="93.48"/>
    <n v="0.05"/>
    <n v="44.31"/>
    <n v="88.805999999999997"/>
    <n v="44.31"/>
    <n v="44.495999999999995"/>
    <n v="0.50104722653874734"/>
    <n v="2026"/>
    <s v="Q2"/>
    <n v="6"/>
    <s v="Jun"/>
  </r>
  <r>
    <n v="3909"/>
    <d v="2026-06-19T00:00:00"/>
    <n v="2026"/>
    <n v="6"/>
    <x v="5"/>
    <x v="1"/>
    <x v="1"/>
    <x v="1"/>
    <x v="3"/>
    <s v="Returning"/>
    <x v="1"/>
    <s v="Summit Backpack 45L"/>
    <n v="1"/>
    <n v="156.05000000000001"/>
    <n v="0.05"/>
    <n v="81.28"/>
    <n v="148.2475"/>
    <n v="81.28"/>
    <n v="66.967500000000001"/>
    <n v="0.45172768512116562"/>
    <n v="2026"/>
    <s v="Q2"/>
    <n v="6"/>
    <s v="Jun"/>
  </r>
  <r>
    <n v="4862"/>
    <d v="2026-06-19T00:00:00"/>
    <n v="2026"/>
    <n v="6"/>
    <x v="5"/>
    <x v="1"/>
    <x v="1"/>
    <x v="6"/>
    <x v="0"/>
    <s v="Returning"/>
    <x v="4"/>
    <s v="Recovery Roller"/>
    <n v="1"/>
    <n v="36.74"/>
    <n v="0"/>
    <n v="14.15"/>
    <n v="36.74"/>
    <n v="14.15"/>
    <n v="22.590000000000003"/>
    <n v="0.61486118671747425"/>
    <n v="2026"/>
    <s v="Q2"/>
    <n v="6"/>
    <s v="Jun"/>
  </r>
  <r>
    <n v="5096"/>
    <d v="2026-06-19T00:00:00"/>
    <n v="2026"/>
    <n v="6"/>
    <x v="5"/>
    <x v="1"/>
    <x v="0"/>
    <x v="15"/>
    <x v="0"/>
    <s v="Returning"/>
    <x v="3"/>
    <s v="Trail Tent 2P"/>
    <n v="2"/>
    <n v="199.28"/>
    <n v="0"/>
    <n v="102.85"/>
    <n v="398.56"/>
    <n v="205.7"/>
    <n v="192.86"/>
    <n v="0.48389201124046571"/>
    <n v="2026"/>
    <s v="Q2"/>
    <n v="6"/>
    <s v="Jun"/>
  </r>
  <r>
    <n v="5112"/>
    <d v="2026-06-19T00:00:00"/>
    <n v="2026"/>
    <n v="6"/>
    <x v="5"/>
    <x v="1"/>
    <x v="0"/>
    <x v="0"/>
    <x v="3"/>
    <s v="Returning"/>
    <x v="4"/>
    <s v="Recovery Roller"/>
    <n v="2"/>
    <n v="37.04"/>
    <n v="0.05"/>
    <n v="13.76"/>
    <n v="70.375999999999991"/>
    <n v="27.52"/>
    <n v="42.855999999999995"/>
    <n v="0.60895759918153913"/>
    <n v="2026"/>
    <s v="Q2"/>
    <n v="6"/>
    <s v="Jun"/>
  </r>
  <r>
    <n v="501"/>
    <d v="2026-06-20T00:00:00"/>
    <n v="2026"/>
    <n v="6"/>
    <x v="5"/>
    <x v="1"/>
    <x v="3"/>
    <x v="4"/>
    <x v="0"/>
    <s v="New"/>
    <x v="3"/>
    <s v="Portable Camp Stove"/>
    <n v="2"/>
    <n v="80.95"/>
    <n v="0.1"/>
    <n v="39.44"/>
    <n v="145.71"/>
    <n v="78.88"/>
    <n v="66.830000000000013"/>
    <n v="0.45865074462974409"/>
    <n v="2026"/>
    <s v="Q2"/>
    <n v="6"/>
    <s v="Jun"/>
  </r>
  <r>
    <n v="540"/>
    <d v="2026-06-20T00:00:00"/>
    <n v="2026"/>
    <n v="6"/>
    <x v="5"/>
    <x v="1"/>
    <x v="0"/>
    <x v="9"/>
    <x v="3"/>
    <s v="Returning"/>
    <x v="1"/>
    <s v="Summit Backpack 45L"/>
    <n v="1"/>
    <n v="151.46"/>
    <n v="0.05"/>
    <n v="77.98"/>
    <n v="143.887"/>
    <n v="77.98"/>
    <n v="65.906999999999996"/>
    <n v="0.45804693961233467"/>
    <n v="2026"/>
    <s v="Q2"/>
    <n v="6"/>
    <s v="Jun"/>
  </r>
  <r>
    <n v="2255"/>
    <d v="2026-06-20T00:00:00"/>
    <n v="2026"/>
    <n v="6"/>
    <x v="5"/>
    <x v="1"/>
    <x v="0"/>
    <x v="9"/>
    <x v="0"/>
    <s v="Business"/>
    <x v="1"/>
    <s v="Hiking Daypack 20L"/>
    <n v="5"/>
    <n v="90.1"/>
    <n v="0"/>
    <n v="44.32"/>
    <n v="450.5"/>
    <n v="221.6"/>
    <n v="228.9"/>
    <n v="0.50810210876803552"/>
    <n v="2026"/>
    <s v="Q2"/>
    <n v="6"/>
    <s v="Jun"/>
  </r>
  <r>
    <n v="3126"/>
    <d v="2026-06-20T00:00:00"/>
    <n v="2026"/>
    <n v="6"/>
    <x v="5"/>
    <x v="1"/>
    <x v="0"/>
    <x v="0"/>
    <x v="3"/>
    <s v="Business"/>
    <x v="1"/>
    <s v="Summit Backpack 45L"/>
    <n v="1"/>
    <n v="155.69"/>
    <n v="0.1"/>
    <n v="79.42"/>
    <n v="140.12100000000001"/>
    <n v="79.42"/>
    <n v="60.701000000000008"/>
    <n v="0.43320415926235184"/>
    <n v="2026"/>
    <s v="Q2"/>
    <n v="6"/>
    <s v="Jun"/>
  </r>
  <r>
    <n v="3223"/>
    <d v="2026-06-20T00:00:00"/>
    <n v="2026"/>
    <n v="6"/>
    <x v="5"/>
    <x v="1"/>
    <x v="1"/>
    <x v="14"/>
    <x v="2"/>
    <s v="Returning"/>
    <x v="4"/>
    <s v="Training Mat"/>
    <n v="1"/>
    <n v="50.11"/>
    <n v="0.05"/>
    <n v="21.38"/>
    <n v="47.604499999999994"/>
    <n v="21.38"/>
    <n v="26.224499999999995"/>
    <n v="0.55088279469377888"/>
    <n v="2026"/>
    <s v="Q2"/>
    <n v="6"/>
    <s v="Jun"/>
  </r>
  <r>
    <n v="3260"/>
    <d v="2026-06-20T00:00:00"/>
    <n v="2026"/>
    <n v="6"/>
    <x v="5"/>
    <x v="1"/>
    <x v="2"/>
    <x v="2"/>
    <x v="2"/>
    <s v="Returning"/>
    <x v="1"/>
    <s v="Trail Boots"/>
    <n v="1"/>
    <n v="142.55000000000001"/>
    <n v="0.1"/>
    <n v="79.709999999999994"/>
    <n v="128.29500000000002"/>
    <n v="79.709999999999994"/>
    <n v="48.585000000000022"/>
    <n v="0.37869753302934656"/>
    <n v="2026"/>
    <s v="Q2"/>
    <n v="6"/>
    <s v="Jun"/>
  </r>
  <r>
    <n v="3404"/>
    <d v="2026-06-20T00:00:00"/>
    <n v="2026"/>
    <n v="6"/>
    <x v="5"/>
    <x v="1"/>
    <x v="3"/>
    <x v="8"/>
    <x v="0"/>
    <s v="New"/>
    <x v="3"/>
    <s v="Trail Tent 2P"/>
    <n v="3"/>
    <n v="191.11"/>
    <n v="0.05"/>
    <n v="102.82"/>
    <n v="544.6635"/>
    <n v="308.45999999999998"/>
    <n v="236.20350000000002"/>
    <n v="0.43366867800026992"/>
    <n v="2026"/>
    <s v="Q2"/>
    <n v="6"/>
    <s v="Jun"/>
  </r>
  <r>
    <n v="4267"/>
    <d v="2026-06-20T00:00:00"/>
    <n v="2026"/>
    <n v="6"/>
    <x v="5"/>
    <x v="1"/>
    <x v="3"/>
    <x v="13"/>
    <x v="1"/>
    <s v="Business"/>
    <x v="0"/>
    <s v="Compact Repair Kit"/>
    <n v="6"/>
    <n v="40.229999999999997"/>
    <n v="0.15"/>
    <n v="17.079999999999998"/>
    <n v="205.173"/>
    <n v="102.47999999999999"/>
    <n v="102.69300000000001"/>
    <n v="0.50051907414718322"/>
    <n v="2026"/>
    <s v="Q2"/>
    <n v="6"/>
    <s v="Jun"/>
  </r>
  <r>
    <n v="5082"/>
    <d v="2026-06-20T00:00:00"/>
    <n v="2026"/>
    <n v="6"/>
    <x v="5"/>
    <x v="1"/>
    <x v="1"/>
    <x v="11"/>
    <x v="0"/>
    <s v="Business"/>
    <x v="0"/>
    <s v="Commuter Helmet"/>
    <n v="2"/>
    <n v="81.489999999999995"/>
    <n v="0"/>
    <n v="42.15"/>
    <n v="162.97999999999999"/>
    <n v="84.3"/>
    <n v="78.679999999999993"/>
    <n v="0.48275862068965514"/>
    <n v="2026"/>
    <s v="Q2"/>
    <n v="6"/>
    <s v="Jun"/>
  </r>
  <r>
    <n v="5108"/>
    <d v="2026-06-20T00:00:00"/>
    <n v="2026"/>
    <n v="6"/>
    <x v="5"/>
    <x v="1"/>
    <x v="1"/>
    <x v="6"/>
    <x v="1"/>
    <s v="Business"/>
    <x v="2"/>
    <s v="Travel Backpack 35L"/>
    <n v="8"/>
    <n v="162.71"/>
    <n v="0.2"/>
    <n v="85.27"/>
    <n v="1041.3440000000001"/>
    <n v="682.16"/>
    <n v="359.18400000000008"/>
    <n v="0.34492348349824847"/>
    <n v="2026"/>
    <s v="Q2"/>
    <n v="6"/>
    <s v="Jun"/>
  </r>
  <r>
    <n v="1105"/>
    <d v="2026-06-21T00:00:00"/>
    <n v="2026"/>
    <n v="6"/>
    <x v="5"/>
    <x v="1"/>
    <x v="2"/>
    <x v="5"/>
    <x v="3"/>
    <s v="Returning"/>
    <x v="2"/>
    <s v="Insulated Bottle"/>
    <n v="1"/>
    <n v="36.479999999999997"/>
    <n v="0.1"/>
    <n v="13.9"/>
    <n v="32.832000000000001"/>
    <n v="13.9"/>
    <n v="18.932000000000002"/>
    <n v="0.57663255360623789"/>
    <n v="2026"/>
    <s v="Q2"/>
    <n v="6"/>
    <s v="Jun"/>
  </r>
  <r>
    <n v="2757"/>
    <d v="2026-06-21T00:00:00"/>
    <n v="2026"/>
    <n v="6"/>
    <x v="5"/>
    <x v="1"/>
    <x v="1"/>
    <x v="6"/>
    <x v="1"/>
    <s v="Business"/>
    <x v="2"/>
    <s v="Carry-On Duffel"/>
    <n v="6"/>
    <n v="136.65"/>
    <n v="0.15"/>
    <n v="68.56"/>
    <n v="696.91500000000008"/>
    <n v="411.36"/>
    <n v="285.55500000000006"/>
    <n v="0.4097415036266977"/>
    <n v="2026"/>
    <s v="Q2"/>
    <n v="6"/>
    <s v="Jun"/>
  </r>
  <r>
    <n v="3325"/>
    <d v="2026-06-21T00:00:00"/>
    <n v="2026"/>
    <n v="6"/>
    <x v="5"/>
    <x v="1"/>
    <x v="2"/>
    <x v="2"/>
    <x v="0"/>
    <s v="New"/>
    <x v="0"/>
    <s v="Trail Bike Light"/>
    <n v="4"/>
    <n v="50.57"/>
    <n v="0"/>
    <n v="21.85"/>
    <n v="202.28"/>
    <n v="87.4"/>
    <n v="114.88"/>
    <n v="0.56792564761716435"/>
    <n v="2026"/>
    <s v="Q2"/>
    <n v="6"/>
    <s v="Jun"/>
  </r>
  <r>
    <n v="4070"/>
    <d v="2026-06-21T00:00:00"/>
    <n v="2026"/>
    <n v="6"/>
    <x v="5"/>
    <x v="1"/>
    <x v="3"/>
    <x v="8"/>
    <x v="0"/>
    <s v="New"/>
    <x v="0"/>
    <s v="Cycling Pack 12L"/>
    <n v="3"/>
    <n v="103.72"/>
    <n v="0"/>
    <n v="50.34"/>
    <n v="311.15999999999997"/>
    <n v="151.02000000000001"/>
    <n v="160.13999999999996"/>
    <n v="0.51465483995372152"/>
    <n v="2026"/>
    <s v="Q2"/>
    <n v="6"/>
    <s v="Jun"/>
  </r>
  <r>
    <n v="4339"/>
    <d v="2026-06-21T00:00:00"/>
    <n v="2026"/>
    <n v="6"/>
    <x v="5"/>
    <x v="1"/>
    <x v="2"/>
    <x v="16"/>
    <x v="3"/>
    <s v="Returning"/>
    <x v="2"/>
    <s v="Carry-On Duffel"/>
    <n v="1"/>
    <n v="132.49"/>
    <n v="0"/>
    <n v="67.09"/>
    <n v="132.49"/>
    <n v="67.09"/>
    <n v="65.400000000000006"/>
    <n v="0.49362216016303118"/>
    <n v="2026"/>
    <s v="Q2"/>
    <n v="6"/>
    <s v="Jun"/>
  </r>
  <r>
    <n v="731"/>
    <d v="2026-06-22T00:00:00"/>
    <n v="2026"/>
    <n v="6"/>
    <x v="5"/>
    <x v="1"/>
    <x v="2"/>
    <x v="3"/>
    <x v="0"/>
    <s v="New"/>
    <x v="3"/>
    <s v="Portable Camp Stove"/>
    <n v="2"/>
    <n v="80.650000000000006"/>
    <n v="0"/>
    <n v="39.18"/>
    <n v="161.30000000000001"/>
    <n v="78.36"/>
    <n v="82.940000000000012"/>
    <n v="0.51419714817110973"/>
    <n v="2026"/>
    <s v="Q2"/>
    <n v="6"/>
    <s v="Jun"/>
  </r>
  <r>
    <n v="1362"/>
    <d v="2026-06-22T00:00:00"/>
    <n v="2026"/>
    <n v="6"/>
    <x v="5"/>
    <x v="1"/>
    <x v="1"/>
    <x v="1"/>
    <x v="2"/>
    <s v="New"/>
    <x v="4"/>
    <s v="Recovery Roller"/>
    <n v="1"/>
    <n v="35.409999999999997"/>
    <n v="0.05"/>
    <n v="13.9"/>
    <n v="33.639499999999998"/>
    <n v="13.9"/>
    <n v="19.7395"/>
    <n v="0.58679528530447833"/>
    <n v="2026"/>
    <s v="Q2"/>
    <n v="6"/>
    <s v="Jun"/>
  </r>
  <r>
    <n v="1512"/>
    <d v="2026-06-22T00:00:00"/>
    <n v="2026"/>
    <n v="6"/>
    <x v="5"/>
    <x v="1"/>
    <x v="0"/>
    <x v="0"/>
    <x v="3"/>
    <s v="Returning"/>
    <x v="4"/>
    <s v="Resistance Band Set"/>
    <n v="3"/>
    <n v="41.01"/>
    <n v="0"/>
    <n v="14.33"/>
    <n v="123.03"/>
    <n v="42.99"/>
    <n v="80.039999999999992"/>
    <n v="0.65057303096805652"/>
    <n v="2026"/>
    <s v="Q2"/>
    <n v="6"/>
    <s v="Jun"/>
  </r>
  <r>
    <n v="1647"/>
    <d v="2026-06-22T00:00:00"/>
    <n v="2026"/>
    <n v="6"/>
    <x v="5"/>
    <x v="1"/>
    <x v="3"/>
    <x v="8"/>
    <x v="0"/>
    <s v="Business"/>
    <x v="2"/>
    <s v="Insulated Bottle"/>
    <n v="1"/>
    <n v="36.01"/>
    <n v="0"/>
    <n v="13.23"/>
    <n v="36.01"/>
    <n v="13.23"/>
    <n v="22.779999999999998"/>
    <n v="0.63260205498472644"/>
    <n v="2026"/>
    <s v="Q2"/>
    <n v="6"/>
    <s v="Jun"/>
  </r>
  <r>
    <n v="2358"/>
    <d v="2026-06-22T00:00:00"/>
    <n v="2026"/>
    <n v="6"/>
    <x v="5"/>
    <x v="1"/>
    <x v="0"/>
    <x v="0"/>
    <x v="3"/>
    <s v="Returning"/>
    <x v="4"/>
    <s v="Training Mat"/>
    <n v="2"/>
    <n v="50.21"/>
    <n v="0.05"/>
    <n v="21.74"/>
    <n v="95.399000000000001"/>
    <n v="43.48"/>
    <n v="51.919000000000004"/>
    <n v="0.54423002337550708"/>
    <n v="2026"/>
    <s v="Q2"/>
    <n v="6"/>
    <s v="Jun"/>
  </r>
  <r>
    <n v="2366"/>
    <d v="2026-06-22T00:00:00"/>
    <n v="2026"/>
    <n v="6"/>
    <x v="5"/>
    <x v="1"/>
    <x v="2"/>
    <x v="10"/>
    <x v="3"/>
    <s v="Returning"/>
    <x v="0"/>
    <s v="Cycling Pack 12L"/>
    <n v="3"/>
    <n v="100.3"/>
    <n v="0"/>
    <n v="49.26"/>
    <n v="300.89999999999998"/>
    <n v="147.78"/>
    <n v="153.11999999999998"/>
    <n v="0.5088733798604187"/>
    <n v="2026"/>
    <s v="Q2"/>
    <n v="6"/>
    <s v="Jun"/>
  </r>
  <r>
    <n v="3481"/>
    <d v="2026-06-22T00:00:00"/>
    <n v="2026"/>
    <n v="6"/>
    <x v="5"/>
    <x v="1"/>
    <x v="3"/>
    <x v="8"/>
    <x v="2"/>
    <s v="New"/>
    <x v="2"/>
    <s v="Packing Cube Set"/>
    <n v="1"/>
    <n v="47.7"/>
    <n v="0.1"/>
    <n v="18.760000000000002"/>
    <n v="42.930000000000007"/>
    <n v="18.760000000000002"/>
    <n v="24.170000000000005"/>
    <n v="0.56300955043093415"/>
    <n v="2026"/>
    <s v="Q2"/>
    <n v="6"/>
    <s v="Jun"/>
  </r>
  <r>
    <n v="3595"/>
    <d v="2026-06-22T00:00:00"/>
    <n v="2026"/>
    <n v="6"/>
    <x v="5"/>
    <x v="1"/>
    <x v="1"/>
    <x v="14"/>
    <x v="0"/>
    <s v="New"/>
    <x v="0"/>
    <s v="Compact Repair Kit"/>
    <n v="2"/>
    <n v="40.94"/>
    <n v="0.1"/>
    <n v="16.88"/>
    <n v="73.691999999999993"/>
    <n v="33.76"/>
    <n v="39.931999999999995"/>
    <n v="0.54187700157411933"/>
    <n v="2026"/>
    <s v="Q2"/>
    <n v="6"/>
    <s v="Jun"/>
  </r>
  <r>
    <n v="3766"/>
    <d v="2026-06-22T00:00:00"/>
    <n v="2026"/>
    <n v="6"/>
    <x v="5"/>
    <x v="1"/>
    <x v="3"/>
    <x v="8"/>
    <x v="2"/>
    <s v="Returning"/>
    <x v="1"/>
    <s v="Hiking Daypack 20L"/>
    <n v="1"/>
    <n v="93.78"/>
    <n v="0"/>
    <n v="46.62"/>
    <n v="93.78"/>
    <n v="46.62"/>
    <n v="47.160000000000004"/>
    <n v="0.50287907869481774"/>
    <n v="2026"/>
    <s v="Q2"/>
    <n v="6"/>
    <s v="Jun"/>
  </r>
  <r>
    <n v="3933"/>
    <d v="2026-06-22T00:00:00"/>
    <n v="2026"/>
    <n v="6"/>
    <x v="5"/>
    <x v="1"/>
    <x v="3"/>
    <x v="4"/>
    <x v="2"/>
    <s v="New"/>
    <x v="4"/>
    <s v="Training Mat"/>
    <n v="2"/>
    <n v="51.42"/>
    <n v="0"/>
    <n v="22.19"/>
    <n v="102.84"/>
    <n v="44.38"/>
    <n v="58.46"/>
    <n v="0.56845585375340335"/>
    <n v="2026"/>
    <s v="Q2"/>
    <n v="6"/>
    <s v="Jun"/>
  </r>
  <r>
    <n v="3951"/>
    <d v="2026-06-22T00:00:00"/>
    <n v="2026"/>
    <n v="6"/>
    <x v="5"/>
    <x v="1"/>
    <x v="2"/>
    <x v="2"/>
    <x v="2"/>
    <s v="New"/>
    <x v="2"/>
    <s v="Travel Backpack 35L"/>
    <n v="1"/>
    <n v="164.99"/>
    <n v="0.1"/>
    <n v="86.6"/>
    <n v="148.49100000000001"/>
    <n v="86.6"/>
    <n v="61.89100000000002"/>
    <n v="0.41679967136055396"/>
    <n v="2026"/>
    <s v="Q2"/>
    <n v="6"/>
    <s v="Jun"/>
  </r>
  <r>
    <n v="4078"/>
    <d v="2026-06-22T00:00:00"/>
    <n v="2026"/>
    <n v="6"/>
    <x v="5"/>
    <x v="1"/>
    <x v="2"/>
    <x v="5"/>
    <x v="3"/>
    <s v="Returning"/>
    <x v="1"/>
    <s v="Trail Boots"/>
    <n v="1"/>
    <n v="145.65"/>
    <n v="0"/>
    <n v="79.87"/>
    <n v="145.65"/>
    <n v="79.87"/>
    <n v="65.78"/>
    <n v="0.45163062135255749"/>
    <n v="2026"/>
    <s v="Q2"/>
    <n v="6"/>
    <s v="Jun"/>
  </r>
  <r>
    <n v="4182"/>
    <d v="2026-06-22T00:00:00"/>
    <n v="2026"/>
    <n v="6"/>
    <x v="5"/>
    <x v="1"/>
    <x v="1"/>
    <x v="11"/>
    <x v="0"/>
    <s v="New"/>
    <x v="4"/>
    <s v="Weighted Vest"/>
    <n v="4"/>
    <n v="120.94"/>
    <n v="0.05"/>
    <n v="70.84"/>
    <n v="459.57199999999995"/>
    <n v="283.36"/>
    <n v="176.21199999999993"/>
    <n v="0.38342631840059871"/>
    <n v="2026"/>
    <s v="Q2"/>
    <n v="6"/>
    <s v="Jun"/>
  </r>
  <r>
    <n v="323"/>
    <d v="2026-06-23T00:00:00"/>
    <n v="2026"/>
    <n v="6"/>
    <x v="5"/>
    <x v="1"/>
    <x v="3"/>
    <x v="13"/>
    <x v="0"/>
    <s v="Returning"/>
    <x v="2"/>
    <s v="Insulated Bottle"/>
    <n v="1"/>
    <n v="36.94"/>
    <n v="0"/>
    <n v="13.25"/>
    <n v="36.94"/>
    <n v="13.25"/>
    <n v="23.689999999999998"/>
    <n v="0.64131023280996213"/>
    <n v="2026"/>
    <s v="Q2"/>
    <n v="6"/>
    <s v="Jun"/>
  </r>
  <r>
    <n v="544"/>
    <d v="2026-06-23T00:00:00"/>
    <n v="2026"/>
    <n v="6"/>
    <x v="5"/>
    <x v="1"/>
    <x v="0"/>
    <x v="15"/>
    <x v="0"/>
    <s v="Business"/>
    <x v="1"/>
    <s v="Hiking Daypack 20L"/>
    <n v="1"/>
    <n v="90.3"/>
    <n v="0.05"/>
    <n v="45.07"/>
    <n v="85.784999999999997"/>
    <n v="45.07"/>
    <n v="40.714999999999996"/>
    <n v="0.47461677449437545"/>
    <n v="2026"/>
    <s v="Q2"/>
    <n v="6"/>
    <s v="Jun"/>
  </r>
  <r>
    <n v="1570"/>
    <d v="2026-06-23T00:00:00"/>
    <n v="2026"/>
    <n v="6"/>
    <x v="5"/>
    <x v="1"/>
    <x v="3"/>
    <x v="13"/>
    <x v="3"/>
    <s v="Returning"/>
    <x v="3"/>
    <s v="Alpine Tent 4P"/>
    <n v="1"/>
    <n v="335.05"/>
    <n v="0"/>
    <n v="191.67"/>
    <n v="335.05"/>
    <n v="191.67"/>
    <n v="143.38000000000002"/>
    <n v="0.42793612893597976"/>
    <n v="2026"/>
    <s v="Q2"/>
    <n v="6"/>
    <s v="Jun"/>
  </r>
  <r>
    <n v="1932"/>
    <d v="2026-06-23T00:00:00"/>
    <n v="2026"/>
    <n v="6"/>
    <x v="5"/>
    <x v="1"/>
    <x v="3"/>
    <x v="8"/>
    <x v="0"/>
    <s v="New"/>
    <x v="2"/>
    <s v="Insulated Bottle"/>
    <n v="1"/>
    <n v="35.9"/>
    <n v="0.05"/>
    <n v="13.81"/>
    <n v="34.104999999999997"/>
    <n v="13.81"/>
    <n v="20.294999999999995"/>
    <n v="0.59507403606509301"/>
    <n v="2026"/>
    <s v="Q2"/>
    <n v="6"/>
    <s v="Jun"/>
  </r>
  <r>
    <n v="4352"/>
    <d v="2026-06-23T00:00:00"/>
    <n v="2026"/>
    <n v="6"/>
    <x v="5"/>
    <x v="1"/>
    <x v="3"/>
    <x v="13"/>
    <x v="0"/>
    <s v="Returning"/>
    <x v="0"/>
    <s v="Trail Bike Light"/>
    <n v="6"/>
    <n v="51.34"/>
    <n v="0.1"/>
    <n v="22.47"/>
    <n v="277.23600000000005"/>
    <n v="134.82"/>
    <n v="142.41600000000005"/>
    <n v="0.51369951954291659"/>
    <n v="2026"/>
    <s v="Q2"/>
    <n v="6"/>
    <s v="Jun"/>
  </r>
  <r>
    <n v="4561"/>
    <d v="2026-06-23T00:00:00"/>
    <n v="2026"/>
    <n v="6"/>
    <x v="5"/>
    <x v="1"/>
    <x v="0"/>
    <x v="0"/>
    <x v="2"/>
    <s v="Returning"/>
    <x v="1"/>
    <s v="Summit Backpack 45L"/>
    <n v="1"/>
    <n v="157.91"/>
    <n v="0"/>
    <n v="77.12"/>
    <n v="157.91"/>
    <n v="77.12"/>
    <n v="80.789999999999992"/>
    <n v="0.51162054334747642"/>
    <n v="2026"/>
    <s v="Q2"/>
    <n v="6"/>
    <s v="Jun"/>
  </r>
  <r>
    <n v="4741"/>
    <d v="2026-06-23T00:00:00"/>
    <n v="2026"/>
    <n v="6"/>
    <x v="5"/>
    <x v="1"/>
    <x v="3"/>
    <x v="13"/>
    <x v="0"/>
    <s v="New"/>
    <x v="0"/>
    <s v="Compact Repair Kit"/>
    <n v="3"/>
    <n v="41.09"/>
    <n v="0.05"/>
    <n v="16.809999999999999"/>
    <n v="117.10650000000001"/>
    <n v="50.429999999999993"/>
    <n v="66.676500000000019"/>
    <n v="0.569366346018368"/>
    <n v="2026"/>
    <s v="Q2"/>
    <n v="6"/>
    <s v="Jun"/>
  </r>
  <r>
    <n v="4882"/>
    <d v="2026-06-23T00:00:00"/>
    <n v="2026"/>
    <n v="6"/>
    <x v="5"/>
    <x v="1"/>
    <x v="1"/>
    <x v="12"/>
    <x v="0"/>
    <s v="Returning"/>
    <x v="3"/>
    <s v="Compact Sleeping Bag"/>
    <n v="2"/>
    <n v="120.18"/>
    <n v="0.05"/>
    <n v="59.4"/>
    <n v="228.34200000000001"/>
    <n v="118.8"/>
    <n v="109.54200000000002"/>
    <n v="0.47972777675591882"/>
    <n v="2026"/>
    <s v="Q2"/>
    <n v="6"/>
    <s v="Jun"/>
  </r>
  <r>
    <n v="4885"/>
    <d v="2026-06-23T00:00:00"/>
    <n v="2026"/>
    <n v="6"/>
    <x v="5"/>
    <x v="1"/>
    <x v="3"/>
    <x v="13"/>
    <x v="3"/>
    <s v="New"/>
    <x v="3"/>
    <s v="Trail Tent 2P"/>
    <n v="1"/>
    <n v="198.1"/>
    <n v="0.1"/>
    <n v="103.46"/>
    <n v="178.29"/>
    <n v="103.46"/>
    <n v="74.83"/>
    <n v="0.41970946211228899"/>
    <n v="2026"/>
    <s v="Q2"/>
    <n v="6"/>
    <s v="Jun"/>
  </r>
  <r>
    <n v="4982"/>
    <d v="2026-06-23T00:00:00"/>
    <n v="2026"/>
    <n v="6"/>
    <x v="5"/>
    <x v="1"/>
    <x v="2"/>
    <x v="10"/>
    <x v="0"/>
    <s v="Returning"/>
    <x v="2"/>
    <s v="Insulated Bottle"/>
    <n v="1"/>
    <n v="36.700000000000003"/>
    <n v="0.15"/>
    <n v="13.59"/>
    <n v="31.195"/>
    <n v="13.59"/>
    <n v="17.605"/>
    <n v="0.56435326174066358"/>
    <n v="2026"/>
    <s v="Q2"/>
    <n v="6"/>
    <s v="Jun"/>
  </r>
  <r>
    <n v="40"/>
    <d v="2026-06-24T00:00:00"/>
    <n v="2026"/>
    <n v="6"/>
    <x v="5"/>
    <x v="1"/>
    <x v="3"/>
    <x v="7"/>
    <x v="2"/>
    <s v="New"/>
    <x v="2"/>
    <s v="Travel Backpack 35L"/>
    <n v="1"/>
    <n v="167.23"/>
    <n v="0.05"/>
    <n v="85.14"/>
    <n v="158.86849999999998"/>
    <n v="85.14"/>
    <n v="73.728499999999983"/>
    <n v="0.46408507665144438"/>
    <n v="2026"/>
    <s v="Q2"/>
    <n v="6"/>
    <s v="Jun"/>
  </r>
  <r>
    <n v="110"/>
    <d v="2026-06-24T00:00:00"/>
    <n v="2026"/>
    <n v="6"/>
    <x v="5"/>
    <x v="1"/>
    <x v="1"/>
    <x v="12"/>
    <x v="2"/>
    <s v="Business"/>
    <x v="1"/>
    <s v="Trekking Poles"/>
    <n v="2"/>
    <n v="72.97"/>
    <n v="0"/>
    <n v="31.57"/>
    <n v="145.94"/>
    <n v="63.14"/>
    <n v="82.8"/>
    <n v="0.56735644785528294"/>
    <n v="2026"/>
    <s v="Q2"/>
    <n v="6"/>
    <s v="Jun"/>
  </r>
  <r>
    <n v="1169"/>
    <d v="2026-06-24T00:00:00"/>
    <n v="2026"/>
    <n v="6"/>
    <x v="5"/>
    <x v="1"/>
    <x v="1"/>
    <x v="11"/>
    <x v="2"/>
    <s v="New"/>
    <x v="0"/>
    <s v="Commuter Helmet"/>
    <n v="3"/>
    <n v="82.91"/>
    <n v="0"/>
    <n v="42.29"/>
    <n v="248.73"/>
    <n v="126.87"/>
    <n v="121.85999999999999"/>
    <n v="0.4899288384995778"/>
    <n v="2026"/>
    <s v="Q2"/>
    <n v="6"/>
    <s v="Jun"/>
  </r>
  <r>
    <n v="2211"/>
    <d v="2026-06-24T00:00:00"/>
    <n v="2026"/>
    <n v="6"/>
    <x v="5"/>
    <x v="1"/>
    <x v="2"/>
    <x v="10"/>
    <x v="3"/>
    <s v="New"/>
    <x v="4"/>
    <s v="Resistance Band Set"/>
    <n v="2"/>
    <n v="41.25"/>
    <n v="0"/>
    <n v="14.72"/>
    <n v="82.5"/>
    <n v="29.44"/>
    <n v="53.06"/>
    <n v="0.64315151515151514"/>
    <n v="2026"/>
    <s v="Q2"/>
    <n v="6"/>
    <s v="Jun"/>
  </r>
  <r>
    <n v="3494"/>
    <d v="2026-06-24T00:00:00"/>
    <n v="2026"/>
    <n v="6"/>
    <x v="5"/>
    <x v="1"/>
    <x v="3"/>
    <x v="8"/>
    <x v="1"/>
    <s v="Business"/>
    <x v="3"/>
    <s v="Trail Tent 2P"/>
    <n v="6"/>
    <n v="194.79"/>
    <n v="0.15"/>
    <n v="106.78"/>
    <n v="993.42899999999997"/>
    <n v="640.68000000000006"/>
    <n v="352.74899999999991"/>
    <n v="0.3550822454347517"/>
    <n v="2026"/>
    <s v="Q2"/>
    <n v="6"/>
    <s v="Jun"/>
  </r>
  <r>
    <n v="3586"/>
    <d v="2026-06-24T00:00:00"/>
    <n v="2026"/>
    <n v="6"/>
    <x v="5"/>
    <x v="1"/>
    <x v="0"/>
    <x v="15"/>
    <x v="1"/>
    <s v="Business"/>
    <x v="3"/>
    <s v="Trail Tent 2P"/>
    <n v="6"/>
    <n v="193.13"/>
    <n v="0.15"/>
    <n v="106.49"/>
    <n v="984.96299999999997"/>
    <n v="638.93999999999994"/>
    <n v="346.02300000000002"/>
    <n v="0.35130558203709178"/>
    <n v="2026"/>
    <s v="Q2"/>
    <n v="6"/>
    <s v="Jun"/>
  </r>
  <r>
    <n v="3660"/>
    <d v="2026-06-24T00:00:00"/>
    <n v="2026"/>
    <n v="6"/>
    <x v="5"/>
    <x v="1"/>
    <x v="2"/>
    <x v="3"/>
    <x v="0"/>
    <s v="New"/>
    <x v="0"/>
    <s v="Commuter Helmet"/>
    <n v="1"/>
    <n v="82.7"/>
    <n v="0.05"/>
    <n v="42.16"/>
    <n v="78.564999999999998"/>
    <n v="42.16"/>
    <n v="36.405000000000001"/>
    <n v="0.46337427607713361"/>
    <n v="2026"/>
    <s v="Q2"/>
    <n v="6"/>
    <s v="Jun"/>
  </r>
  <r>
    <n v="4307"/>
    <d v="2026-06-24T00:00:00"/>
    <n v="2026"/>
    <n v="6"/>
    <x v="5"/>
    <x v="1"/>
    <x v="3"/>
    <x v="8"/>
    <x v="0"/>
    <s v="Business"/>
    <x v="0"/>
    <s v="Compact Repair Kit"/>
    <n v="1"/>
    <n v="40.33"/>
    <n v="0"/>
    <n v="16.48"/>
    <n v="40.33"/>
    <n v="16.48"/>
    <n v="23.849999999999998"/>
    <n v="0.59137118770146291"/>
    <n v="2026"/>
    <s v="Q2"/>
    <n v="6"/>
    <s v="Jun"/>
  </r>
  <r>
    <n v="5133"/>
    <d v="2026-06-24T00:00:00"/>
    <n v="2026"/>
    <n v="6"/>
    <x v="5"/>
    <x v="1"/>
    <x v="0"/>
    <x v="0"/>
    <x v="0"/>
    <s v="Business"/>
    <x v="3"/>
    <s v="Portable Camp Stove"/>
    <n v="1"/>
    <n v="81.99"/>
    <n v="0.15"/>
    <n v="40.29"/>
    <n v="69.691499999999991"/>
    <n v="40.29"/>
    <n v="29.401499999999992"/>
    <n v="0.4218807171606293"/>
    <n v="2026"/>
    <s v="Q2"/>
    <n v="6"/>
    <s v="Jun"/>
  </r>
  <r>
    <n v="472"/>
    <d v="2026-06-25T00:00:00"/>
    <n v="2026"/>
    <n v="6"/>
    <x v="5"/>
    <x v="1"/>
    <x v="1"/>
    <x v="6"/>
    <x v="2"/>
    <s v="Business"/>
    <x v="2"/>
    <s v="Packing Cube Set"/>
    <n v="3"/>
    <n v="46.29"/>
    <n v="0"/>
    <n v="18.309999999999999"/>
    <n v="138.87"/>
    <n v="54.929999999999993"/>
    <n v="83.940000000000012"/>
    <n v="0.60445020522791104"/>
    <n v="2026"/>
    <s v="Q2"/>
    <n v="6"/>
    <s v="Jun"/>
  </r>
  <r>
    <n v="689"/>
    <d v="2026-06-25T00:00:00"/>
    <n v="2026"/>
    <n v="6"/>
    <x v="5"/>
    <x v="1"/>
    <x v="3"/>
    <x v="7"/>
    <x v="0"/>
    <s v="New"/>
    <x v="0"/>
    <s v="Compact Repair Kit"/>
    <n v="1"/>
    <n v="39.729999999999997"/>
    <n v="0"/>
    <n v="16.55"/>
    <n v="39.729999999999997"/>
    <n v="16.55"/>
    <n v="23.179999999999996"/>
    <n v="0.58343820790334755"/>
    <n v="2026"/>
    <s v="Q2"/>
    <n v="6"/>
    <s v="Jun"/>
  </r>
  <r>
    <n v="864"/>
    <d v="2026-06-25T00:00:00"/>
    <n v="2026"/>
    <n v="6"/>
    <x v="5"/>
    <x v="1"/>
    <x v="3"/>
    <x v="8"/>
    <x v="0"/>
    <s v="New"/>
    <x v="2"/>
    <s v="Carry-On Duffel"/>
    <n v="4"/>
    <n v="131.02000000000001"/>
    <n v="0.05"/>
    <n v="67.42"/>
    <n v="497.87600000000003"/>
    <n v="269.68"/>
    <n v="228.19600000000003"/>
    <n v="0.45833902417469413"/>
    <n v="2026"/>
    <s v="Q2"/>
    <n v="6"/>
    <s v="Jun"/>
  </r>
  <r>
    <n v="1163"/>
    <d v="2026-06-25T00:00:00"/>
    <n v="2026"/>
    <n v="6"/>
    <x v="5"/>
    <x v="1"/>
    <x v="1"/>
    <x v="12"/>
    <x v="0"/>
    <s v="New"/>
    <x v="2"/>
    <s v="Packing Cube Set"/>
    <n v="2"/>
    <n v="46.69"/>
    <n v="0.05"/>
    <n v="18.23"/>
    <n v="88.710999999999999"/>
    <n v="36.46"/>
    <n v="52.250999999999998"/>
    <n v="0.58900249123558523"/>
    <n v="2026"/>
    <s v="Q2"/>
    <n v="6"/>
    <s v="Jun"/>
  </r>
  <r>
    <n v="1323"/>
    <d v="2026-06-25T00:00:00"/>
    <n v="2026"/>
    <n v="6"/>
    <x v="5"/>
    <x v="1"/>
    <x v="1"/>
    <x v="12"/>
    <x v="0"/>
    <s v="Returning"/>
    <x v="4"/>
    <s v="Resistance Band Set"/>
    <n v="2"/>
    <n v="39.57"/>
    <n v="0.1"/>
    <n v="14.64"/>
    <n v="71.225999999999999"/>
    <n v="29.28"/>
    <n v="41.945999999999998"/>
    <n v="0.58891416055934631"/>
    <n v="2026"/>
    <s v="Q2"/>
    <n v="6"/>
    <s v="Jun"/>
  </r>
  <r>
    <n v="2098"/>
    <d v="2026-06-25T00:00:00"/>
    <n v="2026"/>
    <n v="6"/>
    <x v="5"/>
    <x v="1"/>
    <x v="2"/>
    <x v="2"/>
    <x v="0"/>
    <s v="Returning"/>
    <x v="1"/>
    <s v="Trail Boots"/>
    <n v="1"/>
    <n v="146.46"/>
    <n v="0.15"/>
    <n v="80.760000000000005"/>
    <n v="124.491"/>
    <n v="80.760000000000005"/>
    <n v="43.730999999999995"/>
    <n v="0.35127840566787955"/>
    <n v="2026"/>
    <s v="Q2"/>
    <n v="6"/>
    <s v="Jun"/>
  </r>
  <r>
    <n v="2190"/>
    <d v="2026-06-25T00:00:00"/>
    <n v="2026"/>
    <n v="6"/>
    <x v="5"/>
    <x v="1"/>
    <x v="1"/>
    <x v="6"/>
    <x v="2"/>
    <s v="Business"/>
    <x v="0"/>
    <s v="Trail Bike Light"/>
    <n v="5"/>
    <n v="50.78"/>
    <n v="0"/>
    <n v="22.68"/>
    <n v="253.9"/>
    <n v="113.4"/>
    <n v="140.5"/>
    <n v="0.55336746750689247"/>
    <n v="2026"/>
    <s v="Q2"/>
    <n v="6"/>
    <s v="Jun"/>
  </r>
  <r>
    <n v="2664"/>
    <d v="2026-06-25T00:00:00"/>
    <n v="2026"/>
    <n v="6"/>
    <x v="5"/>
    <x v="1"/>
    <x v="2"/>
    <x v="10"/>
    <x v="3"/>
    <s v="Returning"/>
    <x v="2"/>
    <s v="Packing Cube Set"/>
    <n v="3"/>
    <n v="47.61"/>
    <n v="0"/>
    <n v="18.21"/>
    <n v="142.82999999999998"/>
    <n v="54.63"/>
    <n v="88.199999999999989"/>
    <n v="0.61751732829237549"/>
    <n v="2026"/>
    <s v="Q2"/>
    <n v="6"/>
    <s v="Jun"/>
  </r>
  <r>
    <n v="2992"/>
    <d v="2026-06-25T00:00:00"/>
    <n v="2026"/>
    <n v="6"/>
    <x v="5"/>
    <x v="1"/>
    <x v="2"/>
    <x v="16"/>
    <x v="0"/>
    <s v="New"/>
    <x v="0"/>
    <s v="Trail Bike Light"/>
    <n v="1"/>
    <n v="50.75"/>
    <n v="0.1"/>
    <n v="22.94"/>
    <n v="45.675000000000004"/>
    <n v="22.94"/>
    <n v="22.735000000000003"/>
    <n v="0.49775588396278053"/>
    <n v="2026"/>
    <s v="Q2"/>
    <n v="6"/>
    <s v="Jun"/>
  </r>
  <r>
    <n v="3120"/>
    <d v="2026-06-25T00:00:00"/>
    <n v="2026"/>
    <n v="6"/>
    <x v="5"/>
    <x v="1"/>
    <x v="2"/>
    <x v="5"/>
    <x v="3"/>
    <s v="Returning"/>
    <x v="4"/>
    <s v="Training Mat"/>
    <n v="1"/>
    <n v="50.33"/>
    <n v="0"/>
    <n v="21.66"/>
    <n v="50.33"/>
    <n v="21.66"/>
    <n v="28.669999999999998"/>
    <n v="0.56964037353467112"/>
    <n v="2026"/>
    <s v="Q2"/>
    <n v="6"/>
    <s v="Jun"/>
  </r>
  <r>
    <n v="189"/>
    <d v="2026-06-26T00:00:00"/>
    <n v="2026"/>
    <n v="6"/>
    <x v="5"/>
    <x v="1"/>
    <x v="2"/>
    <x v="10"/>
    <x v="0"/>
    <s v="Business"/>
    <x v="2"/>
    <s v="Packing Cube Set"/>
    <n v="1"/>
    <n v="47.5"/>
    <n v="0.1"/>
    <n v="18.8"/>
    <n v="42.75"/>
    <n v="18.8"/>
    <n v="23.95"/>
    <n v="0.56023391812865497"/>
    <n v="2026"/>
    <s v="Q2"/>
    <n v="6"/>
    <s v="Jun"/>
  </r>
  <r>
    <n v="927"/>
    <d v="2026-06-26T00:00:00"/>
    <n v="2026"/>
    <n v="6"/>
    <x v="5"/>
    <x v="1"/>
    <x v="2"/>
    <x v="10"/>
    <x v="3"/>
    <s v="Returning"/>
    <x v="2"/>
    <s v="Carry-On Duffel"/>
    <n v="2"/>
    <n v="130.33000000000001"/>
    <n v="0.1"/>
    <n v="67.319999999999993"/>
    <n v="234.59400000000002"/>
    <n v="134.63999999999999"/>
    <n v="99.954000000000036"/>
    <n v="0.42607227806337772"/>
    <n v="2026"/>
    <s v="Q2"/>
    <n v="6"/>
    <s v="Jun"/>
  </r>
  <r>
    <n v="1388"/>
    <d v="2026-06-26T00:00:00"/>
    <n v="2026"/>
    <n v="6"/>
    <x v="5"/>
    <x v="1"/>
    <x v="1"/>
    <x v="14"/>
    <x v="0"/>
    <s v="Returning"/>
    <x v="1"/>
    <s v="Summit Backpack 45L"/>
    <n v="3"/>
    <n v="156.76"/>
    <n v="0.05"/>
    <n v="78.63"/>
    <n v="446.76599999999996"/>
    <n v="235.89"/>
    <n v="210.87599999999998"/>
    <n v="0.47200547937846654"/>
    <n v="2026"/>
    <s v="Q2"/>
    <n v="6"/>
    <s v="Jun"/>
  </r>
  <r>
    <n v="3932"/>
    <d v="2026-06-26T00:00:00"/>
    <n v="2026"/>
    <n v="6"/>
    <x v="5"/>
    <x v="1"/>
    <x v="2"/>
    <x v="10"/>
    <x v="0"/>
    <s v="New"/>
    <x v="4"/>
    <s v="Recovery Roller"/>
    <n v="4"/>
    <n v="35.770000000000003"/>
    <n v="0"/>
    <n v="13.75"/>
    <n v="143.08000000000001"/>
    <n v="55"/>
    <n v="88.080000000000013"/>
    <n v="0.61559966452334358"/>
    <n v="2026"/>
    <s v="Q2"/>
    <n v="6"/>
    <s v="Jun"/>
  </r>
  <r>
    <n v="4008"/>
    <d v="2026-06-26T00:00:00"/>
    <n v="2026"/>
    <n v="6"/>
    <x v="5"/>
    <x v="1"/>
    <x v="1"/>
    <x v="14"/>
    <x v="0"/>
    <s v="Returning"/>
    <x v="0"/>
    <s v="Cycling Pack 12L"/>
    <n v="2"/>
    <n v="102.49"/>
    <n v="0"/>
    <n v="50.07"/>
    <n v="204.98"/>
    <n v="100.14"/>
    <n v="104.83999999999999"/>
    <n v="0.51146453312518292"/>
    <n v="2026"/>
    <s v="Q2"/>
    <n v="6"/>
    <s v="Jun"/>
  </r>
  <r>
    <n v="4701"/>
    <d v="2026-06-26T00:00:00"/>
    <n v="2026"/>
    <n v="6"/>
    <x v="5"/>
    <x v="1"/>
    <x v="0"/>
    <x v="0"/>
    <x v="1"/>
    <s v="Business"/>
    <x v="0"/>
    <s v="Commuter Helmet"/>
    <n v="8"/>
    <n v="82.47"/>
    <n v="0.15"/>
    <n v="42.58"/>
    <n v="560.79599999999994"/>
    <n v="340.64"/>
    <n v="220.15599999999995"/>
    <n v="0.39257769313618496"/>
    <n v="2026"/>
    <s v="Q2"/>
    <n v="6"/>
    <s v="Jun"/>
  </r>
  <r>
    <n v="4805"/>
    <d v="2026-06-26T00:00:00"/>
    <n v="2026"/>
    <n v="6"/>
    <x v="5"/>
    <x v="1"/>
    <x v="2"/>
    <x v="10"/>
    <x v="0"/>
    <s v="Returning"/>
    <x v="3"/>
    <s v="Compact Sleeping Bag"/>
    <n v="1"/>
    <n v="121.44"/>
    <n v="0"/>
    <n v="62.34"/>
    <n v="121.44"/>
    <n v="62.34"/>
    <n v="59.099999999999994"/>
    <n v="0.48666007905138337"/>
    <n v="2026"/>
    <s v="Q2"/>
    <n v="6"/>
    <s v="Jun"/>
  </r>
  <r>
    <n v="912"/>
    <d v="2026-06-27T00:00:00"/>
    <n v="2026"/>
    <n v="6"/>
    <x v="5"/>
    <x v="1"/>
    <x v="0"/>
    <x v="0"/>
    <x v="3"/>
    <s v="New"/>
    <x v="2"/>
    <s v="Packing Cube Set"/>
    <n v="4"/>
    <n v="46.44"/>
    <n v="0.05"/>
    <n v="18.2"/>
    <n v="176.47199999999998"/>
    <n v="72.8"/>
    <n v="103.67199999999998"/>
    <n v="0.58746996690693143"/>
    <n v="2026"/>
    <s v="Q2"/>
    <n v="6"/>
    <s v="Jun"/>
  </r>
  <r>
    <n v="1837"/>
    <d v="2026-06-27T00:00:00"/>
    <n v="2026"/>
    <n v="6"/>
    <x v="5"/>
    <x v="1"/>
    <x v="0"/>
    <x v="0"/>
    <x v="3"/>
    <s v="Business"/>
    <x v="3"/>
    <s v="Trail Tent 2P"/>
    <n v="2"/>
    <n v="194.13"/>
    <n v="0.1"/>
    <n v="106.51"/>
    <n v="349.43400000000003"/>
    <n v="213.02"/>
    <n v="136.41400000000002"/>
    <n v="0.39038559499075648"/>
    <n v="2026"/>
    <s v="Q2"/>
    <n v="6"/>
    <s v="Jun"/>
  </r>
  <r>
    <n v="2216"/>
    <d v="2026-06-27T00:00:00"/>
    <n v="2026"/>
    <n v="6"/>
    <x v="5"/>
    <x v="1"/>
    <x v="0"/>
    <x v="9"/>
    <x v="0"/>
    <s v="Business"/>
    <x v="0"/>
    <s v="Commuter Helmet"/>
    <n v="4"/>
    <n v="81.86"/>
    <n v="0.05"/>
    <n v="42.22"/>
    <n v="311.06799999999998"/>
    <n v="168.88"/>
    <n v="142.18799999999999"/>
    <n v="0.45709619761595532"/>
    <n v="2026"/>
    <s v="Q2"/>
    <n v="6"/>
    <s v="Jun"/>
  </r>
  <r>
    <n v="2451"/>
    <d v="2026-06-27T00:00:00"/>
    <n v="2026"/>
    <n v="6"/>
    <x v="5"/>
    <x v="1"/>
    <x v="0"/>
    <x v="9"/>
    <x v="1"/>
    <s v="Business"/>
    <x v="2"/>
    <s v="Travel Backpack 35L"/>
    <n v="4"/>
    <n v="162.61000000000001"/>
    <n v="0.05"/>
    <n v="88.64"/>
    <n v="617.91800000000001"/>
    <n v="354.56"/>
    <n v="263.358"/>
    <n v="0.4262021821665658"/>
    <n v="2026"/>
    <s v="Q2"/>
    <n v="6"/>
    <s v="Jun"/>
  </r>
  <r>
    <n v="2874"/>
    <d v="2026-06-27T00:00:00"/>
    <n v="2026"/>
    <n v="6"/>
    <x v="5"/>
    <x v="1"/>
    <x v="1"/>
    <x v="12"/>
    <x v="2"/>
    <s v="New"/>
    <x v="0"/>
    <s v="Compact Repair Kit"/>
    <n v="1"/>
    <n v="40.26"/>
    <n v="0"/>
    <n v="16.62"/>
    <n v="40.26"/>
    <n v="16.62"/>
    <n v="23.639999999999997"/>
    <n v="0.58718330849478384"/>
    <n v="2026"/>
    <s v="Q2"/>
    <n v="6"/>
    <s v="Jun"/>
  </r>
  <r>
    <n v="2885"/>
    <d v="2026-06-27T00:00:00"/>
    <n v="2026"/>
    <n v="6"/>
    <x v="5"/>
    <x v="1"/>
    <x v="0"/>
    <x v="0"/>
    <x v="0"/>
    <s v="Business"/>
    <x v="2"/>
    <s v="Packing Cube Set"/>
    <n v="1"/>
    <n v="47.23"/>
    <n v="0.1"/>
    <n v="17.829999999999998"/>
    <n v="42.506999999999998"/>
    <n v="17.829999999999998"/>
    <n v="24.677"/>
    <n v="0.58053967581810062"/>
    <n v="2026"/>
    <s v="Q2"/>
    <n v="6"/>
    <s v="Jun"/>
  </r>
  <r>
    <n v="3014"/>
    <d v="2026-06-27T00:00:00"/>
    <n v="2026"/>
    <n v="6"/>
    <x v="5"/>
    <x v="1"/>
    <x v="2"/>
    <x v="10"/>
    <x v="0"/>
    <s v="New"/>
    <x v="4"/>
    <s v="Training Mat"/>
    <n v="1"/>
    <n v="50.13"/>
    <n v="0.15"/>
    <n v="22.22"/>
    <n v="42.610500000000002"/>
    <n v="22.22"/>
    <n v="20.390500000000003"/>
    <n v="0.47853228664296366"/>
    <n v="2026"/>
    <s v="Q2"/>
    <n v="6"/>
    <s v="Jun"/>
  </r>
  <r>
    <n v="3273"/>
    <d v="2026-06-27T00:00:00"/>
    <n v="2026"/>
    <n v="6"/>
    <x v="5"/>
    <x v="1"/>
    <x v="2"/>
    <x v="3"/>
    <x v="0"/>
    <s v="Business"/>
    <x v="3"/>
    <s v="Alpine Tent 4P"/>
    <n v="2"/>
    <n v="345.82"/>
    <n v="0.05"/>
    <n v="196.24"/>
    <n v="657.05799999999999"/>
    <n v="392.48"/>
    <n v="264.57799999999997"/>
    <n v="0.40267069269379563"/>
    <n v="2026"/>
    <s v="Q2"/>
    <n v="6"/>
    <s v="Jun"/>
  </r>
  <r>
    <n v="5041"/>
    <d v="2026-06-27T00:00:00"/>
    <n v="2026"/>
    <n v="6"/>
    <x v="5"/>
    <x v="1"/>
    <x v="0"/>
    <x v="15"/>
    <x v="2"/>
    <s v="New"/>
    <x v="3"/>
    <s v="Compact Sleeping Bag"/>
    <n v="1"/>
    <n v="126.12"/>
    <n v="0"/>
    <n v="62.18"/>
    <n v="126.12"/>
    <n v="62.18"/>
    <n v="63.940000000000005"/>
    <n v="0.50697748176339996"/>
    <n v="2026"/>
    <s v="Q2"/>
    <n v="6"/>
    <s v="Jun"/>
  </r>
  <r>
    <n v="312"/>
    <d v="2026-06-28T00:00:00"/>
    <n v="2026"/>
    <n v="6"/>
    <x v="5"/>
    <x v="1"/>
    <x v="3"/>
    <x v="7"/>
    <x v="3"/>
    <s v="Returning"/>
    <x v="4"/>
    <s v="Recovery Roller"/>
    <n v="1"/>
    <n v="36"/>
    <n v="0"/>
    <n v="13.95"/>
    <n v="36"/>
    <n v="13.95"/>
    <n v="22.05"/>
    <n v="0.61250000000000004"/>
    <n v="2026"/>
    <s v="Q2"/>
    <n v="6"/>
    <s v="Jun"/>
  </r>
  <r>
    <n v="647"/>
    <d v="2026-06-28T00:00:00"/>
    <n v="2026"/>
    <n v="6"/>
    <x v="5"/>
    <x v="1"/>
    <x v="0"/>
    <x v="0"/>
    <x v="0"/>
    <s v="Returning"/>
    <x v="2"/>
    <s v="Travel Backpack 35L"/>
    <n v="1"/>
    <n v="162.25"/>
    <n v="0.05"/>
    <n v="89.28"/>
    <n v="154.13749999999999"/>
    <n v="89.28"/>
    <n v="64.857499999999987"/>
    <n v="0.42077690373854509"/>
    <n v="2026"/>
    <s v="Q2"/>
    <n v="6"/>
    <s v="Jun"/>
  </r>
  <r>
    <n v="708"/>
    <d v="2026-06-28T00:00:00"/>
    <n v="2026"/>
    <n v="6"/>
    <x v="5"/>
    <x v="1"/>
    <x v="1"/>
    <x v="11"/>
    <x v="0"/>
    <s v="Returning"/>
    <x v="1"/>
    <s v="Summit Backpack 45L"/>
    <n v="1"/>
    <n v="150.44"/>
    <n v="0"/>
    <n v="80.5"/>
    <n v="150.44"/>
    <n v="80.5"/>
    <n v="69.94"/>
    <n v="0.46490295134272797"/>
    <n v="2026"/>
    <s v="Q2"/>
    <n v="6"/>
    <s v="Jun"/>
  </r>
  <r>
    <n v="886"/>
    <d v="2026-06-28T00:00:00"/>
    <n v="2026"/>
    <n v="6"/>
    <x v="5"/>
    <x v="1"/>
    <x v="0"/>
    <x v="0"/>
    <x v="2"/>
    <s v="Business"/>
    <x v="3"/>
    <s v="Compact Sleeping Bag"/>
    <n v="2"/>
    <n v="126.17"/>
    <n v="0.05"/>
    <n v="61.13"/>
    <n v="239.72299999999998"/>
    <n v="122.26"/>
    <n v="117.46299999999998"/>
    <n v="0.48999470221881081"/>
    <n v="2026"/>
    <s v="Q2"/>
    <n v="6"/>
    <s v="Jun"/>
  </r>
  <r>
    <n v="944"/>
    <d v="2026-06-28T00:00:00"/>
    <n v="2026"/>
    <n v="6"/>
    <x v="5"/>
    <x v="1"/>
    <x v="3"/>
    <x v="7"/>
    <x v="3"/>
    <s v="Returning"/>
    <x v="3"/>
    <s v="Portable Camp Stove"/>
    <n v="2"/>
    <n v="83.72"/>
    <n v="0"/>
    <n v="38.96"/>
    <n v="167.44"/>
    <n v="77.92"/>
    <n v="89.52"/>
    <n v="0.53463927376970855"/>
    <n v="2026"/>
    <s v="Q2"/>
    <n v="6"/>
    <s v="Jun"/>
  </r>
  <r>
    <n v="1050"/>
    <d v="2026-06-28T00:00:00"/>
    <n v="2026"/>
    <n v="6"/>
    <x v="5"/>
    <x v="1"/>
    <x v="3"/>
    <x v="8"/>
    <x v="3"/>
    <s v="New"/>
    <x v="1"/>
    <s v="Trekking Poles"/>
    <n v="1"/>
    <n v="70.58"/>
    <n v="0"/>
    <n v="32.78"/>
    <n v="70.58"/>
    <n v="32.78"/>
    <n v="37.799999999999997"/>
    <n v="0.53556248228960046"/>
    <n v="2026"/>
    <s v="Q2"/>
    <n v="6"/>
    <s v="Jun"/>
  </r>
  <r>
    <n v="1677"/>
    <d v="2026-06-28T00:00:00"/>
    <n v="2026"/>
    <n v="6"/>
    <x v="5"/>
    <x v="1"/>
    <x v="3"/>
    <x v="13"/>
    <x v="1"/>
    <s v="Business"/>
    <x v="3"/>
    <s v="Portable Camp Stove"/>
    <n v="5"/>
    <n v="81.96"/>
    <n v="0.05"/>
    <n v="39.130000000000003"/>
    <n v="389.30999999999995"/>
    <n v="195.65"/>
    <n v="193.65999999999994"/>
    <n v="0.497444196141892"/>
    <n v="2026"/>
    <s v="Q2"/>
    <n v="6"/>
    <s v="Jun"/>
  </r>
  <r>
    <n v="2109"/>
    <d v="2026-06-28T00:00:00"/>
    <n v="2026"/>
    <n v="6"/>
    <x v="5"/>
    <x v="1"/>
    <x v="1"/>
    <x v="14"/>
    <x v="0"/>
    <s v="New"/>
    <x v="0"/>
    <s v="Compact Repair Kit"/>
    <n v="1"/>
    <n v="40.67"/>
    <n v="0"/>
    <n v="16.5"/>
    <n v="40.67"/>
    <n v="16.5"/>
    <n v="24.17"/>
    <n v="0.59429554954511932"/>
    <n v="2026"/>
    <s v="Q2"/>
    <n v="6"/>
    <s v="Jun"/>
  </r>
  <r>
    <n v="3688"/>
    <d v="2026-06-28T00:00:00"/>
    <n v="2026"/>
    <n v="6"/>
    <x v="5"/>
    <x v="1"/>
    <x v="2"/>
    <x v="16"/>
    <x v="2"/>
    <s v="New"/>
    <x v="4"/>
    <s v="Resistance Band Set"/>
    <n v="1"/>
    <n v="40.94"/>
    <n v="0"/>
    <n v="14.47"/>
    <n v="40.94"/>
    <n v="14.47"/>
    <n v="26.47"/>
    <n v="0.64655593551538837"/>
    <n v="2026"/>
    <s v="Q2"/>
    <n v="6"/>
    <s v="Jun"/>
  </r>
  <r>
    <n v="521"/>
    <d v="2026-06-29T00:00:00"/>
    <n v="2026"/>
    <n v="6"/>
    <x v="5"/>
    <x v="1"/>
    <x v="3"/>
    <x v="8"/>
    <x v="1"/>
    <s v="Business"/>
    <x v="0"/>
    <s v="Cycling Pack 12L"/>
    <n v="3"/>
    <n v="100.89"/>
    <n v="0.05"/>
    <n v="49.08"/>
    <n v="287.53649999999999"/>
    <n v="147.24"/>
    <n v="140.29649999999998"/>
    <n v="0.48792588071427451"/>
    <n v="2026"/>
    <s v="Q2"/>
    <n v="6"/>
    <s v="Jun"/>
  </r>
  <r>
    <n v="557"/>
    <d v="2026-06-29T00:00:00"/>
    <n v="2026"/>
    <n v="6"/>
    <x v="5"/>
    <x v="1"/>
    <x v="1"/>
    <x v="12"/>
    <x v="1"/>
    <s v="Business"/>
    <x v="0"/>
    <s v="Compact Repair Kit"/>
    <n v="3"/>
    <n v="39.78"/>
    <n v="0.15"/>
    <n v="16.850000000000001"/>
    <n v="101.43900000000001"/>
    <n v="50.550000000000004"/>
    <n v="50.889000000000003"/>
    <n v="0.50167095495815217"/>
    <n v="2026"/>
    <s v="Q2"/>
    <n v="6"/>
    <s v="Jun"/>
  </r>
  <r>
    <n v="929"/>
    <d v="2026-06-29T00:00:00"/>
    <n v="2026"/>
    <n v="6"/>
    <x v="5"/>
    <x v="1"/>
    <x v="0"/>
    <x v="0"/>
    <x v="0"/>
    <s v="Returning"/>
    <x v="4"/>
    <s v="Resistance Band Set"/>
    <n v="1"/>
    <n v="40.299999999999997"/>
    <n v="0.05"/>
    <n v="14.79"/>
    <n v="38.284999999999997"/>
    <n v="14.79"/>
    <n v="23.494999999999997"/>
    <n v="0.61368682251534545"/>
    <n v="2026"/>
    <s v="Q2"/>
    <n v="6"/>
    <s v="Jun"/>
  </r>
  <r>
    <n v="1089"/>
    <d v="2026-06-29T00:00:00"/>
    <n v="2026"/>
    <n v="6"/>
    <x v="5"/>
    <x v="1"/>
    <x v="1"/>
    <x v="11"/>
    <x v="2"/>
    <s v="Returning"/>
    <x v="1"/>
    <s v="Hiking Daypack 20L"/>
    <n v="1"/>
    <n v="90.91"/>
    <n v="0.05"/>
    <n v="45.9"/>
    <n v="86.364499999999992"/>
    <n v="45.9"/>
    <n v="40.464499999999994"/>
    <n v="0.46853163047316893"/>
    <n v="2026"/>
    <s v="Q2"/>
    <n v="6"/>
    <s v="Jun"/>
  </r>
  <r>
    <n v="1655"/>
    <d v="2026-06-29T00:00:00"/>
    <n v="2026"/>
    <n v="6"/>
    <x v="5"/>
    <x v="1"/>
    <x v="0"/>
    <x v="0"/>
    <x v="1"/>
    <s v="Business"/>
    <x v="2"/>
    <s v="Travel Backpack 35L"/>
    <n v="5"/>
    <n v="162.29"/>
    <n v="0.15"/>
    <n v="86.66"/>
    <n v="689.73249999999996"/>
    <n v="433.29999999999995"/>
    <n v="256.4325"/>
    <n v="0.37178543855770174"/>
    <n v="2026"/>
    <s v="Q2"/>
    <n v="6"/>
    <s v="Jun"/>
  </r>
  <r>
    <n v="1897"/>
    <d v="2026-06-29T00:00:00"/>
    <n v="2026"/>
    <n v="6"/>
    <x v="5"/>
    <x v="1"/>
    <x v="1"/>
    <x v="11"/>
    <x v="0"/>
    <s v="Business"/>
    <x v="0"/>
    <s v="Trail Bike Light"/>
    <n v="2"/>
    <n v="51.03"/>
    <n v="0"/>
    <n v="22.59"/>
    <n v="102.06"/>
    <n v="45.18"/>
    <n v="56.88"/>
    <n v="0.55731922398589062"/>
    <n v="2026"/>
    <s v="Q2"/>
    <n v="6"/>
    <s v="Jun"/>
  </r>
  <r>
    <n v="2417"/>
    <d v="2026-06-29T00:00:00"/>
    <n v="2026"/>
    <n v="6"/>
    <x v="5"/>
    <x v="1"/>
    <x v="1"/>
    <x v="12"/>
    <x v="0"/>
    <s v="Business"/>
    <x v="4"/>
    <s v="Training Mat"/>
    <n v="1"/>
    <n v="50.67"/>
    <n v="0"/>
    <n v="22.18"/>
    <n v="50.67"/>
    <n v="22.18"/>
    <n v="28.490000000000002"/>
    <n v="0.56226564041839355"/>
    <n v="2026"/>
    <s v="Q2"/>
    <n v="6"/>
    <s v="Jun"/>
  </r>
  <r>
    <n v="3474"/>
    <d v="2026-06-29T00:00:00"/>
    <n v="2026"/>
    <n v="6"/>
    <x v="5"/>
    <x v="1"/>
    <x v="3"/>
    <x v="8"/>
    <x v="1"/>
    <s v="Returning"/>
    <x v="2"/>
    <s v="Carry-On Duffel"/>
    <n v="10"/>
    <n v="130.62"/>
    <n v="0.05"/>
    <n v="67.05"/>
    <n v="1240.8899999999999"/>
    <n v="670.5"/>
    <n v="570.38999999999987"/>
    <n v="0.45966201677828006"/>
    <n v="2026"/>
    <s v="Q2"/>
    <n v="6"/>
    <s v="Jun"/>
  </r>
  <r>
    <n v="4079"/>
    <d v="2026-06-29T00:00:00"/>
    <n v="2026"/>
    <n v="6"/>
    <x v="5"/>
    <x v="1"/>
    <x v="2"/>
    <x v="5"/>
    <x v="0"/>
    <s v="New"/>
    <x v="3"/>
    <s v="Trail Tent 2P"/>
    <n v="4"/>
    <n v="194.6"/>
    <n v="0"/>
    <n v="104.64"/>
    <n v="778.4"/>
    <n v="418.56"/>
    <n v="359.84"/>
    <n v="0.46228160328879753"/>
    <n v="2026"/>
    <s v="Q2"/>
    <n v="6"/>
    <s v="Jun"/>
  </r>
  <r>
    <n v="45"/>
    <d v="2026-06-30T00:00:00"/>
    <n v="2026"/>
    <n v="6"/>
    <x v="5"/>
    <x v="1"/>
    <x v="2"/>
    <x v="2"/>
    <x v="2"/>
    <s v="New"/>
    <x v="1"/>
    <s v="Hiking Daypack 20L"/>
    <n v="1"/>
    <n v="94"/>
    <n v="0"/>
    <n v="45.62"/>
    <n v="94"/>
    <n v="45.62"/>
    <n v="48.38"/>
    <n v="0.51468085106382977"/>
    <n v="2026"/>
    <s v="Q2"/>
    <n v="6"/>
    <s v="Jun"/>
  </r>
  <r>
    <n v="2895"/>
    <d v="2026-06-30T00:00:00"/>
    <n v="2026"/>
    <n v="6"/>
    <x v="5"/>
    <x v="1"/>
    <x v="3"/>
    <x v="8"/>
    <x v="0"/>
    <s v="Returning"/>
    <x v="4"/>
    <s v="Resistance Band Set"/>
    <n v="2"/>
    <n v="40.46"/>
    <n v="0"/>
    <n v="15.15"/>
    <n v="80.92"/>
    <n v="30.3"/>
    <n v="50.620000000000005"/>
    <n v="0.62555610479485912"/>
    <n v="2026"/>
    <s v="Q2"/>
    <n v="6"/>
    <s v="Jun"/>
  </r>
  <r>
    <n v="5158"/>
    <d v="2026-06-30T00:00:00"/>
    <n v="2026"/>
    <n v="6"/>
    <x v="5"/>
    <x v="1"/>
    <x v="1"/>
    <x v="6"/>
    <x v="2"/>
    <s v="New"/>
    <x v="1"/>
    <s v="Summit Backpack 45L"/>
    <n v="1"/>
    <n v="156.11000000000001"/>
    <n v="0"/>
    <n v="79.52"/>
    <n v="156.11000000000001"/>
    <n v="79.52"/>
    <n v="76.590000000000018"/>
    <n v="0.49061559157004681"/>
    <n v="2026"/>
    <s v="Q2"/>
    <n v="6"/>
    <s v="Jun"/>
  </r>
  <r>
    <n v="1217"/>
    <d v="2026-07-01T00:00:00"/>
    <n v="2026"/>
    <n v="7"/>
    <x v="6"/>
    <x v="2"/>
    <x v="2"/>
    <x v="3"/>
    <x v="0"/>
    <s v="Returning"/>
    <x v="3"/>
    <s v="Compact Sleeping Bag"/>
    <n v="2"/>
    <n v="121.78"/>
    <n v="0.1"/>
    <n v="59.62"/>
    <n v="219.20400000000001"/>
    <n v="119.24"/>
    <n v="99.964000000000013"/>
    <n v="0.45603182423678407"/>
    <n v="2026"/>
    <s v="Q3"/>
    <n v="7"/>
    <s v="Jul"/>
  </r>
  <r>
    <n v="2249"/>
    <d v="2026-07-01T00:00:00"/>
    <n v="2026"/>
    <n v="7"/>
    <x v="6"/>
    <x v="2"/>
    <x v="0"/>
    <x v="15"/>
    <x v="3"/>
    <s v="New"/>
    <x v="4"/>
    <s v="Recovery Roller"/>
    <n v="3"/>
    <n v="36.22"/>
    <n v="0.1"/>
    <n v="13.83"/>
    <n v="97.793999999999997"/>
    <n v="41.49"/>
    <n v="56.303999999999995"/>
    <n v="0.57574084299650286"/>
    <n v="2026"/>
    <s v="Q3"/>
    <n v="7"/>
    <s v="Jul"/>
  </r>
  <r>
    <n v="2650"/>
    <d v="2026-07-01T00:00:00"/>
    <n v="2026"/>
    <n v="7"/>
    <x v="6"/>
    <x v="2"/>
    <x v="3"/>
    <x v="7"/>
    <x v="1"/>
    <s v="Business"/>
    <x v="2"/>
    <s v="Travel Backpack 35L"/>
    <n v="10"/>
    <n v="161.78"/>
    <n v="0.1"/>
    <n v="85.11"/>
    <n v="1456.02"/>
    <n v="851.1"/>
    <n v="604.91999999999996"/>
    <n v="0.4154613260806857"/>
    <n v="2026"/>
    <s v="Q3"/>
    <n v="7"/>
    <s v="Jul"/>
  </r>
  <r>
    <n v="3937"/>
    <d v="2026-07-01T00:00:00"/>
    <n v="2026"/>
    <n v="7"/>
    <x v="6"/>
    <x v="2"/>
    <x v="3"/>
    <x v="7"/>
    <x v="0"/>
    <s v="Business"/>
    <x v="3"/>
    <s v="Compact Sleeping Bag"/>
    <n v="3"/>
    <n v="126.23"/>
    <n v="0.05"/>
    <n v="61.81"/>
    <n v="359.75549999999998"/>
    <n v="185.43"/>
    <n v="174.32549999999998"/>
    <n v="0.4845666014835075"/>
    <n v="2026"/>
    <s v="Q3"/>
    <n v="7"/>
    <s v="Jul"/>
  </r>
  <r>
    <n v="4122"/>
    <d v="2026-07-01T00:00:00"/>
    <n v="2026"/>
    <n v="7"/>
    <x v="6"/>
    <x v="2"/>
    <x v="3"/>
    <x v="8"/>
    <x v="0"/>
    <s v="Returning"/>
    <x v="0"/>
    <s v="Commuter Helmet"/>
    <n v="4"/>
    <n v="79.97"/>
    <n v="0.1"/>
    <n v="43.36"/>
    <n v="287.892"/>
    <n v="173.44"/>
    <n v="114.452"/>
    <n v="0.39755185972517471"/>
    <n v="2026"/>
    <s v="Q3"/>
    <n v="7"/>
    <s v="Jul"/>
  </r>
  <r>
    <n v="4589"/>
    <d v="2026-07-01T00:00:00"/>
    <n v="2026"/>
    <n v="7"/>
    <x v="6"/>
    <x v="2"/>
    <x v="3"/>
    <x v="8"/>
    <x v="2"/>
    <s v="New"/>
    <x v="0"/>
    <s v="Cycling Pack 12L"/>
    <n v="2"/>
    <n v="102.37"/>
    <n v="0"/>
    <n v="50.25"/>
    <n v="204.74"/>
    <n v="100.5"/>
    <n v="104.24000000000001"/>
    <n v="0.50913353521539517"/>
    <n v="2026"/>
    <s v="Q3"/>
    <n v="7"/>
    <s v="Jul"/>
  </r>
  <r>
    <n v="4873"/>
    <d v="2026-07-01T00:00:00"/>
    <n v="2026"/>
    <n v="7"/>
    <x v="6"/>
    <x v="2"/>
    <x v="3"/>
    <x v="13"/>
    <x v="0"/>
    <s v="New"/>
    <x v="0"/>
    <s v="Cycling Pack 12L"/>
    <n v="1"/>
    <n v="102.13"/>
    <n v="0"/>
    <n v="49.17"/>
    <n v="102.13"/>
    <n v="49.17"/>
    <n v="52.959999999999994"/>
    <n v="0.5185547831195535"/>
    <n v="2026"/>
    <s v="Q3"/>
    <n v="7"/>
    <s v="Jul"/>
  </r>
  <r>
    <n v="729"/>
    <d v="2026-07-02T00:00:00"/>
    <n v="2026"/>
    <n v="7"/>
    <x v="6"/>
    <x v="2"/>
    <x v="2"/>
    <x v="2"/>
    <x v="0"/>
    <s v="Returning"/>
    <x v="2"/>
    <s v="Travel Backpack 35L"/>
    <n v="1"/>
    <n v="161.82"/>
    <n v="0"/>
    <n v="87.15"/>
    <n v="161.82"/>
    <n v="87.15"/>
    <n v="74.669999999999987"/>
    <n v="0.46143863552094916"/>
    <n v="2026"/>
    <s v="Q3"/>
    <n v="7"/>
    <s v="Jul"/>
  </r>
  <r>
    <n v="906"/>
    <d v="2026-07-02T00:00:00"/>
    <n v="2026"/>
    <n v="7"/>
    <x v="6"/>
    <x v="2"/>
    <x v="3"/>
    <x v="8"/>
    <x v="0"/>
    <s v="New"/>
    <x v="0"/>
    <s v="Commuter Helmet"/>
    <n v="2"/>
    <n v="83.29"/>
    <n v="0"/>
    <n v="42.45"/>
    <n v="166.58"/>
    <n v="84.9"/>
    <n v="81.680000000000007"/>
    <n v="0.49033497418657701"/>
    <n v="2026"/>
    <s v="Q3"/>
    <n v="7"/>
    <s v="Jul"/>
  </r>
  <r>
    <n v="1531"/>
    <d v="2026-07-02T00:00:00"/>
    <n v="2026"/>
    <n v="7"/>
    <x v="6"/>
    <x v="2"/>
    <x v="2"/>
    <x v="16"/>
    <x v="0"/>
    <s v="New"/>
    <x v="2"/>
    <s v="Carry-On Duffel"/>
    <n v="2"/>
    <n v="136.72999999999999"/>
    <n v="0"/>
    <n v="66.03"/>
    <n v="273.45999999999998"/>
    <n v="132.06"/>
    <n v="141.39999999999998"/>
    <n v="0.5170774519125283"/>
    <n v="2026"/>
    <s v="Q3"/>
    <n v="7"/>
    <s v="Jul"/>
  </r>
  <r>
    <n v="1683"/>
    <d v="2026-07-02T00:00:00"/>
    <n v="2026"/>
    <n v="7"/>
    <x v="6"/>
    <x v="2"/>
    <x v="2"/>
    <x v="2"/>
    <x v="3"/>
    <s v="Returning"/>
    <x v="1"/>
    <s v="Summit Backpack 45L"/>
    <n v="2"/>
    <n v="152.44"/>
    <n v="0"/>
    <n v="81.23"/>
    <n v="304.88"/>
    <n v="162.46"/>
    <n v="142.41999999999999"/>
    <n v="0.46713461033849379"/>
    <n v="2026"/>
    <s v="Q3"/>
    <n v="7"/>
    <s v="Jul"/>
  </r>
  <r>
    <n v="2363"/>
    <d v="2026-07-02T00:00:00"/>
    <n v="2026"/>
    <n v="7"/>
    <x v="6"/>
    <x v="2"/>
    <x v="3"/>
    <x v="7"/>
    <x v="0"/>
    <s v="New"/>
    <x v="1"/>
    <s v="Trekking Poles"/>
    <n v="2"/>
    <n v="71.28"/>
    <n v="0.1"/>
    <n v="32.67"/>
    <n v="128.304"/>
    <n v="65.34"/>
    <n v="62.963999999999999"/>
    <n v="0.4907407407407407"/>
    <n v="2026"/>
    <s v="Q3"/>
    <n v="7"/>
    <s v="Jul"/>
  </r>
  <r>
    <n v="3858"/>
    <d v="2026-07-02T00:00:00"/>
    <n v="2026"/>
    <n v="7"/>
    <x v="6"/>
    <x v="2"/>
    <x v="2"/>
    <x v="3"/>
    <x v="3"/>
    <s v="Returning"/>
    <x v="0"/>
    <s v="Commuter Helmet"/>
    <n v="1"/>
    <n v="80.290000000000006"/>
    <n v="0.1"/>
    <n v="43.47"/>
    <n v="72.26100000000001"/>
    <n v="43.47"/>
    <n v="28.791000000000011"/>
    <n v="0.39843068875326948"/>
    <n v="2026"/>
    <s v="Q3"/>
    <n v="7"/>
    <s v="Jul"/>
  </r>
  <r>
    <n v="4233"/>
    <d v="2026-07-02T00:00:00"/>
    <n v="2026"/>
    <n v="7"/>
    <x v="6"/>
    <x v="2"/>
    <x v="1"/>
    <x v="6"/>
    <x v="3"/>
    <s v="New"/>
    <x v="1"/>
    <s v="Trail Boots"/>
    <n v="1"/>
    <n v="142.38"/>
    <n v="0.05"/>
    <n v="77.17"/>
    <n v="135.261"/>
    <n v="77.17"/>
    <n v="58.090999999999994"/>
    <n v="0.42947338848596417"/>
    <n v="2026"/>
    <s v="Q3"/>
    <n v="7"/>
    <s v="Jul"/>
  </r>
  <r>
    <n v="5071"/>
    <d v="2026-07-02T00:00:00"/>
    <n v="2026"/>
    <n v="7"/>
    <x v="6"/>
    <x v="2"/>
    <x v="3"/>
    <x v="7"/>
    <x v="0"/>
    <s v="New"/>
    <x v="1"/>
    <s v="Hiking Daypack 20L"/>
    <n v="3"/>
    <n v="91.47"/>
    <n v="0.05"/>
    <n v="45.6"/>
    <n v="260.68949999999995"/>
    <n v="136.80000000000001"/>
    <n v="123.88949999999994"/>
    <n v="0.47523778287963253"/>
    <n v="2026"/>
    <s v="Q3"/>
    <n v="7"/>
    <s v="Jul"/>
  </r>
  <r>
    <n v="5174"/>
    <d v="2026-07-02T00:00:00"/>
    <n v="2026"/>
    <n v="7"/>
    <x v="6"/>
    <x v="2"/>
    <x v="1"/>
    <x v="11"/>
    <x v="2"/>
    <s v="New"/>
    <x v="2"/>
    <s v="Packing Cube Set"/>
    <n v="1"/>
    <n v="45.92"/>
    <n v="0.05"/>
    <n v="17.91"/>
    <n v="43.624000000000002"/>
    <n v="17.91"/>
    <n v="25.714000000000002"/>
    <n v="0.58944617641665142"/>
    <n v="2026"/>
    <s v="Q3"/>
    <n v="7"/>
    <s v="Jul"/>
  </r>
  <r>
    <n v="727"/>
    <d v="2026-07-03T00:00:00"/>
    <n v="2026"/>
    <n v="7"/>
    <x v="6"/>
    <x v="2"/>
    <x v="3"/>
    <x v="4"/>
    <x v="2"/>
    <s v="New"/>
    <x v="4"/>
    <s v="Recovery Roller"/>
    <n v="1"/>
    <n v="36.01"/>
    <n v="0"/>
    <n v="14.11"/>
    <n v="36.01"/>
    <n v="14.11"/>
    <n v="21.9"/>
    <n v="0.60816439877811723"/>
    <n v="2026"/>
    <s v="Q3"/>
    <n v="7"/>
    <s v="Jul"/>
  </r>
  <r>
    <n v="1546"/>
    <d v="2026-07-03T00:00:00"/>
    <n v="2026"/>
    <n v="7"/>
    <x v="6"/>
    <x v="2"/>
    <x v="3"/>
    <x v="13"/>
    <x v="0"/>
    <s v="Business"/>
    <x v="2"/>
    <s v="Travel Backpack 35L"/>
    <n v="1"/>
    <n v="165.8"/>
    <n v="0.1"/>
    <n v="88.32"/>
    <n v="149.22000000000003"/>
    <n v="88.32"/>
    <n v="60.900000000000034"/>
    <n v="0.40812223562525146"/>
    <n v="2026"/>
    <s v="Q3"/>
    <n v="7"/>
    <s v="Jul"/>
  </r>
  <r>
    <n v="3610"/>
    <d v="2026-07-03T00:00:00"/>
    <n v="2026"/>
    <n v="7"/>
    <x v="6"/>
    <x v="2"/>
    <x v="2"/>
    <x v="2"/>
    <x v="1"/>
    <s v="Business"/>
    <x v="4"/>
    <s v="Resistance Band Set"/>
    <n v="5"/>
    <n v="40.36"/>
    <n v="0.15"/>
    <n v="14.57"/>
    <n v="171.53"/>
    <n v="72.849999999999994"/>
    <n v="98.68"/>
    <n v="0.57529295167026184"/>
    <n v="2026"/>
    <s v="Q3"/>
    <n v="7"/>
    <s v="Jul"/>
  </r>
  <r>
    <n v="3931"/>
    <d v="2026-07-03T00:00:00"/>
    <n v="2026"/>
    <n v="7"/>
    <x v="6"/>
    <x v="2"/>
    <x v="2"/>
    <x v="16"/>
    <x v="1"/>
    <s v="Business"/>
    <x v="1"/>
    <s v="Trail Boots"/>
    <n v="12"/>
    <n v="143.77000000000001"/>
    <n v="0.1"/>
    <n v="81.680000000000007"/>
    <n v="1552.7160000000003"/>
    <n v="980.16000000000008"/>
    <n v="572.55600000000027"/>
    <n v="0.3687448316369511"/>
    <n v="2026"/>
    <s v="Q3"/>
    <n v="7"/>
    <s v="Jul"/>
  </r>
  <r>
    <n v="3942"/>
    <d v="2026-07-03T00:00:00"/>
    <n v="2026"/>
    <n v="7"/>
    <x v="6"/>
    <x v="2"/>
    <x v="1"/>
    <x v="12"/>
    <x v="0"/>
    <s v="New"/>
    <x v="1"/>
    <s v="Trekking Poles"/>
    <n v="2"/>
    <n v="70.5"/>
    <n v="0"/>
    <n v="32.51"/>
    <n v="141"/>
    <n v="65.02"/>
    <n v="75.98"/>
    <n v="0.53886524822695037"/>
    <n v="2026"/>
    <s v="Q3"/>
    <n v="7"/>
    <s v="Jul"/>
  </r>
  <r>
    <n v="4165"/>
    <d v="2026-07-03T00:00:00"/>
    <n v="2026"/>
    <n v="7"/>
    <x v="6"/>
    <x v="2"/>
    <x v="1"/>
    <x v="14"/>
    <x v="0"/>
    <s v="New"/>
    <x v="1"/>
    <s v="Summit Backpack 45L"/>
    <n v="2"/>
    <n v="152.88999999999999"/>
    <n v="0"/>
    <n v="81.34"/>
    <n v="305.77999999999997"/>
    <n v="162.68"/>
    <n v="143.09999999999997"/>
    <n v="0.46798351756164558"/>
    <n v="2026"/>
    <s v="Q3"/>
    <n v="7"/>
    <s v="Jul"/>
  </r>
  <r>
    <n v="1149"/>
    <d v="2026-07-04T00:00:00"/>
    <n v="2026"/>
    <n v="7"/>
    <x v="6"/>
    <x v="2"/>
    <x v="0"/>
    <x v="15"/>
    <x v="0"/>
    <s v="New"/>
    <x v="0"/>
    <s v="Commuter Helmet"/>
    <n v="2"/>
    <n v="81.900000000000006"/>
    <n v="0"/>
    <n v="42.61"/>
    <n v="163.80000000000001"/>
    <n v="85.22"/>
    <n v="78.580000000000013"/>
    <n v="0.47973137973137975"/>
    <n v="2026"/>
    <s v="Q3"/>
    <n v="7"/>
    <s v="Jul"/>
  </r>
  <r>
    <n v="1310"/>
    <d v="2026-07-04T00:00:00"/>
    <n v="2026"/>
    <n v="7"/>
    <x v="6"/>
    <x v="2"/>
    <x v="2"/>
    <x v="10"/>
    <x v="2"/>
    <s v="New"/>
    <x v="0"/>
    <s v="Cycling Pack 12L"/>
    <n v="1"/>
    <n v="103.58"/>
    <n v="0"/>
    <n v="51.94"/>
    <n v="103.58"/>
    <n v="51.94"/>
    <n v="51.64"/>
    <n v="0.49855184398532537"/>
    <n v="2026"/>
    <s v="Q3"/>
    <n v="7"/>
    <s v="Jul"/>
  </r>
  <r>
    <n v="2352"/>
    <d v="2026-07-04T00:00:00"/>
    <n v="2026"/>
    <n v="7"/>
    <x v="6"/>
    <x v="2"/>
    <x v="2"/>
    <x v="3"/>
    <x v="1"/>
    <s v="Returning"/>
    <x v="1"/>
    <s v="Trekking Poles"/>
    <n v="4"/>
    <n v="69.7"/>
    <n v="0.1"/>
    <n v="32.799999999999997"/>
    <n v="250.92000000000002"/>
    <n v="131.19999999999999"/>
    <n v="119.72000000000003"/>
    <n v="0.47712418300653603"/>
    <n v="2026"/>
    <s v="Q3"/>
    <n v="7"/>
    <s v="Jul"/>
  </r>
  <r>
    <n v="2547"/>
    <d v="2026-07-04T00:00:00"/>
    <n v="2026"/>
    <n v="7"/>
    <x v="6"/>
    <x v="2"/>
    <x v="1"/>
    <x v="12"/>
    <x v="0"/>
    <s v="Business"/>
    <x v="4"/>
    <s v="Resistance Band Set"/>
    <n v="1"/>
    <n v="40.549999999999997"/>
    <n v="0.05"/>
    <n v="14.44"/>
    <n v="38.522499999999994"/>
    <n v="14.44"/>
    <n v="24.082499999999996"/>
    <n v="0.62515413070283599"/>
    <n v="2026"/>
    <s v="Q3"/>
    <n v="7"/>
    <s v="Jul"/>
  </r>
  <r>
    <n v="2720"/>
    <d v="2026-07-04T00:00:00"/>
    <n v="2026"/>
    <n v="7"/>
    <x v="6"/>
    <x v="2"/>
    <x v="3"/>
    <x v="8"/>
    <x v="0"/>
    <s v="New"/>
    <x v="1"/>
    <s v="Trail Boots"/>
    <n v="2"/>
    <n v="145.88999999999999"/>
    <n v="0"/>
    <n v="80.709999999999994"/>
    <n v="291.77999999999997"/>
    <n v="161.41999999999999"/>
    <n v="130.35999999999999"/>
    <n v="0.4467749674412228"/>
    <n v="2026"/>
    <s v="Q3"/>
    <n v="7"/>
    <s v="Jul"/>
  </r>
  <r>
    <n v="3591"/>
    <d v="2026-07-04T00:00:00"/>
    <n v="2026"/>
    <n v="7"/>
    <x v="6"/>
    <x v="2"/>
    <x v="3"/>
    <x v="13"/>
    <x v="0"/>
    <s v="Returning"/>
    <x v="2"/>
    <s v="Travel Backpack 35L"/>
    <n v="1"/>
    <n v="163.25"/>
    <n v="0"/>
    <n v="89.71"/>
    <n v="163.25"/>
    <n v="89.71"/>
    <n v="73.540000000000006"/>
    <n v="0.45047473200612559"/>
    <n v="2026"/>
    <s v="Q3"/>
    <n v="7"/>
    <s v="Jul"/>
  </r>
  <r>
    <n v="3819"/>
    <d v="2026-07-04T00:00:00"/>
    <n v="2026"/>
    <n v="7"/>
    <x v="6"/>
    <x v="2"/>
    <x v="1"/>
    <x v="1"/>
    <x v="0"/>
    <s v="Returning"/>
    <x v="4"/>
    <s v="Resistance Band Set"/>
    <n v="1"/>
    <n v="40.39"/>
    <n v="0.1"/>
    <n v="14.38"/>
    <n v="36.350999999999999"/>
    <n v="14.38"/>
    <n v="21.970999999999997"/>
    <n v="0.60441253335534095"/>
    <n v="2026"/>
    <s v="Q3"/>
    <n v="7"/>
    <s v="Jul"/>
  </r>
  <r>
    <n v="4869"/>
    <d v="2026-07-04T00:00:00"/>
    <n v="2026"/>
    <n v="7"/>
    <x v="6"/>
    <x v="2"/>
    <x v="0"/>
    <x v="15"/>
    <x v="2"/>
    <s v="Returning"/>
    <x v="3"/>
    <s v="Trail Tent 2P"/>
    <n v="1"/>
    <n v="200.22"/>
    <n v="0"/>
    <n v="104.38"/>
    <n v="200.22"/>
    <n v="104.38"/>
    <n v="95.84"/>
    <n v="0.47867345919488563"/>
    <n v="2026"/>
    <s v="Q3"/>
    <n v="7"/>
    <s v="Jul"/>
  </r>
  <r>
    <n v="4940"/>
    <d v="2026-07-04T00:00:00"/>
    <n v="2026"/>
    <n v="7"/>
    <x v="6"/>
    <x v="2"/>
    <x v="1"/>
    <x v="6"/>
    <x v="0"/>
    <s v="Returning"/>
    <x v="2"/>
    <s v="Travel Backpack 35L"/>
    <n v="1"/>
    <n v="164.78"/>
    <n v="0.1"/>
    <n v="88.72"/>
    <n v="148.30199999999999"/>
    <n v="88.72"/>
    <n v="59.581999999999994"/>
    <n v="0.4017612709201494"/>
    <n v="2026"/>
    <s v="Q3"/>
    <n v="7"/>
    <s v="Jul"/>
  </r>
  <r>
    <n v="5164"/>
    <d v="2026-07-04T00:00:00"/>
    <n v="2026"/>
    <n v="7"/>
    <x v="6"/>
    <x v="2"/>
    <x v="1"/>
    <x v="14"/>
    <x v="0"/>
    <s v="Returning"/>
    <x v="1"/>
    <s v="Trail Boots"/>
    <n v="4"/>
    <n v="142.86000000000001"/>
    <n v="0"/>
    <n v="81.62"/>
    <n v="571.44000000000005"/>
    <n v="326.48"/>
    <n v="244.96000000000004"/>
    <n v="0.42867142657146862"/>
    <n v="2026"/>
    <s v="Q3"/>
    <n v="7"/>
    <s v="Jul"/>
  </r>
  <r>
    <n v="659"/>
    <d v="2026-07-05T00:00:00"/>
    <n v="2026"/>
    <n v="7"/>
    <x v="6"/>
    <x v="2"/>
    <x v="3"/>
    <x v="13"/>
    <x v="3"/>
    <s v="Business"/>
    <x v="0"/>
    <s v="Compact Repair Kit"/>
    <n v="1"/>
    <n v="41.18"/>
    <n v="0"/>
    <n v="16.25"/>
    <n v="41.18"/>
    <n v="16.25"/>
    <n v="24.93"/>
    <n v="0.6053909664885867"/>
    <n v="2026"/>
    <s v="Q3"/>
    <n v="7"/>
    <s v="Jul"/>
  </r>
  <r>
    <n v="969"/>
    <d v="2026-07-05T00:00:00"/>
    <n v="2026"/>
    <n v="7"/>
    <x v="6"/>
    <x v="2"/>
    <x v="1"/>
    <x v="11"/>
    <x v="1"/>
    <s v="Business"/>
    <x v="4"/>
    <s v="Recovery Roller"/>
    <n v="12"/>
    <n v="35.81"/>
    <n v="0.15"/>
    <n v="14.29"/>
    <n v="365.262"/>
    <n v="171.48"/>
    <n v="193.78200000000001"/>
    <n v="0.53052877112866936"/>
    <n v="2026"/>
    <s v="Q3"/>
    <n v="7"/>
    <s v="Jul"/>
  </r>
  <r>
    <n v="1096"/>
    <d v="2026-07-05T00:00:00"/>
    <n v="2026"/>
    <n v="7"/>
    <x v="6"/>
    <x v="2"/>
    <x v="1"/>
    <x v="14"/>
    <x v="2"/>
    <s v="New"/>
    <x v="3"/>
    <s v="Alpine Tent 4P"/>
    <n v="3"/>
    <n v="345.42"/>
    <n v="0"/>
    <n v="198.69"/>
    <n v="1036.26"/>
    <n v="596.06999999999994"/>
    <n v="440.19000000000005"/>
    <n v="0.42478721556366167"/>
    <n v="2026"/>
    <s v="Q3"/>
    <n v="7"/>
    <s v="Jul"/>
  </r>
  <r>
    <n v="1440"/>
    <d v="2026-07-05T00:00:00"/>
    <n v="2026"/>
    <n v="7"/>
    <x v="6"/>
    <x v="2"/>
    <x v="3"/>
    <x v="8"/>
    <x v="0"/>
    <s v="Returning"/>
    <x v="0"/>
    <s v="Cycling Pack 12L"/>
    <n v="4"/>
    <n v="101.66"/>
    <n v="0.1"/>
    <n v="51.55"/>
    <n v="365.976"/>
    <n v="206.2"/>
    <n v="159.77600000000001"/>
    <n v="0.43657507596126527"/>
    <n v="2026"/>
    <s v="Q3"/>
    <n v="7"/>
    <s v="Jul"/>
  </r>
  <r>
    <n v="2052"/>
    <d v="2026-07-05T00:00:00"/>
    <n v="2026"/>
    <n v="7"/>
    <x v="6"/>
    <x v="2"/>
    <x v="3"/>
    <x v="13"/>
    <x v="0"/>
    <s v="Business"/>
    <x v="1"/>
    <s v="Trail Boots"/>
    <n v="3"/>
    <n v="146.88999999999999"/>
    <n v="0"/>
    <n v="77.650000000000006"/>
    <n v="440.66999999999996"/>
    <n v="232.95000000000002"/>
    <n v="207.71999999999994"/>
    <n v="0.47137313636054179"/>
    <n v="2026"/>
    <s v="Q3"/>
    <n v="7"/>
    <s v="Jul"/>
  </r>
  <r>
    <n v="2096"/>
    <d v="2026-07-05T00:00:00"/>
    <n v="2026"/>
    <n v="7"/>
    <x v="6"/>
    <x v="2"/>
    <x v="3"/>
    <x v="13"/>
    <x v="3"/>
    <s v="Returning"/>
    <x v="2"/>
    <s v="Travel Backpack 35L"/>
    <n v="2"/>
    <n v="161.21"/>
    <n v="0"/>
    <n v="85.2"/>
    <n v="322.42"/>
    <n v="170.4"/>
    <n v="152.02000000000001"/>
    <n v="0.47149680540909372"/>
    <n v="2026"/>
    <s v="Q3"/>
    <n v="7"/>
    <s v="Jul"/>
  </r>
  <r>
    <n v="2488"/>
    <d v="2026-07-05T00:00:00"/>
    <n v="2026"/>
    <n v="7"/>
    <x v="6"/>
    <x v="2"/>
    <x v="3"/>
    <x v="8"/>
    <x v="2"/>
    <s v="New"/>
    <x v="1"/>
    <s v="Trekking Poles"/>
    <n v="2"/>
    <n v="71.27"/>
    <n v="0.05"/>
    <n v="32.85"/>
    <n v="135.41299999999998"/>
    <n v="65.7"/>
    <n v="69.71299999999998"/>
    <n v="0.5148176319851121"/>
    <n v="2026"/>
    <s v="Q3"/>
    <n v="7"/>
    <s v="Jul"/>
  </r>
  <r>
    <n v="3220"/>
    <d v="2026-07-05T00:00:00"/>
    <n v="2026"/>
    <n v="7"/>
    <x v="6"/>
    <x v="2"/>
    <x v="0"/>
    <x v="9"/>
    <x v="2"/>
    <s v="Returning"/>
    <x v="4"/>
    <s v="Training Mat"/>
    <n v="3"/>
    <n v="50.16"/>
    <n v="0.05"/>
    <n v="22.24"/>
    <n v="142.95599999999999"/>
    <n v="66.72"/>
    <n v="76.23599999999999"/>
    <n v="0.53328296818601528"/>
    <n v="2026"/>
    <s v="Q3"/>
    <n v="7"/>
    <s v="Jul"/>
  </r>
  <r>
    <n v="3711"/>
    <d v="2026-07-05T00:00:00"/>
    <n v="2026"/>
    <n v="7"/>
    <x v="6"/>
    <x v="2"/>
    <x v="3"/>
    <x v="4"/>
    <x v="3"/>
    <s v="New"/>
    <x v="1"/>
    <s v="Trail Boots"/>
    <n v="1"/>
    <n v="145.37"/>
    <n v="0.05"/>
    <n v="81.02"/>
    <n v="138.10149999999999"/>
    <n v="81.02"/>
    <n v="57.081499999999991"/>
    <n v="0.41333005072356199"/>
    <n v="2026"/>
    <s v="Q3"/>
    <n v="7"/>
    <s v="Jul"/>
  </r>
  <r>
    <n v="3823"/>
    <d v="2026-07-05T00:00:00"/>
    <n v="2026"/>
    <n v="7"/>
    <x v="6"/>
    <x v="2"/>
    <x v="3"/>
    <x v="7"/>
    <x v="2"/>
    <s v="New"/>
    <x v="2"/>
    <s v="Packing Cube Set"/>
    <n v="2"/>
    <n v="47.1"/>
    <n v="0"/>
    <n v="17.920000000000002"/>
    <n v="94.2"/>
    <n v="35.840000000000003"/>
    <n v="58.36"/>
    <n v="0.6195329087048832"/>
    <n v="2026"/>
    <s v="Q3"/>
    <n v="7"/>
    <s v="Jul"/>
  </r>
  <r>
    <n v="4058"/>
    <d v="2026-07-05T00:00:00"/>
    <n v="2026"/>
    <n v="7"/>
    <x v="6"/>
    <x v="2"/>
    <x v="3"/>
    <x v="13"/>
    <x v="1"/>
    <s v="Business"/>
    <x v="1"/>
    <s v="Summit Backpack 45L"/>
    <n v="5"/>
    <n v="155.09"/>
    <n v="0.1"/>
    <n v="78.52"/>
    <n v="697.90500000000009"/>
    <n v="392.59999999999997"/>
    <n v="305.30500000000012"/>
    <n v="0.43745925305020034"/>
    <n v="2026"/>
    <s v="Q3"/>
    <n v="7"/>
    <s v="Jul"/>
  </r>
  <r>
    <n v="4126"/>
    <d v="2026-07-05T00:00:00"/>
    <n v="2026"/>
    <n v="7"/>
    <x v="6"/>
    <x v="2"/>
    <x v="3"/>
    <x v="13"/>
    <x v="0"/>
    <s v="New"/>
    <x v="0"/>
    <s v="Commuter Helmet"/>
    <n v="3"/>
    <n v="82.89"/>
    <n v="0"/>
    <n v="42.31"/>
    <n v="248.67000000000002"/>
    <n v="126.93"/>
    <n v="121.74000000000001"/>
    <n v="0.48956448304982508"/>
    <n v="2026"/>
    <s v="Q3"/>
    <n v="7"/>
    <s v="Jul"/>
  </r>
  <r>
    <n v="5080"/>
    <d v="2026-07-05T00:00:00"/>
    <n v="2026"/>
    <n v="7"/>
    <x v="6"/>
    <x v="2"/>
    <x v="2"/>
    <x v="3"/>
    <x v="2"/>
    <s v="New"/>
    <x v="0"/>
    <s v="Commuter Helmet"/>
    <n v="2"/>
    <n v="80.8"/>
    <n v="0"/>
    <n v="42.21"/>
    <n v="161.6"/>
    <n v="84.42"/>
    <n v="77.179999999999993"/>
    <n v="0.47759900990099008"/>
    <n v="2026"/>
    <s v="Q3"/>
    <n v="7"/>
    <s v="Jul"/>
  </r>
  <r>
    <n v="923"/>
    <d v="2026-07-06T00:00:00"/>
    <n v="2026"/>
    <n v="7"/>
    <x v="6"/>
    <x v="2"/>
    <x v="2"/>
    <x v="5"/>
    <x v="0"/>
    <s v="New"/>
    <x v="4"/>
    <s v="Resistance Band Set"/>
    <n v="2"/>
    <n v="39.54"/>
    <n v="0.05"/>
    <n v="14.68"/>
    <n v="75.125999999999991"/>
    <n v="29.36"/>
    <n v="45.765999999999991"/>
    <n v="0.60918989431089099"/>
    <n v="2026"/>
    <s v="Q3"/>
    <n v="7"/>
    <s v="Jul"/>
  </r>
  <r>
    <n v="1549"/>
    <d v="2026-07-06T00:00:00"/>
    <n v="2026"/>
    <n v="7"/>
    <x v="6"/>
    <x v="2"/>
    <x v="2"/>
    <x v="2"/>
    <x v="0"/>
    <s v="New"/>
    <x v="4"/>
    <s v="Weighted Vest"/>
    <n v="2"/>
    <n v="121.35"/>
    <n v="0"/>
    <n v="71.06"/>
    <n v="242.7"/>
    <n v="142.12"/>
    <n v="100.57999999999998"/>
    <n v="0.41442109600329619"/>
    <n v="2026"/>
    <s v="Q3"/>
    <n v="7"/>
    <s v="Jul"/>
  </r>
  <r>
    <n v="1839"/>
    <d v="2026-07-06T00:00:00"/>
    <n v="2026"/>
    <n v="7"/>
    <x v="6"/>
    <x v="2"/>
    <x v="3"/>
    <x v="8"/>
    <x v="2"/>
    <s v="Returning"/>
    <x v="4"/>
    <s v="Resistance Band Set"/>
    <n v="1"/>
    <n v="41.37"/>
    <n v="0"/>
    <n v="15.12"/>
    <n v="41.37"/>
    <n v="15.12"/>
    <n v="26.25"/>
    <n v="0.63451776649746194"/>
    <n v="2026"/>
    <s v="Q3"/>
    <n v="7"/>
    <s v="Jul"/>
  </r>
  <r>
    <n v="2053"/>
    <d v="2026-07-06T00:00:00"/>
    <n v="2026"/>
    <n v="7"/>
    <x v="6"/>
    <x v="2"/>
    <x v="1"/>
    <x v="12"/>
    <x v="0"/>
    <s v="New"/>
    <x v="0"/>
    <s v="Commuter Helmet"/>
    <n v="5"/>
    <n v="81.63"/>
    <n v="0.05"/>
    <n v="42.36"/>
    <n v="387.74249999999995"/>
    <n v="211.8"/>
    <n v="175.94249999999994"/>
    <n v="0.45376119460724568"/>
    <n v="2026"/>
    <s v="Q3"/>
    <n v="7"/>
    <s v="Jul"/>
  </r>
  <r>
    <n v="2342"/>
    <d v="2026-07-06T00:00:00"/>
    <n v="2026"/>
    <n v="7"/>
    <x v="6"/>
    <x v="2"/>
    <x v="1"/>
    <x v="1"/>
    <x v="0"/>
    <s v="Returning"/>
    <x v="4"/>
    <s v="Recovery Roller"/>
    <n v="1"/>
    <n v="36.19"/>
    <n v="0"/>
    <n v="13.91"/>
    <n v="36.19"/>
    <n v="13.91"/>
    <n v="22.279999999999998"/>
    <n v="0.61563967946946663"/>
    <n v="2026"/>
    <s v="Q3"/>
    <n v="7"/>
    <s v="Jul"/>
  </r>
  <r>
    <n v="2465"/>
    <d v="2026-07-06T00:00:00"/>
    <n v="2026"/>
    <n v="7"/>
    <x v="6"/>
    <x v="2"/>
    <x v="1"/>
    <x v="1"/>
    <x v="3"/>
    <s v="New"/>
    <x v="1"/>
    <s v="Trail Boots"/>
    <n v="1"/>
    <n v="142.04"/>
    <n v="0"/>
    <n v="81.67"/>
    <n v="142.04"/>
    <n v="81.67"/>
    <n v="60.36999999999999"/>
    <n v="0.4250211208110391"/>
    <n v="2026"/>
    <s v="Q3"/>
    <n v="7"/>
    <s v="Jul"/>
  </r>
  <r>
    <n v="3990"/>
    <d v="2026-07-06T00:00:00"/>
    <n v="2026"/>
    <n v="7"/>
    <x v="6"/>
    <x v="2"/>
    <x v="2"/>
    <x v="5"/>
    <x v="0"/>
    <s v="Business"/>
    <x v="2"/>
    <s v="Carry-On Duffel"/>
    <n v="1"/>
    <n v="133.66999999999999"/>
    <n v="0"/>
    <n v="68.25"/>
    <n v="133.66999999999999"/>
    <n v="68.25"/>
    <n v="65.419999999999987"/>
    <n v="0.48941422907159415"/>
    <n v="2026"/>
    <s v="Q3"/>
    <n v="7"/>
    <s v="Jul"/>
  </r>
  <r>
    <n v="4370"/>
    <d v="2026-07-06T00:00:00"/>
    <n v="2026"/>
    <n v="7"/>
    <x v="6"/>
    <x v="2"/>
    <x v="2"/>
    <x v="10"/>
    <x v="0"/>
    <s v="New"/>
    <x v="2"/>
    <s v="Travel Backpack 35L"/>
    <n v="6"/>
    <n v="166.6"/>
    <n v="0"/>
    <n v="88.14"/>
    <n v="999.59999999999991"/>
    <n v="528.84"/>
    <n v="470.75999999999988"/>
    <n v="0.47094837935174061"/>
    <n v="2026"/>
    <s v="Q3"/>
    <n v="7"/>
    <s v="Jul"/>
  </r>
  <r>
    <n v="4856"/>
    <d v="2026-07-06T00:00:00"/>
    <n v="2026"/>
    <n v="7"/>
    <x v="6"/>
    <x v="2"/>
    <x v="1"/>
    <x v="12"/>
    <x v="0"/>
    <s v="Returning"/>
    <x v="0"/>
    <s v="Cycling Pack 12L"/>
    <n v="2"/>
    <n v="99.93"/>
    <n v="0.1"/>
    <n v="51.96"/>
    <n v="179.87400000000002"/>
    <n v="103.92"/>
    <n v="75.954000000000022"/>
    <n v="0.422262250241836"/>
    <n v="2026"/>
    <s v="Q3"/>
    <n v="7"/>
    <s v="Jul"/>
  </r>
  <r>
    <n v="337"/>
    <d v="2026-07-07T00:00:00"/>
    <n v="2026"/>
    <n v="7"/>
    <x v="6"/>
    <x v="2"/>
    <x v="0"/>
    <x v="15"/>
    <x v="2"/>
    <s v="Returning"/>
    <x v="0"/>
    <s v="Cycling Pack 12L"/>
    <n v="6"/>
    <n v="100.56"/>
    <n v="0"/>
    <n v="49.47"/>
    <n v="603.36"/>
    <n v="296.82"/>
    <n v="306.54000000000002"/>
    <n v="0.508054892601432"/>
    <n v="2026"/>
    <s v="Q3"/>
    <n v="7"/>
    <s v="Jul"/>
  </r>
  <r>
    <n v="1001"/>
    <d v="2026-07-07T00:00:00"/>
    <n v="2026"/>
    <n v="7"/>
    <x v="6"/>
    <x v="2"/>
    <x v="0"/>
    <x v="9"/>
    <x v="0"/>
    <s v="Returning"/>
    <x v="3"/>
    <s v="Trail Tent 2P"/>
    <n v="1"/>
    <n v="200.48"/>
    <n v="0.05"/>
    <n v="104.11"/>
    <n v="190.45599999999999"/>
    <n v="104.11"/>
    <n v="86.345999999999989"/>
    <n v="0.45336455664300412"/>
    <n v="2026"/>
    <s v="Q3"/>
    <n v="7"/>
    <s v="Jul"/>
  </r>
  <r>
    <n v="2424"/>
    <d v="2026-07-07T00:00:00"/>
    <n v="2026"/>
    <n v="7"/>
    <x v="6"/>
    <x v="2"/>
    <x v="3"/>
    <x v="8"/>
    <x v="0"/>
    <s v="New"/>
    <x v="0"/>
    <s v="Trail Bike Light"/>
    <n v="1"/>
    <n v="51.06"/>
    <n v="0.15"/>
    <n v="22.56"/>
    <n v="43.401000000000003"/>
    <n v="22.56"/>
    <n v="20.841000000000005"/>
    <n v="0.48019630884081022"/>
    <n v="2026"/>
    <s v="Q3"/>
    <n v="7"/>
    <s v="Jul"/>
  </r>
  <r>
    <n v="2751"/>
    <d v="2026-07-07T00:00:00"/>
    <n v="2026"/>
    <n v="7"/>
    <x v="6"/>
    <x v="2"/>
    <x v="0"/>
    <x v="15"/>
    <x v="2"/>
    <s v="New"/>
    <x v="4"/>
    <s v="Weighted Vest"/>
    <n v="2"/>
    <n v="125.9"/>
    <n v="0.15"/>
    <n v="70.27"/>
    <n v="214.03"/>
    <n v="140.54"/>
    <n v="73.490000000000009"/>
    <n v="0.34336307994206422"/>
    <n v="2026"/>
    <s v="Q3"/>
    <n v="7"/>
    <s v="Jul"/>
  </r>
  <r>
    <n v="375"/>
    <d v="2026-07-08T00:00:00"/>
    <n v="2026"/>
    <n v="7"/>
    <x v="6"/>
    <x v="2"/>
    <x v="1"/>
    <x v="12"/>
    <x v="2"/>
    <s v="Returning"/>
    <x v="3"/>
    <s v="Trail Tent 2P"/>
    <n v="2"/>
    <n v="192.24"/>
    <n v="0.05"/>
    <n v="103.65"/>
    <n v="365.25599999999997"/>
    <n v="207.3"/>
    <n v="157.95599999999996"/>
    <n v="0.43245285498390162"/>
    <n v="2026"/>
    <s v="Q3"/>
    <n v="7"/>
    <s v="Jul"/>
  </r>
  <r>
    <n v="650"/>
    <d v="2026-07-08T00:00:00"/>
    <n v="2026"/>
    <n v="7"/>
    <x v="6"/>
    <x v="2"/>
    <x v="0"/>
    <x v="0"/>
    <x v="0"/>
    <s v="Business"/>
    <x v="4"/>
    <s v="Resistance Band Set"/>
    <n v="2"/>
    <n v="40.79"/>
    <n v="0"/>
    <n v="14.61"/>
    <n v="81.58"/>
    <n v="29.22"/>
    <n v="52.36"/>
    <n v="0.64182397646481981"/>
    <n v="2026"/>
    <s v="Q3"/>
    <n v="7"/>
    <s v="Jul"/>
  </r>
  <r>
    <n v="941"/>
    <d v="2026-07-08T00:00:00"/>
    <n v="2026"/>
    <n v="7"/>
    <x v="6"/>
    <x v="2"/>
    <x v="0"/>
    <x v="9"/>
    <x v="2"/>
    <s v="New"/>
    <x v="3"/>
    <s v="Compact Sleeping Bag"/>
    <n v="2"/>
    <n v="125.73"/>
    <n v="0.15"/>
    <n v="61.75"/>
    <n v="213.74100000000001"/>
    <n v="123.5"/>
    <n v="90.241000000000014"/>
    <n v="0.42219789371248384"/>
    <n v="2026"/>
    <s v="Q3"/>
    <n v="7"/>
    <s v="Jul"/>
  </r>
  <r>
    <n v="2719"/>
    <d v="2026-07-08T00:00:00"/>
    <n v="2026"/>
    <n v="7"/>
    <x v="6"/>
    <x v="2"/>
    <x v="0"/>
    <x v="15"/>
    <x v="0"/>
    <s v="Business"/>
    <x v="2"/>
    <s v="Travel Backpack 35L"/>
    <n v="1"/>
    <n v="164.92"/>
    <n v="0"/>
    <n v="89.47"/>
    <n v="164.92"/>
    <n v="89.47"/>
    <n v="75.449999999999989"/>
    <n v="0.45749454280863444"/>
    <n v="2026"/>
    <s v="Q3"/>
    <n v="7"/>
    <s v="Jul"/>
  </r>
  <r>
    <n v="3833"/>
    <d v="2026-07-08T00:00:00"/>
    <n v="2026"/>
    <n v="7"/>
    <x v="6"/>
    <x v="2"/>
    <x v="1"/>
    <x v="6"/>
    <x v="2"/>
    <s v="New"/>
    <x v="0"/>
    <s v="Cycling Pack 12L"/>
    <n v="5"/>
    <n v="103.91"/>
    <n v="0"/>
    <n v="51.19"/>
    <n v="519.54999999999995"/>
    <n v="255.95"/>
    <n v="263.59999999999997"/>
    <n v="0.50736214031373306"/>
    <n v="2026"/>
    <s v="Q3"/>
    <n v="7"/>
    <s v="Jul"/>
  </r>
  <r>
    <n v="211"/>
    <d v="2026-07-09T00:00:00"/>
    <n v="2026"/>
    <n v="7"/>
    <x v="6"/>
    <x v="2"/>
    <x v="2"/>
    <x v="16"/>
    <x v="1"/>
    <s v="Business"/>
    <x v="0"/>
    <s v="Trail Bike Light"/>
    <n v="10"/>
    <n v="49.69"/>
    <n v="0.1"/>
    <n v="21.82"/>
    <n v="447.21"/>
    <n v="218.2"/>
    <n v="229.01"/>
    <n v="0.51208604458755391"/>
    <n v="2026"/>
    <s v="Q3"/>
    <n v="7"/>
    <s v="Jul"/>
  </r>
  <r>
    <n v="392"/>
    <d v="2026-07-09T00:00:00"/>
    <n v="2026"/>
    <n v="7"/>
    <x v="6"/>
    <x v="2"/>
    <x v="3"/>
    <x v="7"/>
    <x v="2"/>
    <s v="Returning"/>
    <x v="1"/>
    <s v="Hiking Daypack 20L"/>
    <n v="3"/>
    <n v="94.19"/>
    <n v="0"/>
    <n v="44.1"/>
    <n v="282.57"/>
    <n v="132.30000000000001"/>
    <n v="150.26999999999998"/>
    <n v="0.53179743072512997"/>
    <n v="2026"/>
    <s v="Q3"/>
    <n v="7"/>
    <s v="Jul"/>
  </r>
  <r>
    <n v="1302"/>
    <d v="2026-07-09T00:00:00"/>
    <n v="2026"/>
    <n v="7"/>
    <x v="6"/>
    <x v="2"/>
    <x v="1"/>
    <x v="14"/>
    <x v="2"/>
    <s v="Returning"/>
    <x v="2"/>
    <s v="Packing Cube Set"/>
    <n v="1"/>
    <n v="46.87"/>
    <n v="0"/>
    <n v="18.649999999999999"/>
    <n v="46.87"/>
    <n v="18.649999999999999"/>
    <n v="28.22"/>
    <n v="0.60209088969490077"/>
    <n v="2026"/>
    <s v="Q3"/>
    <n v="7"/>
    <s v="Jul"/>
  </r>
  <r>
    <n v="1366"/>
    <d v="2026-07-09T00:00:00"/>
    <n v="2026"/>
    <n v="7"/>
    <x v="6"/>
    <x v="2"/>
    <x v="2"/>
    <x v="16"/>
    <x v="0"/>
    <s v="Returning"/>
    <x v="2"/>
    <s v="Insulated Bottle"/>
    <n v="1"/>
    <n v="36.99"/>
    <n v="0.1"/>
    <n v="13.2"/>
    <n v="33.291000000000004"/>
    <n v="13.2"/>
    <n v="20.091000000000005"/>
    <n v="0.60349644047940887"/>
    <n v="2026"/>
    <s v="Q3"/>
    <n v="7"/>
    <s v="Jul"/>
  </r>
  <r>
    <n v="1974"/>
    <d v="2026-07-09T00:00:00"/>
    <n v="2026"/>
    <n v="7"/>
    <x v="6"/>
    <x v="2"/>
    <x v="0"/>
    <x v="15"/>
    <x v="0"/>
    <s v="Returning"/>
    <x v="2"/>
    <s v="Carry-On Duffel"/>
    <n v="1"/>
    <n v="135.44"/>
    <n v="0"/>
    <n v="65.48"/>
    <n v="135.44"/>
    <n v="65.48"/>
    <n v="69.959999999999994"/>
    <n v="0.51653868871825159"/>
    <n v="2026"/>
    <s v="Q3"/>
    <n v="7"/>
    <s v="Jul"/>
  </r>
  <r>
    <n v="2716"/>
    <d v="2026-07-09T00:00:00"/>
    <n v="2026"/>
    <n v="7"/>
    <x v="6"/>
    <x v="2"/>
    <x v="1"/>
    <x v="1"/>
    <x v="0"/>
    <s v="New"/>
    <x v="1"/>
    <s v="Hiking Daypack 20L"/>
    <n v="3"/>
    <n v="92.25"/>
    <n v="0"/>
    <n v="46.27"/>
    <n v="276.75"/>
    <n v="138.81"/>
    <n v="137.94"/>
    <n v="0.49842818428184282"/>
    <n v="2026"/>
    <s v="Q3"/>
    <n v="7"/>
    <s v="Jul"/>
  </r>
  <r>
    <n v="3161"/>
    <d v="2026-07-09T00:00:00"/>
    <n v="2026"/>
    <n v="7"/>
    <x v="6"/>
    <x v="2"/>
    <x v="2"/>
    <x v="5"/>
    <x v="0"/>
    <s v="New"/>
    <x v="3"/>
    <s v="Trail Tent 2P"/>
    <n v="2"/>
    <n v="192.6"/>
    <n v="0"/>
    <n v="104.89"/>
    <n v="385.2"/>
    <n v="209.78"/>
    <n v="175.42"/>
    <n v="0.45539979231568017"/>
    <n v="2026"/>
    <s v="Q3"/>
    <n v="7"/>
    <s v="Jul"/>
  </r>
  <r>
    <n v="3240"/>
    <d v="2026-07-09T00:00:00"/>
    <n v="2026"/>
    <n v="7"/>
    <x v="6"/>
    <x v="2"/>
    <x v="3"/>
    <x v="8"/>
    <x v="0"/>
    <s v="Returning"/>
    <x v="0"/>
    <s v="Compact Repair Kit"/>
    <n v="1"/>
    <n v="39.94"/>
    <n v="0"/>
    <n v="16.89"/>
    <n v="39.94"/>
    <n v="16.89"/>
    <n v="23.049999999999997"/>
    <n v="0.57711567351026538"/>
    <n v="2026"/>
    <s v="Q3"/>
    <n v="7"/>
    <s v="Jul"/>
  </r>
  <r>
    <n v="3682"/>
    <d v="2026-07-09T00:00:00"/>
    <n v="2026"/>
    <n v="7"/>
    <x v="6"/>
    <x v="2"/>
    <x v="2"/>
    <x v="2"/>
    <x v="0"/>
    <s v="Returning"/>
    <x v="1"/>
    <s v="Summit Backpack 45L"/>
    <n v="3"/>
    <n v="150.61000000000001"/>
    <n v="0"/>
    <n v="79.900000000000006"/>
    <n v="451.83000000000004"/>
    <n v="239.70000000000002"/>
    <n v="212.13000000000002"/>
    <n v="0.46949073766682159"/>
    <n v="2026"/>
    <s v="Q3"/>
    <n v="7"/>
    <s v="Jul"/>
  </r>
  <r>
    <n v="4725"/>
    <d v="2026-07-09T00:00:00"/>
    <n v="2026"/>
    <n v="7"/>
    <x v="6"/>
    <x v="2"/>
    <x v="3"/>
    <x v="13"/>
    <x v="0"/>
    <s v="Returning"/>
    <x v="1"/>
    <s v="Trekking Poles"/>
    <n v="2"/>
    <n v="71.069999999999993"/>
    <n v="0"/>
    <n v="31.57"/>
    <n v="142.13999999999999"/>
    <n v="63.14"/>
    <n v="78.999999999999986"/>
    <n v="0.55579006613198245"/>
    <n v="2026"/>
    <s v="Q3"/>
    <n v="7"/>
    <s v="Jul"/>
  </r>
  <r>
    <n v="758"/>
    <d v="2026-07-10T00:00:00"/>
    <n v="2026"/>
    <n v="7"/>
    <x v="6"/>
    <x v="2"/>
    <x v="0"/>
    <x v="0"/>
    <x v="2"/>
    <s v="New"/>
    <x v="0"/>
    <s v="Trail Bike Light"/>
    <n v="1"/>
    <n v="50.78"/>
    <n v="0"/>
    <n v="22.29"/>
    <n v="50.78"/>
    <n v="22.29"/>
    <n v="28.490000000000002"/>
    <n v="0.56104765655769995"/>
    <n v="2026"/>
    <s v="Q3"/>
    <n v="7"/>
    <s v="Jul"/>
  </r>
  <r>
    <n v="1910"/>
    <d v="2026-07-10T00:00:00"/>
    <n v="2026"/>
    <n v="7"/>
    <x v="6"/>
    <x v="2"/>
    <x v="0"/>
    <x v="15"/>
    <x v="0"/>
    <s v="Returning"/>
    <x v="1"/>
    <s v="Trail Boots"/>
    <n v="2"/>
    <n v="141.51"/>
    <n v="0.05"/>
    <n v="77.040000000000006"/>
    <n v="268.86899999999997"/>
    <n v="154.08000000000001"/>
    <n v="114.78899999999996"/>
    <n v="0.42693281858451504"/>
    <n v="2026"/>
    <s v="Q3"/>
    <n v="7"/>
    <s v="Jul"/>
  </r>
  <r>
    <n v="1941"/>
    <d v="2026-07-10T00:00:00"/>
    <n v="2026"/>
    <n v="7"/>
    <x v="6"/>
    <x v="2"/>
    <x v="1"/>
    <x v="12"/>
    <x v="3"/>
    <s v="Returning"/>
    <x v="1"/>
    <s v="Summit Backpack 45L"/>
    <n v="1"/>
    <n v="156.44"/>
    <n v="0.1"/>
    <n v="80.72"/>
    <n v="140.79599999999999"/>
    <n v="80.72"/>
    <n v="60.075999999999993"/>
    <n v="0.42668825818915307"/>
    <n v="2026"/>
    <s v="Q3"/>
    <n v="7"/>
    <s v="Jul"/>
  </r>
  <r>
    <n v="2324"/>
    <d v="2026-07-10T00:00:00"/>
    <n v="2026"/>
    <n v="7"/>
    <x v="6"/>
    <x v="2"/>
    <x v="1"/>
    <x v="12"/>
    <x v="0"/>
    <s v="New"/>
    <x v="4"/>
    <s v="Training Mat"/>
    <n v="2"/>
    <n v="51.75"/>
    <n v="0"/>
    <n v="21.4"/>
    <n v="103.5"/>
    <n v="42.8"/>
    <n v="60.7"/>
    <n v="0.58647342995169083"/>
    <n v="2026"/>
    <s v="Q3"/>
    <n v="7"/>
    <s v="Jul"/>
  </r>
  <r>
    <n v="2869"/>
    <d v="2026-07-10T00:00:00"/>
    <n v="2026"/>
    <n v="7"/>
    <x v="6"/>
    <x v="2"/>
    <x v="2"/>
    <x v="5"/>
    <x v="3"/>
    <s v="New"/>
    <x v="3"/>
    <s v="Portable Camp Stove"/>
    <n v="1"/>
    <n v="82.23"/>
    <n v="0.1"/>
    <n v="38.340000000000003"/>
    <n v="74.007000000000005"/>
    <n v="38.340000000000003"/>
    <n v="35.667000000000002"/>
    <n v="0.48194089748267055"/>
    <n v="2026"/>
    <s v="Q3"/>
    <n v="7"/>
    <s v="Jul"/>
  </r>
  <r>
    <n v="3236"/>
    <d v="2026-07-10T00:00:00"/>
    <n v="2026"/>
    <n v="7"/>
    <x v="6"/>
    <x v="2"/>
    <x v="1"/>
    <x v="6"/>
    <x v="0"/>
    <s v="New"/>
    <x v="1"/>
    <s v="Trail Boots"/>
    <n v="1"/>
    <n v="144.16999999999999"/>
    <n v="0.1"/>
    <n v="78.13"/>
    <n v="129.75299999999999"/>
    <n v="78.13"/>
    <n v="51.62299999999999"/>
    <n v="0.39785592625989374"/>
    <n v="2026"/>
    <s v="Q3"/>
    <n v="7"/>
    <s v="Jul"/>
  </r>
  <r>
    <n v="3582"/>
    <d v="2026-07-10T00:00:00"/>
    <n v="2026"/>
    <n v="7"/>
    <x v="6"/>
    <x v="2"/>
    <x v="1"/>
    <x v="12"/>
    <x v="0"/>
    <s v="Returning"/>
    <x v="3"/>
    <s v="Portable Camp Stove"/>
    <n v="4"/>
    <n v="82.47"/>
    <n v="0"/>
    <n v="40.22"/>
    <n v="329.88"/>
    <n v="160.88"/>
    <n v="169"/>
    <n v="0.51230750575967021"/>
    <n v="2026"/>
    <s v="Q3"/>
    <n v="7"/>
    <s v="Jul"/>
  </r>
  <r>
    <n v="3715"/>
    <d v="2026-07-10T00:00:00"/>
    <n v="2026"/>
    <n v="7"/>
    <x v="6"/>
    <x v="2"/>
    <x v="3"/>
    <x v="8"/>
    <x v="0"/>
    <s v="New"/>
    <x v="3"/>
    <s v="Compact Sleeping Bag"/>
    <n v="1"/>
    <n v="122.14"/>
    <n v="0.15"/>
    <n v="59.87"/>
    <n v="103.819"/>
    <n v="59.87"/>
    <n v="43.949000000000005"/>
    <n v="0.42332328379198414"/>
    <n v="2026"/>
    <s v="Q3"/>
    <n v="7"/>
    <s v="Jul"/>
  </r>
  <r>
    <n v="3940"/>
    <d v="2026-07-10T00:00:00"/>
    <n v="2026"/>
    <n v="7"/>
    <x v="6"/>
    <x v="2"/>
    <x v="2"/>
    <x v="16"/>
    <x v="2"/>
    <s v="Returning"/>
    <x v="1"/>
    <s v="Trail Boots"/>
    <n v="3"/>
    <n v="143.59"/>
    <n v="0"/>
    <n v="78.91"/>
    <n v="430.77"/>
    <n v="236.73"/>
    <n v="194.04"/>
    <n v="0.45044919562643637"/>
    <n v="2026"/>
    <s v="Q3"/>
    <n v="7"/>
    <s v="Jul"/>
  </r>
  <r>
    <n v="4760"/>
    <d v="2026-07-10T00:00:00"/>
    <n v="2026"/>
    <n v="7"/>
    <x v="6"/>
    <x v="2"/>
    <x v="3"/>
    <x v="13"/>
    <x v="0"/>
    <s v="Business"/>
    <x v="1"/>
    <s v="Summit Backpack 45L"/>
    <n v="2"/>
    <n v="157.66"/>
    <n v="0"/>
    <n v="78.760000000000005"/>
    <n v="315.32"/>
    <n v="157.52000000000001"/>
    <n v="157.79999999999998"/>
    <n v="0.50044399340352652"/>
    <n v="2026"/>
    <s v="Q3"/>
    <n v="7"/>
    <s v="Jul"/>
  </r>
  <r>
    <n v="4768"/>
    <d v="2026-07-10T00:00:00"/>
    <n v="2026"/>
    <n v="7"/>
    <x v="6"/>
    <x v="2"/>
    <x v="1"/>
    <x v="1"/>
    <x v="0"/>
    <s v="Business"/>
    <x v="0"/>
    <s v="Cycling Pack 12L"/>
    <n v="1"/>
    <n v="101.58"/>
    <n v="0"/>
    <n v="49.83"/>
    <n v="101.58"/>
    <n v="49.83"/>
    <n v="51.75"/>
    <n v="0.50945067926757237"/>
    <n v="2026"/>
    <s v="Q3"/>
    <n v="7"/>
    <s v="Jul"/>
  </r>
  <r>
    <n v="5025"/>
    <d v="2026-07-10T00:00:00"/>
    <n v="2026"/>
    <n v="7"/>
    <x v="6"/>
    <x v="2"/>
    <x v="2"/>
    <x v="3"/>
    <x v="0"/>
    <s v="Returning"/>
    <x v="2"/>
    <s v="Travel Backpack 35L"/>
    <n v="4"/>
    <n v="166.71"/>
    <n v="0"/>
    <n v="86.55"/>
    <n v="666.84"/>
    <n v="346.2"/>
    <n v="320.64000000000004"/>
    <n v="0.48083498290444487"/>
    <n v="2026"/>
    <s v="Q3"/>
    <n v="7"/>
    <s v="Jul"/>
  </r>
  <r>
    <n v="165"/>
    <d v="2026-07-11T00:00:00"/>
    <n v="2026"/>
    <n v="7"/>
    <x v="6"/>
    <x v="2"/>
    <x v="1"/>
    <x v="12"/>
    <x v="2"/>
    <s v="New"/>
    <x v="0"/>
    <s v="Commuter Helmet"/>
    <n v="2"/>
    <n v="83.33"/>
    <n v="0"/>
    <n v="42.11"/>
    <n v="166.66"/>
    <n v="84.22"/>
    <n v="82.44"/>
    <n v="0.49465978639145564"/>
    <n v="2026"/>
    <s v="Q3"/>
    <n v="7"/>
    <s v="Jul"/>
  </r>
  <r>
    <n v="198"/>
    <d v="2026-07-11T00:00:00"/>
    <n v="2026"/>
    <n v="7"/>
    <x v="6"/>
    <x v="2"/>
    <x v="0"/>
    <x v="15"/>
    <x v="0"/>
    <s v="New"/>
    <x v="1"/>
    <s v="Trekking Poles"/>
    <n v="2"/>
    <n v="71.77"/>
    <n v="0.05"/>
    <n v="32.9"/>
    <n v="136.363"/>
    <n v="65.8"/>
    <n v="70.563000000000002"/>
    <n v="0.5174644148339359"/>
    <n v="2026"/>
    <s v="Q3"/>
    <n v="7"/>
    <s v="Jul"/>
  </r>
  <r>
    <n v="1480"/>
    <d v="2026-07-11T00:00:00"/>
    <n v="2026"/>
    <n v="7"/>
    <x v="6"/>
    <x v="2"/>
    <x v="0"/>
    <x v="15"/>
    <x v="0"/>
    <s v="New"/>
    <x v="2"/>
    <s v="Travel Backpack 35L"/>
    <n v="3"/>
    <n v="164.5"/>
    <n v="0"/>
    <n v="87.06"/>
    <n v="493.5"/>
    <n v="261.18"/>
    <n v="232.32"/>
    <n v="0.47075987841945288"/>
    <n v="2026"/>
    <s v="Q3"/>
    <n v="7"/>
    <s v="Jul"/>
  </r>
  <r>
    <n v="1990"/>
    <d v="2026-07-11T00:00:00"/>
    <n v="2026"/>
    <n v="7"/>
    <x v="6"/>
    <x v="2"/>
    <x v="0"/>
    <x v="15"/>
    <x v="0"/>
    <s v="Returning"/>
    <x v="3"/>
    <s v="Portable Camp Stove"/>
    <n v="3"/>
    <n v="82.28"/>
    <n v="0.1"/>
    <n v="39.51"/>
    <n v="222.15600000000001"/>
    <n v="118.53"/>
    <n v="103.626"/>
    <n v="0.46645600388915898"/>
    <n v="2026"/>
    <s v="Q3"/>
    <n v="7"/>
    <s v="Jul"/>
  </r>
  <r>
    <n v="2298"/>
    <d v="2026-07-11T00:00:00"/>
    <n v="2026"/>
    <n v="7"/>
    <x v="6"/>
    <x v="2"/>
    <x v="2"/>
    <x v="2"/>
    <x v="2"/>
    <s v="New"/>
    <x v="0"/>
    <s v="Cycling Pack 12L"/>
    <n v="2"/>
    <n v="103.17"/>
    <n v="0"/>
    <n v="50.49"/>
    <n v="206.34"/>
    <n v="100.98"/>
    <n v="105.36"/>
    <n v="0.51061355045071244"/>
    <n v="2026"/>
    <s v="Q3"/>
    <n v="7"/>
    <s v="Jul"/>
  </r>
  <r>
    <n v="2886"/>
    <d v="2026-07-11T00:00:00"/>
    <n v="2026"/>
    <n v="7"/>
    <x v="6"/>
    <x v="2"/>
    <x v="0"/>
    <x v="15"/>
    <x v="0"/>
    <s v="New"/>
    <x v="0"/>
    <s v="Trail Bike Light"/>
    <n v="1"/>
    <n v="50.33"/>
    <n v="0.05"/>
    <n v="22.06"/>
    <n v="47.813499999999998"/>
    <n v="22.06"/>
    <n v="25.753499999999999"/>
    <n v="0.53862402877848303"/>
    <n v="2026"/>
    <s v="Q3"/>
    <n v="7"/>
    <s v="Jul"/>
  </r>
  <r>
    <n v="2893"/>
    <d v="2026-07-11T00:00:00"/>
    <n v="2026"/>
    <n v="7"/>
    <x v="6"/>
    <x v="2"/>
    <x v="1"/>
    <x v="11"/>
    <x v="1"/>
    <s v="Business"/>
    <x v="1"/>
    <s v="Trail Boots"/>
    <n v="6"/>
    <n v="142.78"/>
    <n v="0.15"/>
    <n v="80.38"/>
    <n v="728.178"/>
    <n v="482.28"/>
    <n v="245.89800000000002"/>
    <n v="0.33768941110552642"/>
    <n v="2026"/>
    <s v="Q3"/>
    <n v="7"/>
    <s v="Jul"/>
  </r>
  <r>
    <n v="2939"/>
    <d v="2026-07-11T00:00:00"/>
    <n v="2026"/>
    <n v="7"/>
    <x v="6"/>
    <x v="2"/>
    <x v="1"/>
    <x v="6"/>
    <x v="0"/>
    <s v="New"/>
    <x v="3"/>
    <s v="Trail Tent 2P"/>
    <n v="1"/>
    <n v="195.38"/>
    <n v="0.05"/>
    <n v="101.67"/>
    <n v="185.61099999999999"/>
    <n v="101.67"/>
    <n v="83.940999999999988"/>
    <n v="0.45224151585843508"/>
    <n v="2026"/>
    <s v="Q3"/>
    <n v="7"/>
    <s v="Jul"/>
  </r>
  <r>
    <n v="3249"/>
    <d v="2026-07-11T00:00:00"/>
    <n v="2026"/>
    <n v="7"/>
    <x v="6"/>
    <x v="2"/>
    <x v="3"/>
    <x v="4"/>
    <x v="2"/>
    <s v="Returning"/>
    <x v="0"/>
    <s v="Cycling Pack 12L"/>
    <n v="5"/>
    <n v="104.8"/>
    <n v="0"/>
    <n v="50.94"/>
    <n v="524"/>
    <n v="254.7"/>
    <n v="269.3"/>
    <n v="0.51393129770992374"/>
    <n v="2026"/>
    <s v="Q3"/>
    <n v="7"/>
    <s v="Jul"/>
  </r>
  <r>
    <n v="3832"/>
    <d v="2026-07-11T00:00:00"/>
    <n v="2026"/>
    <n v="7"/>
    <x v="6"/>
    <x v="2"/>
    <x v="3"/>
    <x v="7"/>
    <x v="0"/>
    <s v="Returning"/>
    <x v="3"/>
    <s v="Portable Camp Stove"/>
    <n v="3"/>
    <n v="82.26"/>
    <n v="0"/>
    <n v="40.020000000000003"/>
    <n v="246.78000000000003"/>
    <n v="120.06"/>
    <n v="126.72000000000003"/>
    <n v="0.51349380014587898"/>
    <n v="2026"/>
    <s v="Q3"/>
    <n v="7"/>
    <s v="Jul"/>
  </r>
  <r>
    <n v="3868"/>
    <d v="2026-07-11T00:00:00"/>
    <n v="2026"/>
    <n v="7"/>
    <x v="6"/>
    <x v="2"/>
    <x v="2"/>
    <x v="10"/>
    <x v="0"/>
    <s v="Business"/>
    <x v="1"/>
    <s v="Hiking Daypack 20L"/>
    <n v="1"/>
    <n v="90.79"/>
    <n v="0"/>
    <n v="46.39"/>
    <n v="90.79"/>
    <n v="46.39"/>
    <n v="44.400000000000006"/>
    <n v="0.4890406432426479"/>
    <n v="2026"/>
    <s v="Q3"/>
    <n v="7"/>
    <s v="Jul"/>
  </r>
  <r>
    <n v="4365"/>
    <d v="2026-07-11T00:00:00"/>
    <n v="2026"/>
    <n v="7"/>
    <x v="6"/>
    <x v="2"/>
    <x v="1"/>
    <x v="11"/>
    <x v="0"/>
    <s v="Returning"/>
    <x v="0"/>
    <s v="Compact Repair Kit"/>
    <n v="1"/>
    <n v="41.33"/>
    <n v="0"/>
    <n v="17.2"/>
    <n v="41.33"/>
    <n v="17.2"/>
    <n v="24.13"/>
    <n v="0.58383740624243896"/>
    <n v="2026"/>
    <s v="Q3"/>
    <n v="7"/>
    <s v="Jul"/>
  </r>
  <r>
    <n v="314"/>
    <d v="2026-07-12T00:00:00"/>
    <n v="2026"/>
    <n v="7"/>
    <x v="6"/>
    <x v="2"/>
    <x v="2"/>
    <x v="2"/>
    <x v="0"/>
    <s v="Returning"/>
    <x v="4"/>
    <s v="Resistance Band Set"/>
    <n v="2"/>
    <n v="41.09"/>
    <n v="0.05"/>
    <n v="14.54"/>
    <n v="78.070999999999998"/>
    <n v="29.08"/>
    <n v="48.991"/>
    <n v="0.62751854081541159"/>
    <n v="2026"/>
    <s v="Q3"/>
    <n v="7"/>
    <s v="Jul"/>
  </r>
  <r>
    <n v="552"/>
    <d v="2026-07-12T00:00:00"/>
    <n v="2026"/>
    <n v="7"/>
    <x v="6"/>
    <x v="2"/>
    <x v="1"/>
    <x v="12"/>
    <x v="1"/>
    <s v="Business"/>
    <x v="3"/>
    <s v="Portable Camp Stove"/>
    <n v="5"/>
    <n v="82.39"/>
    <n v="0.05"/>
    <n v="39.479999999999997"/>
    <n v="391.35249999999996"/>
    <n v="197.39999999999998"/>
    <n v="193.95249999999999"/>
    <n v="0.49559540312122702"/>
    <n v="2026"/>
    <s v="Q3"/>
    <n v="7"/>
    <s v="Jul"/>
  </r>
  <r>
    <n v="1317"/>
    <d v="2026-07-12T00:00:00"/>
    <n v="2026"/>
    <n v="7"/>
    <x v="6"/>
    <x v="2"/>
    <x v="1"/>
    <x v="14"/>
    <x v="0"/>
    <s v="Business"/>
    <x v="4"/>
    <s v="Recovery Roller"/>
    <n v="3"/>
    <n v="37"/>
    <n v="0"/>
    <n v="13.69"/>
    <n v="111"/>
    <n v="41.07"/>
    <n v="69.930000000000007"/>
    <n v="0.63000000000000012"/>
    <n v="2026"/>
    <s v="Q3"/>
    <n v="7"/>
    <s v="Jul"/>
  </r>
  <r>
    <n v="1515"/>
    <d v="2026-07-12T00:00:00"/>
    <n v="2026"/>
    <n v="7"/>
    <x v="6"/>
    <x v="2"/>
    <x v="3"/>
    <x v="8"/>
    <x v="2"/>
    <s v="New"/>
    <x v="4"/>
    <s v="Resistance Band Set"/>
    <n v="2"/>
    <n v="40.9"/>
    <n v="0"/>
    <n v="14.81"/>
    <n v="81.8"/>
    <n v="29.62"/>
    <n v="52.179999999999993"/>
    <n v="0.63789731051344734"/>
    <n v="2026"/>
    <s v="Q3"/>
    <n v="7"/>
    <s v="Jul"/>
  </r>
  <r>
    <n v="1674"/>
    <d v="2026-07-12T00:00:00"/>
    <n v="2026"/>
    <n v="7"/>
    <x v="6"/>
    <x v="2"/>
    <x v="0"/>
    <x v="0"/>
    <x v="0"/>
    <s v="New"/>
    <x v="4"/>
    <s v="Weighted Vest"/>
    <n v="1"/>
    <n v="123.33"/>
    <n v="0.1"/>
    <n v="70.900000000000006"/>
    <n v="110.997"/>
    <n v="70.900000000000006"/>
    <n v="40.096999999999994"/>
    <n v="0.36124399758552028"/>
    <n v="2026"/>
    <s v="Q3"/>
    <n v="7"/>
    <s v="Jul"/>
  </r>
  <r>
    <n v="2407"/>
    <d v="2026-07-12T00:00:00"/>
    <n v="2026"/>
    <n v="7"/>
    <x v="6"/>
    <x v="2"/>
    <x v="1"/>
    <x v="12"/>
    <x v="3"/>
    <s v="Business"/>
    <x v="1"/>
    <s v="Summit Backpack 45L"/>
    <n v="1"/>
    <n v="153.25"/>
    <n v="0.15"/>
    <n v="78.28"/>
    <n v="130.26249999999999"/>
    <n v="78.28"/>
    <n v="51.982499999999987"/>
    <n v="0.39905959121005657"/>
    <n v="2026"/>
    <s v="Q3"/>
    <n v="7"/>
    <s v="Jul"/>
  </r>
  <r>
    <n v="2817"/>
    <d v="2026-07-12T00:00:00"/>
    <n v="2026"/>
    <n v="7"/>
    <x v="6"/>
    <x v="2"/>
    <x v="3"/>
    <x v="7"/>
    <x v="3"/>
    <s v="New"/>
    <x v="2"/>
    <s v="Carry-On Duffel"/>
    <n v="3"/>
    <n v="134.43"/>
    <n v="0.1"/>
    <n v="65.78"/>
    <n v="362.96100000000001"/>
    <n v="197.34"/>
    <n v="165.62100000000001"/>
    <n v="0.45630522287518493"/>
    <n v="2026"/>
    <s v="Q3"/>
    <n v="7"/>
    <s v="Jul"/>
  </r>
  <r>
    <n v="3059"/>
    <d v="2026-07-12T00:00:00"/>
    <n v="2026"/>
    <n v="7"/>
    <x v="6"/>
    <x v="2"/>
    <x v="0"/>
    <x v="0"/>
    <x v="0"/>
    <s v="Returning"/>
    <x v="1"/>
    <s v="Hiking Daypack 20L"/>
    <n v="1"/>
    <n v="93.73"/>
    <n v="0.05"/>
    <n v="44.51"/>
    <n v="89.043499999999995"/>
    <n v="44.51"/>
    <n v="44.533499999999997"/>
    <n v="0.50013195797559618"/>
    <n v="2026"/>
    <s v="Q3"/>
    <n v="7"/>
    <s v="Jul"/>
  </r>
  <r>
    <n v="3210"/>
    <d v="2026-07-12T00:00:00"/>
    <n v="2026"/>
    <n v="7"/>
    <x v="6"/>
    <x v="2"/>
    <x v="0"/>
    <x v="0"/>
    <x v="0"/>
    <s v="Returning"/>
    <x v="2"/>
    <s v="Insulated Bottle"/>
    <n v="1"/>
    <n v="37.090000000000003"/>
    <n v="0"/>
    <n v="13.43"/>
    <n v="37.090000000000003"/>
    <n v="13.43"/>
    <n v="23.660000000000004"/>
    <n v="0.63790779185764357"/>
    <n v="2026"/>
    <s v="Q3"/>
    <n v="7"/>
    <s v="Jul"/>
  </r>
  <r>
    <n v="3670"/>
    <d v="2026-07-12T00:00:00"/>
    <n v="2026"/>
    <n v="7"/>
    <x v="6"/>
    <x v="2"/>
    <x v="0"/>
    <x v="0"/>
    <x v="2"/>
    <s v="New"/>
    <x v="2"/>
    <s v="Packing Cube Set"/>
    <n v="1"/>
    <n v="45.43"/>
    <n v="0"/>
    <n v="18.66"/>
    <n v="45.43"/>
    <n v="18.66"/>
    <n v="26.77"/>
    <n v="0.58925819942769098"/>
    <n v="2026"/>
    <s v="Q3"/>
    <n v="7"/>
    <s v="Jul"/>
  </r>
  <r>
    <n v="4017"/>
    <d v="2026-07-12T00:00:00"/>
    <n v="2026"/>
    <n v="7"/>
    <x v="6"/>
    <x v="2"/>
    <x v="3"/>
    <x v="8"/>
    <x v="3"/>
    <s v="New"/>
    <x v="4"/>
    <s v="Resistance Band Set"/>
    <n v="1"/>
    <n v="39.5"/>
    <n v="0.1"/>
    <n v="14.86"/>
    <n v="35.550000000000004"/>
    <n v="14.86"/>
    <n v="20.690000000000005"/>
    <n v="0.58199718706047832"/>
    <n v="2026"/>
    <s v="Q3"/>
    <n v="7"/>
    <s v="Jul"/>
  </r>
  <r>
    <n v="5012"/>
    <d v="2026-07-12T00:00:00"/>
    <n v="2026"/>
    <n v="7"/>
    <x v="6"/>
    <x v="2"/>
    <x v="2"/>
    <x v="16"/>
    <x v="2"/>
    <s v="Returning"/>
    <x v="4"/>
    <s v="Weighted Vest"/>
    <n v="2"/>
    <n v="123.58"/>
    <n v="0.1"/>
    <n v="68.739999999999995"/>
    <n v="222.44399999999999"/>
    <n v="137.47999999999999"/>
    <n v="84.963999999999999"/>
    <n v="0.3819568071065077"/>
    <n v="2026"/>
    <s v="Q3"/>
    <n v="7"/>
    <s v="Jul"/>
  </r>
  <r>
    <n v="884"/>
    <d v="2026-07-13T00:00:00"/>
    <n v="2026"/>
    <n v="7"/>
    <x v="6"/>
    <x v="2"/>
    <x v="3"/>
    <x v="13"/>
    <x v="2"/>
    <s v="Returning"/>
    <x v="0"/>
    <s v="Cycling Pack 12L"/>
    <n v="1"/>
    <n v="103.61"/>
    <n v="0"/>
    <n v="51.84"/>
    <n v="103.61"/>
    <n v="51.84"/>
    <n v="51.769999999999996"/>
    <n v="0.49966219476884466"/>
    <n v="2026"/>
    <s v="Q3"/>
    <n v="7"/>
    <s v="Jul"/>
  </r>
  <r>
    <n v="1025"/>
    <d v="2026-07-13T00:00:00"/>
    <n v="2026"/>
    <n v="7"/>
    <x v="6"/>
    <x v="2"/>
    <x v="2"/>
    <x v="2"/>
    <x v="2"/>
    <s v="Returning"/>
    <x v="1"/>
    <s v="Trail Boots"/>
    <n v="2"/>
    <n v="145.75"/>
    <n v="0.05"/>
    <n v="79.319999999999993"/>
    <n v="276.92500000000001"/>
    <n v="158.63999999999999"/>
    <n v="118.28500000000003"/>
    <n v="0.42713731154644768"/>
    <n v="2026"/>
    <s v="Q3"/>
    <n v="7"/>
    <s v="Jul"/>
  </r>
  <r>
    <n v="1279"/>
    <d v="2026-07-13T00:00:00"/>
    <n v="2026"/>
    <n v="7"/>
    <x v="6"/>
    <x v="2"/>
    <x v="3"/>
    <x v="8"/>
    <x v="3"/>
    <s v="New"/>
    <x v="3"/>
    <s v="Trail Tent 2P"/>
    <n v="2"/>
    <n v="193.76"/>
    <n v="0.1"/>
    <n v="104.66"/>
    <n v="348.76799999999997"/>
    <n v="209.32"/>
    <n v="139.44799999999998"/>
    <n v="0.39983025965684921"/>
    <n v="2026"/>
    <s v="Q3"/>
    <n v="7"/>
    <s v="Jul"/>
  </r>
  <r>
    <n v="1534"/>
    <d v="2026-07-13T00:00:00"/>
    <n v="2026"/>
    <n v="7"/>
    <x v="6"/>
    <x v="2"/>
    <x v="2"/>
    <x v="16"/>
    <x v="0"/>
    <s v="Returning"/>
    <x v="1"/>
    <s v="Trail Boots"/>
    <n v="2"/>
    <n v="146.09"/>
    <n v="0.1"/>
    <n v="79.36"/>
    <n v="262.96199999999999"/>
    <n v="158.72"/>
    <n v="104.24199999999999"/>
    <n v="0.39641469109605187"/>
    <n v="2026"/>
    <s v="Q3"/>
    <n v="7"/>
    <s v="Jul"/>
  </r>
  <r>
    <n v="2147"/>
    <d v="2026-07-13T00:00:00"/>
    <n v="2026"/>
    <n v="7"/>
    <x v="6"/>
    <x v="2"/>
    <x v="1"/>
    <x v="14"/>
    <x v="2"/>
    <s v="New"/>
    <x v="2"/>
    <s v="Carry-On Duffel"/>
    <n v="1"/>
    <n v="131.91999999999999"/>
    <n v="0"/>
    <n v="66.19"/>
    <n v="131.91999999999999"/>
    <n v="66.19"/>
    <n v="65.72999999999999"/>
    <n v="0.49825651910248631"/>
    <n v="2026"/>
    <s v="Q3"/>
    <n v="7"/>
    <s v="Jul"/>
  </r>
  <r>
    <n v="2385"/>
    <d v="2026-07-13T00:00:00"/>
    <n v="2026"/>
    <n v="7"/>
    <x v="6"/>
    <x v="2"/>
    <x v="1"/>
    <x v="11"/>
    <x v="1"/>
    <s v="Business"/>
    <x v="3"/>
    <s v="Portable Camp Stove"/>
    <n v="6"/>
    <n v="83.28"/>
    <n v="0.15"/>
    <n v="38.76"/>
    <n v="424.72800000000001"/>
    <n v="232.56"/>
    <n v="192.16800000000001"/>
    <n v="0.45244956772334294"/>
    <n v="2026"/>
    <s v="Q3"/>
    <n v="7"/>
    <s v="Jul"/>
  </r>
  <r>
    <n v="2517"/>
    <d v="2026-07-13T00:00:00"/>
    <n v="2026"/>
    <n v="7"/>
    <x v="6"/>
    <x v="2"/>
    <x v="1"/>
    <x v="6"/>
    <x v="0"/>
    <s v="New"/>
    <x v="2"/>
    <s v="Insulated Bottle"/>
    <n v="1"/>
    <n v="36.479999999999997"/>
    <n v="0.05"/>
    <n v="13.22"/>
    <n v="34.655999999999999"/>
    <n v="13.22"/>
    <n v="21.436"/>
    <n v="0.61853647276084955"/>
    <n v="2026"/>
    <s v="Q3"/>
    <n v="7"/>
    <s v="Jul"/>
  </r>
  <r>
    <n v="2746"/>
    <d v="2026-07-13T00:00:00"/>
    <n v="2026"/>
    <n v="7"/>
    <x v="6"/>
    <x v="2"/>
    <x v="0"/>
    <x v="0"/>
    <x v="2"/>
    <s v="New"/>
    <x v="1"/>
    <s v="Summit Backpack 45L"/>
    <n v="3"/>
    <n v="155.44"/>
    <n v="0.05"/>
    <n v="79.95"/>
    <n v="443.00399999999996"/>
    <n v="239.85000000000002"/>
    <n v="203.15399999999994"/>
    <n v="0.45858276674702703"/>
    <n v="2026"/>
    <s v="Q3"/>
    <n v="7"/>
    <s v="Jul"/>
  </r>
  <r>
    <n v="3297"/>
    <d v="2026-07-13T00:00:00"/>
    <n v="2026"/>
    <n v="7"/>
    <x v="6"/>
    <x v="2"/>
    <x v="0"/>
    <x v="15"/>
    <x v="1"/>
    <s v="Returning"/>
    <x v="4"/>
    <s v="Resistance Band Set"/>
    <n v="6"/>
    <n v="40.58"/>
    <n v="0.15"/>
    <n v="15.06"/>
    <n v="206.958"/>
    <n v="90.36"/>
    <n v="116.598"/>
    <n v="0.5633896732670397"/>
    <n v="2026"/>
    <s v="Q3"/>
    <n v="7"/>
    <s v="Jul"/>
  </r>
  <r>
    <n v="772"/>
    <d v="2026-07-14T00:00:00"/>
    <n v="2026"/>
    <n v="7"/>
    <x v="6"/>
    <x v="2"/>
    <x v="3"/>
    <x v="13"/>
    <x v="0"/>
    <s v="Returning"/>
    <x v="0"/>
    <s v="Cycling Pack 12L"/>
    <n v="2"/>
    <n v="101.03"/>
    <n v="0.1"/>
    <n v="50.98"/>
    <n v="181.85400000000001"/>
    <n v="101.96"/>
    <n v="79.89400000000002"/>
    <n v="0.43933045190097558"/>
    <n v="2026"/>
    <s v="Q3"/>
    <n v="7"/>
    <s v="Jul"/>
  </r>
  <r>
    <n v="838"/>
    <d v="2026-07-14T00:00:00"/>
    <n v="2026"/>
    <n v="7"/>
    <x v="6"/>
    <x v="2"/>
    <x v="0"/>
    <x v="9"/>
    <x v="2"/>
    <s v="Returning"/>
    <x v="3"/>
    <s v="Portable Camp Stove"/>
    <n v="1"/>
    <n v="80.150000000000006"/>
    <n v="0.05"/>
    <n v="38.89"/>
    <n v="76.142499999999998"/>
    <n v="38.89"/>
    <n v="37.252499999999998"/>
    <n v="0.48924713530551267"/>
    <n v="2026"/>
    <s v="Q3"/>
    <n v="7"/>
    <s v="Jul"/>
  </r>
  <r>
    <n v="1144"/>
    <d v="2026-07-14T00:00:00"/>
    <n v="2026"/>
    <n v="7"/>
    <x v="6"/>
    <x v="2"/>
    <x v="2"/>
    <x v="2"/>
    <x v="2"/>
    <s v="New"/>
    <x v="3"/>
    <s v="Portable Camp Stove"/>
    <n v="1"/>
    <n v="83.74"/>
    <n v="0"/>
    <n v="38.96"/>
    <n v="83.74"/>
    <n v="38.96"/>
    <n v="44.779999999999994"/>
    <n v="0.53475041796035339"/>
    <n v="2026"/>
    <s v="Q3"/>
    <n v="7"/>
    <s v="Jul"/>
  </r>
  <r>
    <n v="1686"/>
    <d v="2026-07-14T00:00:00"/>
    <n v="2026"/>
    <n v="7"/>
    <x v="6"/>
    <x v="2"/>
    <x v="2"/>
    <x v="5"/>
    <x v="1"/>
    <s v="Returning"/>
    <x v="2"/>
    <s v="Insulated Bottle"/>
    <n v="8"/>
    <n v="35.75"/>
    <n v="0.15"/>
    <n v="13.56"/>
    <n v="243.1"/>
    <n v="108.48"/>
    <n v="134.62"/>
    <n v="0.55376388317564795"/>
    <n v="2026"/>
    <s v="Q3"/>
    <n v="7"/>
    <s v="Jul"/>
  </r>
  <r>
    <n v="2823"/>
    <d v="2026-07-14T00:00:00"/>
    <n v="2026"/>
    <n v="7"/>
    <x v="6"/>
    <x v="2"/>
    <x v="0"/>
    <x v="15"/>
    <x v="0"/>
    <s v="New"/>
    <x v="0"/>
    <s v="Commuter Helmet"/>
    <n v="3"/>
    <n v="81.39"/>
    <n v="0"/>
    <n v="43.54"/>
    <n v="244.17000000000002"/>
    <n v="130.62"/>
    <n v="113.55000000000001"/>
    <n v="0.46504484580415284"/>
    <n v="2026"/>
    <s v="Q3"/>
    <n v="7"/>
    <s v="Jul"/>
  </r>
  <r>
    <n v="2883"/>
    <d v="2026-07-14T00:00:00"/>
    <n v="2026"/>
    <n v="7"/>
    <x v="6"/>
    <x v="2"/>
    <x v="2"/>
    <x v="10"/>
    <x v="3"/>
    <s v="New"/>
    <x v="2"/>
    <s v="Insulated Bottle"/>
    <n v="1"/>
    <n v="36.799999999999997"/>
    <n v="0"/>
    <n v="13.91"/>
    <n v="36.799999999999997"/>
    <n v="13.91"/>
    <n v="22.889999999999997"/>
    <n v="0.62201086956521734"/>
    <n v="2026"/>
    <s v="Q3"/>
    <n v="7"/>
    <s v="Jul"/>
  </r>
  <r>
    <n v="3259"/>
    <d v="2026-07-14T00:00:00"/>
    <n v="2026"/>
    <n v="7"/>
    <x v="6"/>
    <x v="2"/>
    <x v="2"/>
    <x v="16"/>
    <x v="1"/>
    <s v="Returning"/>
    <x v="3"/>
    <s v="Trail Tent 2P"/>
    <n v="6"/>
    <n v="194.15"/>
    <n v="0.1"/>
    <n v="105.12"/>
    <n v="1048.4100000000001"/>
    <n v="630.72"/>
    <n v="417.69000000000005"/>
    <n v="0.3984032964202936"/>
    <n v="2026"/>
    <s v="Q3"/>
    <n v="7"/>
    <s v="Jul"/>
  </r>
  <r>
    <n v="3709"/>
    <d v="2026-07-14T00:00:00"/>
    <n v="2026"/>
    <n v="7"/>
    <x v="6"/>
    <x v="2"/>
    <x v="0"/>
    <x v="9"/>
    <x v="0"/>
    <s v="New"/>
    <x v="4"/>
    <s v="Training Mat"/>
    <n v="1"/>
    <n v="50.94"/>
    <n v="0"/>
    <n v="22.28"/>
    <n v="50.94"/>
    <n v="22.28"/>
    <n v="28.659999999999997"/>
    <n v="0.5626226933647428"/>
    <n v="2026"/>
    <s v="Q3"/>
    <n v="7"/>
    <s v="Jul"/>
  </r>
  <r>
    <n v="61"/>
    <d v="2026-07-15T00:00:00"/>
    <n v="2026"/>
    <n v="7"/>
    <x v="6"/>
    <x v="2"/>
    <x v="3"/>
    <x v="8"/>
    <x v="0"/>
    <s v="Returning"/>
    <x v="4"/>
    <s v="Weighted Vest"/>
    <n v="2"/>
    <n v="125.89"/>
    <n v="0"/>
    <n v="70.8"/>
    <n v="251.78"/>
    <n v="141.6"/>
    <n v="110.18"/>
    <n v="0.43760425768528083"/>
    <n v="2026"/>
    <s v="Q3"/>
    <n v="7"/>
    <s v="Jul"/>
  </r>
  <r>
    <n v="357"/>
    <d v="2026-07-15T00:00:00"/>
    <n v="2026"/>
    <n v="7"/>
    <x v="6"/>
    <x v="2"/>
    <x v="0"/>
    <x v="9"/>
    <x v="0"/>
    <s v="New"/>
    <x v="4"/>
    <s v="Training Mat"/>
    <n v="2"/>
    <n v="51.9"/>
    <n v="0"/>
    <n v="21.82"/>
    <n v="103.8"/>
    <n v="43.64"/>
    <n v="60.16"/>
    <n v="0.57957610789980729"/>
    <n v="2026"/>
    <s v="Q3"/>
    <n v="7"/>
    <s v="Jul"/>
  </r>
  <r>
    <n v="1607"/>
    <d v="2026-07-15T00:00:00"/>
    <n v="2026"/>
    <n v="7"/>
    <x v="6"/>
    <x v="2"/>
    <x v="0"/>
    <x v="0"/>
    <x v="2"/>
    <s v="New"/>
    <x v="4"/>
    <s v="Resistance Band Set"/>
    <n v="2"/>
    <n v="39.75"/>
    <n v="0"/>
    <n v="14.78"/>
    <n v="79.5"/>
    <n v="29.56"/>
    <n v="49.94"/>
    <n v="0.62817610062893081"/>
    <n v="2026"/>
    <s v="Q3"/>
    <n v="7"/>
    <s v="Jul"/>
  </r>
  <r>
    <n v="3295"/>
    <d v="2026-07-15T00:00:00"/>
    <n v="2026"/>
    <n v="7"/>
    <x v="6"/>
    <x v="2"/>
    <x v="1"/>
    <x v="12"/>
    <x v="3"/>
    <s v="Returning"/>
    <x v="1"/>
    <s v="Hiking Daypack 20L"/>
    <n v="1"/>
    <n v="93.46"/>
    <n v="0.15"/>
    <n v="46.65"/>
    <n v="79.440999999999988"/>
    <n v="46.65"/>
    <n v="32.79099999999999"/>
    <n v="0.41277174255107557"/>
    <n v="2026"/>
    <s v="Q3"/>
    <n v="7"/>
    <s v="Jul"/>
  </r>
  <r>
    <n v="4048"/>
    <d v="2026-07-15T00:00:00"/>
    <n v="2026"/>
    <n v="7"/>
    <x v="6"/>
    <x v="2"/>
    <x v="3"/>
    <x v="13"/>
    <x v="1"/>
    <s v="Business"/>
    <x v="0"/>
    <s v="Commuter Helmet"/>
    <n v="3"/>
    <n v="82.79"/>
    <n v="0.1"/>
    <n v="43.07"/>
    <n v="223.53300000000002"/>
    <n v="129.21"/>
    <n v="94.323000000000008"/>
    <n v="0.42196454214813922"/>
    <n v="2026"/>
    <s v="Q3"/>
    <n v="7"/>
    <s v="Jul"/>
  </r>
  <r>
    <n v="4424"/>
    <d v="2026-07-15T00:00:00"/>
    <n v="2026"/>
    <n v="7"/>
    <x v="6"/>
    <x v="2"/>
    <x v="2"/>
    <x v="2"/>
    <x v="2"/>
    <s v="Business"/>
    <x v="1"/>
    <s v="Hiking Daypack 20L"/>
    <n v="1"/>
    <n v="92.54"/>
    <n v="0"/>
    <n v="44.48"/>
    <n v="92.54"/>
    <n v="44.48"/>
    <n v="48.060000000000009"/>
    <n v="0.51934298681651181"/>
    <n v="2026"/>
    <s v="Q3"/>
    <n v="7"/>
    <s v="Jul"/>
  </r>
  <r>
    <n v="4732"/>
    <d v="2026-07-15T00:00:00"/>
    <n v="2026"/>
    <n v="7"/>
    <x v="6"/>
    <x v="2"/>
    <x v="1"/>
    <x v="14"/>
    <x v="2"/>
    <s v="New"/>
    <x v="2"/>
    <s v="Packing Cube Set"/>
    <n v="1"/>
    <n v="46.53"/>
    <n v="0"/>
    <n v="18.829999999999998"/>
    <n v="46.53"/>
    <n v="18.829999999999998"/>
    <n v="27.700000000000003"/>
    <n v="0.59531485063399958"/>
    <n v="2026"/>
    <s v="Q3"/>
    <n v="7"/>
    <s v="Jul"/>
  </r>
  <r>
    <n v="194"/>
    <d v="2026-07-16T00:00:00"/>
    <n v="2026"/>
    <n v="7"/>
    <x v="6"/>
    <x v="2"/>
    <x v="1"/>
    <x v="12"/>
    <x v="0"/>
    <s v="Returning"/>
    <x v="0"/>
    <s v="Trail Bike Light"/>
    <n v="2"/>
    <n v="49.69"/>
    <n v="0"/>
    <n v="21.97"/>
    <n v="99.38"/>
    <n v="43.94"/>
    <n v="55.44"/>
    <n v="0.557858724089354"/>
    <n v="2026"/>
    <s v="Q3"/>
    <n v="7"/>
    <s v="Jul"/>
  </r>
  <r>
    <n v="258"/>
    <d v="2026-07-16T00:00:00"/>
    <n v="2026"/>
    <n v="7"/>
    <x v="6"/>
    <x v="2"/>
    <x v="3"/>
    <x v="8"/>
    <x v="3"/>
    <s v="New"/>
    <x v="1"/>
    <s v="Trekking Poles"/>
    <n v="3"/>
    <n v="71.34"/>
    <n v="0.1"/>
    <n v="31.71"/>
    <n v="192.61800000000002"/>
    <n v="95.13"/>
    <n v="97.488000000000028"/>
    <n v="0.50612092327819835"/>
    <n v="2026"/>
    <s v="Q3"/>
    <n v="7"/>
    <s v="Jul"/>
  </r>
  <r>
    <n v="543"/>
    <d v="2026-07-16T00:00:00"/>
    <n v="2026"/>
    <n v="7"/>
    <x v="6"/>
    <x v="2"/>
    <x v="1"/>
    <x v="14"/>
    <x v="3"/>
    <s v="Returning"/>
    <x v="0"/>
    <s v="Commuter Helmet"/>
    <n v="1"/>
    <n v="83.03"/>
    <n v="0"/>
    <n v="42.41"/>
    <n v="83.03"/>
    <n v="42.41"/>
    <n v="40.620000000000005"/>
    <n v="0.48922076357942917"/>
    <n v="2026"/>
    <s v="Q3"/>
    <n v="7"/>
    <s v="Jul"/>
  </r>
  <r>
    <n v="972"/>
    <d v="2026-07-16T00:00:00"/>
    <n v="2026"/>
    <n v="7"/>
    <x v="6"/>
    <x v="2"/>
    <x v="3"/>
    <x v="4"/>
    <x v="0"/>
    <s v="Returning"/>
    <x v="4"/>
    <s v="Resistance Band Set"/>
    <n v="1"/>
    <n v="40.799999999999997"/>
    <n v="0"/>
    <n v="14.42"/>
    <n v="40.799999999999997"/>
    <n v="14.42"/>
    <n v="26.379999999999995"/>
    <n v="0.64656862745098032"/>
    <n v="2026"/>
    <s v="Q3"/>
    <n v="7"/>
    <s v="Jul"/>
  </r>
  <r>
    <n v="1146"/>
    <d v="2026-07-16T00:00:00"/>
    <n v="2026"/>
    <n v="7"/>
    <x v="6"/>
    <x v="2"/>
    <x v="1"/>
    <x v="6"/>
    <x v="3"/>
    <s v="Returning"/>
    <x v="3"/>
    <s v="Compact Sleeping Bag"/>
    <n v="2"/>
    <n v="125.34"/>
    <n v="0.15"/>
    <n v="59.04"/>
    <n v="213.078"/>
    <n v="118.08"/>
    <n v="94.998000000000005"/>
    <n v="0.44583673584321237"/>
    <n v="2026"/>
    <s v="Q3"/>
    <n v="7"/>
    <s v="Jul"/>
  </r>
  <r>
    <n v="1464"/>
    <d v="2026-07-16T00:00:00"/>
    <n v="2026"/>
    <n v="7"/>
    <x v="6"/>
    <x v="2"/>
    <x v="0"/>
    <x v="9"/>
    <x v="0"/>
    <s v="Returning"/>
    <x v="4"/>
    <s v="Weighted Vest"/>
    <n v="1"/>
    <n v="122.73"/>
    <n v="0.1"/>
    <n v="70.540000000000006"/>
    <n v="110.45700000000001"/>
    <n v="70.540000000000006"/>
    <n v="39.917000000000002"/>
    <n v="0.36138044668966202"/>
    <n v="2026"/>
    <s v="Q3"/>
    <n v="7"/>
    <s v="Jul"/>
  </r>
  <r>
    <n v="1581"/>
    <d v="2026-07-16T00:00:00"/>
    <n v="2026"/>
    <n v="7"/>
    <x v="6"/>
    <x v="2"/>
    <x v="2"/>
    <x v="5"/>
    <x v="2"/>
    <s v="New"/>
    <x v="1"/>
    <s v="Hiking Daypack 20L"/>
    <n v="5"/>
    <n v="92.72"/>
    <n v="0.1"/>
    <n v="46.2"/>
    <n v="417.24"/>
    <n v="231"/>
    <n v="186.24"/>
    <n v="0.44636180615473109"/>
    <n v="2026"/>
    <s v="Q3"/>
    <n v="7"/>
    <s v="Jul"/>
  </r>
  <r>
    <n v="1894"/>
    <d v="2026-07-16T00:00:00"/>
    <n v="2026"/>
    <n v="7"/>
    <x v="6"/>
    <x v="2"/>
    <x v="3"/>
    <x v="7"/>
    <x v="1"/>
    <s v="Business"/>
    <x v="4"/>
    <s v="Recovery Roller"/>
    <n v="5"/>
    <n v="36.29"/>
    <n v="0.05"/>
    <n v="13.52"/>
    <n v="172.37749999999997"/>
    <n v="67.599999999999994"/>
    <n v="104.77749999999997"/>
    <n v="0.60783744978317933"/>
    <n v="2026"/>
    <s v="Q3"/>
    <n v="7"/>
    <s v="Jul"/>
  </r>
  <r>
    <n v="2100"/>
    <d v="2026-07-16T00:00:00"/>
    <n v="2026"/>
    <n v="7"/>
    <x v="6"/>
    <x v="2"/>
    <x v="2"/>
    <x v="2"/>
    <x v="0"/>
    <s v="Business"/>
    <x v="0"/>
    <s v="Trail Bike Light"/>
    <n v="2"/>
    <n v="49.84"/>
    <n v="0.1"/>
    <n v="23.06"/>
    <n v="89.712000000000003"/>
    <n v="46.12"/>
    <n v="43.592000000000006"/>
    <n v="0.48591046905653651"/>
    <n v="2026"/>
    <s v="Q3"/>
    <n v="7"/>
    <s v="Jul"/>
  </r>
  <r>
    <n v="2902"/>
    <d v="2026-07-16T00:00:00"/>
    <n v="2026"/>
    <n v="7"/>
    <x v="6"/>
    <x v="2"/>
    <x v="1"/>
    <x v="12"/>
    <x v="3"/>
    <s v="Business"/>
    <x v="4"/>
    <s v="Recovery Roller"/>
    <n v="1"/>
    <n v="35.799999999999997"/>
    <n v="0"/>
    <n v="14.05"/>
    <n v="35.799999999999997"/>
    <n v="14.05"/>
    <n v="21.749999999999996"/>
    <n v="0.60754189944134074"/>
    <n v="2026"/>
    <s v="Q3"/>
    <n v="7"/>
    <s v="Jul"/>
  </r>
  <r>
    <n v="3115"/>
    <d v="2026-07-16T00:00:00"/>
    <n v="2026"/>
    <n v="7"/>
    <x v="6"/>
    <x v="2"/>
    <x v="3"/>
    <x v="13"/>
    <x v="0"/>
    <s v="New"/>
    <x v="3"/>
    <s v="Trail Tent 2P"/>
    <n v="1"/>
    <n v="195.12"/>
    <n v="0"/>
    <n v="101.14"/>
    <n v="195.12"/>
    <n v="101.14"/>
    <n v="93.98"/>
    <n v="0.48165231652316526"/>
    <n v="2026"/>
    <s v="Q3"/>
    <n v="7"/>
    <s v="Jul"/>
  </r>
  <r>
    <n v="3546"/>
    <d v="2026-07-16T00:00:00"/>
    <n v="2026"/>
    <n v="7"/>
    <x v="6"/>
    <x v="2"/>
    <x v="0"/>
    <x v="15"/>
    <x v="0"/>
    <s v="New"/>
    <x v="0"/>
    <s v="Compact Repair Kit"/>
    <n v="2"/>
    <n v="39.69"/>
    <n v="0.05"/>
    <n v="16.88"/>
    <n v="75.410999999999987"/>
    <n v="33.76"/>
    <n v="41.650999999999989"/>
    <n v="0.55231995332245953"/>
    <n v="2026"/>
    <s v="Q3"/>
    <n v="7"/>
    <s v="Jul"/>
  </r>
  <r>
    <n v="4224"/>
    <d v="2026-07-16T00:00:00"/>
    <n v="2026"/>
    <n v="7"/>
    <x v="6"/>
    <x v="2"/>
    <x v="2"/>
    <x v="3"/>
    <x v="2"/>
    <s v="Returning"/>
    <x v="3"/>
    <s v="Alpine Tent 4P"/>
    <n v="1"/>
    <n v="348.73"/>
    <n v="0.15"/>
    <n v="190.33"/>
    <n v="296.4205"/>
    <n v="190.33"/>
    <n v="106.09049999999999"/>
    <n v="0.35790540802677273"/>
    <n v="2026"/>
    <s v="Q3"/>
    <n v="7"/>
    <s v="Jul"/>
  </r>
  <r>
    <n v="4858"/>
    <d v="2026-07-16T00:00:00"/>
    <n v="2026"/>
    <n v="7"/>
    <x v="6"/>
    <x v="2"/>
    <x v="1"/>
    <x v="12"/>
    <x v="2"/>
    <s v="Returning"/>
    <x v="2"/>
    <s v="Insulated Bottle"/>
    <n v="1"/>
    <n v="35.5"/>
    <n v="0"/>
    <n v="13.26"/>
    <n v="35.5"/>
    <n v="13.26"/>
    <n v="22.240000000000002"/>
    <n v="0.62647887323943663"/>
    <n v="2026"/>
    <s v="Q3"/>
    <n v="7"/>
    <s v="Jul"/>
  </r>
  <r>
    <n v="768"/>
    <d v="2026-07-17T00:00:00"/>
    <n v="2026"/>
    <n v="7"/>
    <x v="6"/>
    <x v="2"/>
    <x v="0"/>
    <x v="9"/>
    <x v="0"/>
    <s v="Business"/>
    <x v="2"/>
    <s v="Packing Cube Set"/>
    <n v="1"/>
    <n v="46.44"/>
    <n v="0"/>
    <n v="18.47"/>
    <n v="46.44"/>
    <n v="18.47"/>
    <n v="27.97"/>
    <n v="0.60228251507321273"/>
    <n v="2026"/>
    <s v="Q3"/>
    <n v="7"/>
    <s v="Jul"/>
  </r>
  <r>
    <n v="1901"/>
    <d v="2026-07-17T00:00:00"/>
    <n v="2026"/>
    <n v="7"/>
    <x v="6"/>
    <x v="2"/>
    <x v="1"/>
    <x v="14"/>
    <x v="0"/>
    <s v="New"/>
    <x v="1"/>
    <s v="Trekking Poles"/>
    <n v="1"/>
    <n v="70.44"/>
    <n v="0.05"/>
    <n v="32.229999999999997"/>
    <n v="66.917999999999992"/>
    <n v="32.229999999999997"/>
    <n v="34.687999999999995"/>
    <n v="0.51836576108072563"/>
    <n v="2026"/>
    <s v="Q3"/>
    <n v="7"/>
    <s v="Jul"/>
  </r>
  <r>
    <n v="2226"/>
    <d v="2026-07-17T00:00:00"/>
    <n v="2026"/>
    <n v="7"/>
    <x v="6"/>
    <x v="2"/>
    <x v="0"/>
    <x v="15"/>
    <x v="2"/>
    <s v="New"/>
    <x v="1"/>
    <s v="Trekking Poles"/>
    <n v="1"/>
    <n v="69.78"/>
    <n v="0.05"/>
    <n v="32.83"/>
    <n v="66.290999999999997"/>
    <n v="32.83"/>
    <n v="33.460999999999999"/>
    <n v="0.50475931876121949"/>
    <n v="2026"/>
    <s v="Q3"/>
    <n v="7"/>
    <s v="Jul"/>
  </r>
  <r>
    <n v="2660"/>
    <d v="2026-07-17T00:00:00"/>
    <n v="2026"/>
    <n v="7"/>
    <x v="6"/>
    <x v="2"/>
    <x v="2"/>
    <x v="5"/>
    <x v="2"/>
    <s v="New"/>
    <x v="2"/>
    <s v="Insulated Bottle"/>
    <n v="4"/>
    <n v="35.450000000000003"/>
    <n v="0.1"/>
    <n v="13.83"/>
    <n v="127.62000000000002"/>
    <n v="55.32"/>
    <n v="72.300000000000011"/>
    <n v="0.56652562294311237"/>
    <n v="2026"/>
    <s v="Q3"/>
    <n v="7"/>
    <s v="Jul"/>
  </r>
  <r>
    <n v="3004"/>
    <d v="2026-07-17T00:00:00"/>
    <n v="2026"/>
    <n v="7"/>
    <x v="6"/>
    <x v="2"/>
    <x v="3"/>
    <x v="8"/>
    <x v="0"/>
    <s v="Returning"/>
    <x v="0"/>
    <s v="Trail Bike Light"/>
    <n v="1"/>
    <n v="50.82"/>
    <n v="0.05"/>
    <n v="22.36"/>
    <n v="48.278999999999996"/>
    <n v="22.36"/>
    <n v="25.918999999999997"/>
    <n v="0.5368586756146565"/>
    <n v="2026"/>
    <s v="Q3"/>
    <n v="7"/>
    <s v="Jul"/>
  </r>
  <r>
    <n v="4020"/>
    <d v="2026-07-17T00:00:00"/>
    <n v="2026"/>
    <n v="7"/>
    <x v="6"/>
    <x v="2"/>
    <x v="2"/>
    <x v="2"/>
    <x v="0"/>
    <s v="Returning"/>
    <x v="3"/>
    <s v="Compact Sleeping Bag"/>
    <n v="1"/>
    <n v="126.13"/>
    <n v="0.15"/>
    <n v="60.43"/>
    <n v="107.2105"/>
    <n v="60.43"/>
    <n v="46.780499999999996"/>
    <n v="0.43634252242084498"/>
    <n v="2026"/>
    <s v="Q3"/>
    <n v="7"/>
    <s v="Jul"/>
  </r>
  <r>
    <n v="4154"/>
    <d v="2026-07-17T00:00:00"/>
    <n v="2026"/>
    <n v="7"/>
    <x v="6"/>
    <x v="2"/>
    <x v="2"/>
    <x v="10"/>
    <x v="0"/>
    <s v="Returning"/>
    <x v="1"/>
    <s v="Trekking Poles"/>
    <n v="3"/>
    <n v="72.150000000000006"/>
    <n v="0"/>
    <n v="33.01"/>
    <n v="216.45000000000002"/>
    <n v="99.03"/>
    <n v="117.42000000000002"/>
    <n v="0.54248094248094247"/>
    <n v="2026"/>
    <s v="Q3"/>
    <n v="7"/>
    <s v="Jul"/>
  </r>
  <r>
    <n v="4957"/>
    <d v="2026-07-17T00:00:00"/>
    <n v="2026"/>
    <n v="7"/>
    <x v="6"/>
    <x v="2"/>
    <x v="1"/>
    <x v="1"/>
    <x v="0"/>
    <s v="Returning"/>
    <x v="4"/>
    <s v="Recovery Roller"/>
    <n v="1"/>
    <n v="35.58"/>
    <n v="0"/>
    <n v="13.68"/>
    <n v="35.58"/>
    <n v="13.68"/>
    <n v="21.9"/>
    <n v="0.61551433389544685"/>
    <n v="2026"/>
    <s v="Q3"/>
    <n v="7"/>
    <s v="Jul"/>
  </r>
  <r>
    <n v="945"/>
    <d v="2026-07-18T00:00:00"/>
    <n v="2026"/>
    <n v="7"/>
    <x v="6"/>
    <x v="2"/>
    <x v="2"/>
    <x v="3"/>
    <x v="0"/>
    <s v="New"/>
    <x v="1"/>
    <s v="Summit Backpack 45L"/>
    <n v="1"/>
    <n v="154.9"/>
    <n v="0.05"/>
    <n v="77.819999999999993"/>
    <n v="147.155"/>
    <n v="77.819999999999993"/>
    <n v="69.335000000000008"/>
    <n v="0.47116985491488572"/>
    <n v="2026"/>
    <s v="Q3"/>
    <n v="7"/>
    <s v="Jul"/>
  </r>
  <r>
    <n v="1726"/>
    <d v="2026-07-18T00:00:00"/>
    <n v="2026"/>
    <n v="7"/>
    <x v="6"/>
    <x v="2"/>
    <x v="1"/>
    <x v="14"/>
    <x v="2"/>
    <s v="Business"/>
    <x v="3"/>
    <s v="Portable Camp Stove"/>
    <n v="2"/>
    <n v="80.98"/>
    <n v="0.05"/>
    <n v="39.85"/>
    <n v="153.86199999999999"/>
    <n v="79.7"/>
    <n v="74.161999999999992"/>
    <n v="0.48200335365457353"/>
    <n v="2026"/>
    <s v="Q3"/>
    <n v="7"/>
    <s v="Jul"/>
  </r>
  <r>
    <n v="1790"/>
    <d v="2026-07-18T00:00:00"/>
    <n v="2026"/>
    <n v="7"/>
    <x v="6"/>
    <x v="2"/>
    <x v="1"/>
    <x v="12"/>
    <x v="0"/>
    <s v="New"/>
    <x v="1"/>
    <s v="Hiking Daypack 20L"/>
    <n v="1"/>
    <n v="91.36"/>
    <n v="0"/>
    <n v="44.86"/>
    <n v="91.36"/>
    <n v="44.86"/>
    <n v="46.5"/>
    <n v="0.50897548161120842"/>
    <n v="2026"/>
    <s v="Q3"/>
    <n v="7"/>
    <s v="Jul"/>
  </r>
  <r>
    <n v="2193"/>
    <d v="2026-07-18T00:00:00"/>
    <n v="2026"/>
    <n v="7"/>
    <x v="6"/>
    <x v="2"/>
    <x v="2"/>
    <x v="2"/>
    <x v="0"/>
    <s v="Returning"/>
    <x v="0"/>
    <s v="Compact Repair Kit"/>
    <n v="2"/>
    <n v="39.409999999999997"/>
    <n v="0"/>
    <n v="16.8"/>
    <n v="78.819999999999993"/>
    <n v="33.6"/>
    <n v="45.219999999999992"/>
    <n v="0.57371225577264651"/>
    <n v="2026"/>
    <s v="Q3"/>
    <n v="7"/>
    <s v="Jul"/>
  </r>
  <r>
    <n v="2781"/>
    <d v="2026-07-18T00:00:00"/>
    <n v="2026"/>
    <n v="7"/>
    <x v="6"/>
    <x v="2"/>
    <x v="0"/>
    <x v="0"/>
    <x v="0"/>
    <s v="Returning"/>
    <x v="2"/>
    <s v="Carry-On Duffel"/>
    <n v="2"/>
    <n v="134.99"/>
    <n v="0"/>
    <n v="68.77"/>
    <n v="269.98"/>
    <n v="137.54"/>
    <n v="132.44000000000003"/>
    <n v="0.49055485591525305"/>
    <n v="2026"/>
    <s v="Q3"/>
    <n v="7"/>
    <s v="Jul"/>
  </r>
  <r>
    <n v="3043"/>
    <d v="2026-07-18T00:00:00"/>
    <n v="2026"/>
    <n v="7"/>
    <x v="6"/>
    <x v="2"/>
    <x v="1"/>
    <x v="12"/>
    <x v="3"/>
    <s v="New"/>
    <x v="0"/>
    <s v="Compact Repair Kit"/>
    <n v="2"/>
    <n v="40.93"/>
    <n v="0.05"/>
    <n v="16.89"/>
    <n v="77.766999999999996"/>
    <n v="33.78"/>
    <n v="43.986999999999995"/>
    <n v="0.56562552239381736"/>
    <n v="2026"/>
    <s v="Q3"/>
    <n v="7"/>
    <s v="Jul"/>
  </r>
  <r>
    <n v="3102"/>
    <d v="2026-07-18T00:00:00"/>
    <n v="2026"/>
    <n v="7"/>
    <x v="6"/>
    <x v="2"/>
    <x v="3"/>
    <x v="13"/>
    <x v="3"/>
    <s v="Returning"/>
    <x v="1"/>
    <s v="Hiking Daypack 20L"/>
    <n v="1"/>
    <n v="90.02"/>
    <n v="0.05"/>
    <n v="45.83"/>
    <n v="85.518999999999991"/>
    <n v="45.83"/>
    <n v="39.688999999999993"/>
    <n v="0.46409569803201622"/>
    <n v="2026"/>
    <s v="Q3"/>
    <n v="7"/>
    <s v="Jul"/>
  </r>
  <r>
    <n v="3156"/>
    <d v="2026-07-18T00:00:00"/>
    <n v="2026"/>
    <n v="7"/>
    <x v="6"/>
    <x v="2"/>
    <x v="0"/>
    <x v="0"/>
    <x v="2"/>
    <s v="Returning"/>
    <x v="4"/>
    <s v="Training Mat"/>
    <n v="2"/>
    <n v="50.73"/>
    <n v="0"/>
    <n v="21.87"/>
    <n v="101.46"/>
    <n v="43.74"/>
    <n v="57.719999999999992"/>
    <n v="0.56889414547604966"/>
    <n v="2026"/>
    <s v="Q3"/>
    <n v="7"/>
    <s v="Jul"/>
  </r>
  <r>
    <n v="3308"/>
    <d v="2026-07-18T00:00:00"/>
    <n v="2026"/>
    <n v="7"/>
    <x v="6"/>
    <x v="2"/>
    <x v="3"/>
    <x v="13"/>
    <x v="2"/>
    <s v="New"/>
    <x v="4"/>
    <s v="Weighted Vest"/>
    <n v="3"/>
    <n v="121.05"/>
    <n v="0.05"/>
    <n v="68.56"/>
    <n v="344.99249999999995"/>
    <n v="205.68"/>
    <n v="139.31249999999994"/>
    <n v="0.40381312637231231"/>
    <n v="2026"/>
    <s v="Q3"/>
    <n v="7"/>
    <s v="Jul"/>
  </r>
  <r>
    <n v="3329"/>
    <d v="2026-07-18T00:00:00"/>
    <n v="2026"/>
    <n v="7"/>
    <x v="6"/>
    <x v="2"/>
    <x v="1"/>
    <x v="11"/>
    <x v="0"/>
    <s v="New"/>
    <x v="0"/>
    <s v="Commuter Helmet"/>
    <n v="2"/>
    <n v="81.739999999999995"/>
    <n v="0"/>
    <n v="42.75"/>
    <n v="163.47999999999999"/>
    <n v="85.5"/>
    <n v="77.97999999999999"/>
    <n v="0.47700024467824809"/>
    <n v="2026"/>
    <s v="Q3"/>
    <n v="7"/>
    <s v="Jul"/>
  </r>
  <r>
    <n v="4102"/>
    <d v="2026-07-18T00:00:00"/>
    <n v="2026"/>
    <n v="7"/>
    <x v="6"/>
    <x v="2"/>
    <x v="1"/>
    <x v="12"/>
    <x v="0"/>
    <s v="Returning"/>
    <x v="1"/>
    <s v="Summit Backpack 45L"/>
    <n v="3"/>
    <n v="154.01"/>
    <n v="0.1"/>
    <n v="78.78"/>
    <n v="415.827"/>
    <n v="236.34"/>
    <n v="179.48699999999999"/>
    <n v="0.43163863818366771"/>
    <n v="2026"/>
    <s v="Q3"/>
    <n v="7"/>
    <s v="Jul"/>
  </r>
  <r>
    <n v="4109"/>
    <d v="2026-07-18T00:00:00"/>
    <n v="2026"/>
    <n v="7"/>
    <x v="6"/>
    <x v="2"/>
    <x v="1"/>
    <x v="12"/>
    <x v="3"/>
    <s v="New"/>
    <x v="0"/>
    <s v="Cycling Pack 12L"/>
    <n v="4"/>
    <n v="101.61"/>
    <n v="0"/>
    <n v="51.68"/>
    <n v="406.44"/>
    <n v="206.72"/>
    <n v="199.72"/>
    <n v="0.49138864285011319"/>
    <n v="2026"/>
    <s v="Q3"/>
    <n v="7"/>
    <s v="Jul"/>
  </r>
  <r>
    <n v="4813"/>
    <d v="2026-07-18T00:00:00"/>
    <n v="2026"/>
    <n v="7"/>
    <x v="6"/>
    <x v="2"/>
    <x v="2"/>
    <x v="10"/>
    <x v="2"/>
    <s v="Returning"/>
    <x v="4"/>
    <s v="Recovery Roller"/>
    <n v="2"/>
    <n v="36.869999999999997"/>
    <n v="0.15"/>
    <n v="13.94"/>
    <n v="62.678999999999995"/>
    <n v="27.88"/>
    <n v="34.798999999999992"/>
    <n v="0.55519392459994565"/>
    <n v="2026"/>
    <s v="Q3"/>
    <n v="7"/>
    <s v="Jul"/>
  </r>
  <r>
    <n v="5054"/>
    <d v="2026-07-18T00:00:00"/>
    <n v="2026"/>
    <n v="7"/>
    <x v="6"/>
    <x v="2"/>
    <x v="3"/>
    <x v="8"/>
    <x v="0"/>
    <s v="New"/>
    <x v="3"/>
    <s v="Compact Sleeping Bag"/>
    <n v="2"/>
    <n v="121.06"/>
    <n v="0"/>
    <n v="59.62"/>
    <n v="242.12"/>
    <n v="119.24"/>
    <n v="122.88000000000001"/>
    <n v="0.50751693375185858"/>
    <n v="2026"/>
    <s v="Q3"/>
    <n v="7"/>
    <s v="Jul"/>
  </r>
  <r>
    <n v="138"/>
    <d v="2026-07-19T00:00:00"/>
    <n v="2026"/>
    <n v="7"/>
    <x v="6"/>
    <x v="2"/>
    <x v="1"/>
    <x v="12"/>
    <x v="0"/>
    <s v="New"/>
    <x v="1"/>
    <s v="Trekking Poles"/>
    <n v="2"/>
    <n v="71.81"/>
    <n v="0"/>
    <n v="32.35"/>
    <n v="143.62"/>
    <n v="64.7"/>
    <n v="78.92"/>
    <n v="0.54950563988302459"/>
    <n v="2026"/>
    <s v="Q3"/>
    <n v="7"/>
    <s v="Jul"/>
  </r>
  <r>
    <n v="433"/>
    <d v="2026-07-19T00:00:00"/>
    <n v="2026"/>
    <n v="7"/>
    <x v="6"/>
    <x v="2"/>
    <x v="1"/>
    <x v="12"/>
    <x v="0"/>
    <s v="New"/>
    <x v="1"/>
    <s v="Trail Boots"/>
    <n v="4"/>
    <n v="145.18"/>
    <n v="0"/>
    <n v="79.540000000000006"/>
    <n v="580.72"/>
    <n v="318.16000000000003"/>
    <n v="262.56"/>
    <n v="0.45212839234054275"/>
    <n v="2026"/>
    <s v="Q3"/>
    <n v="7"/>
    <s v="Jul"/>
  </r>
  <r>
    <n v="484"/>
    <d v="2026-07-19T00:00:00"/>
    <n v="2026"/>
    <n v="7"/>
    <x v="6"/>
    <x v="2"/>
    <x v="1"/>
    <x v="12"/>
    <x v="0"/>
    <s v="New"/>
    <x v="4"/>
    <s v="Recovery Roller"/>
    <n v="2"/>
    <n v="36.07"/>
    <n v="0"/>
    <n v="13.6"/>
    <n v="72.14"/>
    <n v="27.2"/>
    <n v="44.94"/>
    <n v="0.62295536456889378"/>
    <n v="2026"/>
    <s v="Q3"/>
    <n v="7"/>
    <s v="Jul"/>
  </r>
  <r>
    <n v="492"/>
    <d v="2026-07-19T00:00:00"/>
    <n v="2026"/>
    <n v="7"/>
    <x v="6"/>
    <x v="2"/>
    <x v="1"/>
    <x v="14"/>
    <x v="2"/>
    <s v="New"/>
    <x v="1"/>
    <s v="Trekking Poles"/>
    <n v="3"/>
    <n v="72.23"/>
    <n v="0.1"/>
    <n v="31.67"/>
    <n v="195.02100000000002"/>
    <n v="95.01"/>
    <n v="100.01100000000001"/>
    <n v="0.5128216961250327"/>
    <n v="2026"/>
    <s v="Q3"/>
    <n v="7"/>
    <s v="Jul"/>
  </r>
  <r>
    <n v="626"/>
    <d v="2026-07-19T00:00:00"/>
    <n v="2026"/>
    <n v="7"/>
    <x v="6"/>
    <x v="2"/>
    <x v="1"/>
    <x v="14"/>
    <x v="2"/>
    <s v="Returning"/>
    <x v="2"/>
    <s v="Insulated Bottle"/>
    <n v="1"/>
    <n v="36.549999999999997"/>
    <n v="0.1"/>
    <n v="13.2"/>
    <n v="32.894999999999996"/>
    <n v="13.2"/>
    <n v="19.694999999999997"/>
    <n v="0.59872321021431829"/>
    <n v="2026"/>
    <s v="Q3"/>
    <n v="7"/>
    <s v="Jul"/>
  </r>
  <r>
    <n v="1409"/>
    <d v="2026-07-19T00:00:00"/>
    <n v="2026"/>
    <n v="7"/>
    <x v="6"/>
    <x v="2"/>
    <x v="1"/>
    <x v="14"/>
    <x v="0"/>
    <s v="New"/>
    <x v="3"/>
    <s v="Compact Sleeping Bag"/>
    <n v="5"/>
    <n v="124.68"/>
    <n v="0.05"/>
    <n v="60.61"/>
    <n v="592.23"/>
    <n v="303.05"/>
    <n v="289.18"/>
    <n v="0.48829002245749115"/>
    <n v="2026"/>
    <s v="Q3"/>
    <n v="7"/>
    <s v="Jul"/>
  </r>
  <r>
    <n v="1486"/>
    <d v="2026-07-19T00:00:00"/>
    <n v="2026"/>
    <n v="7"/>
    <x v="6"/>
    <x v="2"/>
    <x v="3"/>
    <x v="8"/>
    <x v="0"/>
    <s v="Returning"/>
    <x v="0"/>
    <s v="Cycling Pack 12L"/>
    <n v="1"/>
    <n v="101.7"/>
    <n v="0.05"/>
    <n v="49.92"/>
    <n v="96.614999999999995"/>
    <n v="49.92"/>
    <n v="46.694999999999993"/>
    <n v="0.48331004502406455"/>
    <n v="2026"/>
    <s v="Q3"/>
    <n v="7"/>
    <s v="Jul"/>
  </r>
  <r>
    <n v="1940"/>
    <d v="2026-07-19T00:00:00"/>
    <n v="2026"/>
    <n v="7"/>
    <x v="6"/>
    <x v="2"/>
    <x v="2"/>
    <x v="16"/>
    <x v="0"/>
    <s v="New"/>
    <x v="4"/>
    <s v="Training Mat"/>
    <n v="2"/>
    <n v="50.24"/>
    <n v="0.05"/>
    <n v="21.88"/>
    <n v="95.456000000000003"/>
    <n v="43.76"/>
    <n v="51.696000000000005"/>
    <n v="0.54156889037881328"/>
    <n v="2026"/>
    <s v="Q3"/>
    <n v="7"/>
    <s v="Jul"/>
  </r>
  <r>
    <n v="2215"/>
    <d v="2026-07-19T00:00:00"/>
    <n v="2026"/>
    <n v="7"/>
    <x v="6"/>
    <x v="2"/>
    <x v="3"/>
    <x v="13"/>
    <x v="2"/>
    <s v="Returning"/>
    <x v="4"/>
    <s v="Recovery Roller"/>
    <n v="3"/>
    <n v="35.53"/>
    <n v="0"/>
    <n v="14"/>
    <n v="106.59"/>
    <n v="42"/>
    <n v="64.59"/>
    <n v="0.60596678862932729"/>
    <n v="2026"/>
    <s v="Q3"/>
    <n v="7"/>
    <s v="Jul"/>
  </r>
  <r>
    <n v="2555"/>
    <d v="2026-07-19T00:00:00"/>
    <n v="2026"/>
    <n v="7"/>
    <x v="6"/>
    <x v="2"/>
    <x v="2"/>
    <x v="2"/>
    <x v="3"/>
    <s v="New"/>
    <x v="2"/>
    <s v="Packing Cube Set"/>
    <n v="2"/>
    <n v="46.89"/>
    <n v="0.1"/>
    <n v="18.53"/>
    <n v="84.402000000000001"/>
    <n v="37.06"/>
    <n v="47.341999999999999"/>
    <n v="0.56091087888912583"/>
    <n v="2026"/>
    <s v="Q3"/>
    <n v="7"/>
    <s v="Jul"/>
  </r>
  <r>
    <n v="4710"/>
    <d v="2026-07-19T00:00:00"/>
    <n v="2026"/>
    <n v="7"/>
    <x v="6"/>
    <x v="2"/>
    <x v="0"/>
    <x v="0"/>
    <x v="2"/>
    <s v="Returning"/>
    <x v="3"/>
    <s v="Trail Tent 2P"/>
    <n v="1"/>
    <n v="197.29"/>
    <n v="0.1"/>
    <n v="104.7"/>
    <n v="177.56100000000001"/>
    <n v="104.7"/>
    <n v="72.861000000000004"/>
    <n v="0.4103434875901803"/>
    <n v="2026"/>
    <s v="Q3"/>
    <n v="7"/>
    <s v="Jul"/>
  </r>
  <r>
    <n v="4974"/>
    <d v="2026-07-19T00:00:00"/>
    <n v="2026"/>
    <n v="7"/>
    <x v="6"/>
    <x v="2"/>
    <x v="0"/>
    <x v="9"/>
    <x v="2"/>
    <s v="Business"/>
    <x v="1"/>
    <s v="Trekking Poles"/>
    <n v="1"/>
    <n v="70.52"/>
    <n v="0.1"/>
    <n v="33.28"/>
    <n v="63.467999999999996"/>
    <n v="33.28"/>
    <n v="30.187999999999995"/>
    <n v="0.47564126804058732"/>
    <n v="2026"/>
    <s v="Q3"/>
    <n v="7"/>
    <s v="Jul"/>
  </r>
  <r>
    <n v="5048"/>
    <d v="2026-07-19T00:00:00"/>
    <n v="2026"/>
    <n v="7"/>
    <x v="6"/>
    <x v="2"/>
    <x v="1"/>
    <x v="12"/>
    <x v="3"/>
    <s v="New"/>
    <x v="4"/>
    <s v="Training Mat"/>
    <n v="3"/>
    <n v="49.9"/>
    <n v="0.05"/>
    <n v="22.27"/>
    <n v="142.21499999999997"/>
    <n v="66.81"/>
    <n v="75.404999999999973"/>
    <n v="0.53021833139964125"/>
    <n v="2026"/>
    <s v="Q3"/>
    <n v="7"/>
    <s v="Jul"/>
  </r>
  <r>
    <n v="1"/>
    <d v="2026-07-20T00:00:00"/>
    <n v="2026"/>
    <n v="7"/>
    <x v="6"/>
    <x v="2"/>
    <x v="3"/>
    <x v="7"/>
    <x v="2"/>
    <s v="New"/>
    <x v="1"/>
    <s v="Summit Backpack 45L"/>
    <n v="3"/>
    <n v="156.25"/>
    <n v="0"/>
    <n v="79.900000000000006"/>
    <n v="468.75"/>
    <n v="239.70000000000002"/>
    <n v="229.04999999999998"/>
    <n v="0.48863999999999996"/>
    <n v="2026"/>
    <s v="Q3"/>
    <n v="7"/>
    <s v="Jul"/>
  </r>
  <r>
    <n v="270"/>
    <d v="2026-07-20T00:00:00"/>
    <n v="2026"/>
    <n v="7"/>
    <x v="6"/>
    <x v="2"/>
    <x v="2"/>
    <x v="2"/>
    <x v="3"/>
    <s v="Returning"/>
    <x v="3"/>
    <s v="Compact Sleeping Bag"/>
    <n v="3"/>
    <n v="120.14"/>
    <n v="0"/>
    <n v="58.9"/>
    <n v="360.42"/>
    <n v="176.7"/>
    <n v="183.72000000000003"/>
    <n v="0.5097386382553688"/>
    <n v="2026"/>
    <s v="Q3"/>
    <n v="7"/>
    <s v="Jul"/>
  </r>
  <r>
    <n v="2130"/>
    <d v="2026-07-20T00:00:00"/>
    <n v="2026"/>
    <n v="7"/>
    <x v="6"/>
    <x v="2"/>
    <x v="1"/>
    <x v="14"/>
    <x v="2"/>
    <s v="Returning"/>
    <x v="1"/>
    <s v="Trail Boots"/>
    <n v="1"/>
    <n v="145.21"/>
    <n v="0"/>
    <n v="80.52"/>
    <n v="145.21"/>
    <n v="80.52"/>
    <n v="64.690000000000012"/>
    <n v="0.44549273466014744"/>
    <n v="2026"/>
    <s v="Q3"/>
    <n v="7"/>
    <s v="Jul"/>
  </r>
  <r>
    <n v="2474"/>
    <d v="2026-07-20T00:00:00"/>
    <n v="2026"/>
    <n v="7"/>
    <x v="6"/>
    <x v="2"/>
    <x v="2"/>
    <x v="2"/>
    <x v="2"/>
    <s v="Returning"/>
    <x v="0"/>
    <s v="Compact Repair Kit"/>
    <n v="2"/>
    <n v="39.78"/>
    <n v="0.1"/>
    <n v="16.260000000000002"/>
    <n v="71.603999999999999"/>
    <n v="32.520000000000003"/>
    <n v="39.083999999999996"/>
    <n v="0.54583542818836928"/>
    <n v="2026"/>
    <s v="Q3"/>
    <n v="7"/>
    <s v="Jul"/>
  </r>
  <r>
    <n v="2514"/>
    <d v="2026-07-20T00:00:00"/>
    <n v="2026"/>
    <n v="7"/>
    <x v="6"/>
    <x v="2"/>
    <x v="1"/>
    <x v="6"/>
    <x v="0"/>
    <s v="New"/>
    <x v="2"/>
    <s v="Travel Backpack 35L"/>
    <n v="2"/>
    <n v="161.97"/>
    <n v="0.1"/>
    <n v="88.57"/>
    <n v="291.54599999999999"/>
    <n v="177.14"/>
    <n v="114.40600000000001"/>
    <n v="0.39241148909606033"/>
    <n v="2026"/>
    <s v="Q3"/>
    <n v="7"/>
    <s v="Jul"/>
  </r>
  <r>
    <n v="2616"/>
    <d v="2026-07-20T00:00:00"/>
    <n v="2026"/>
    <n v="7"/>
    <x v="6"/>
    <x v="2"/>
    <x v="2"/>
    <x v="3"/>
    <x v="2"/>
    <s v="New"/>
    <x v="4"/>
    <s v="Weighted Vest"/>
    <n v="2"/>
    <n v="125.37"/>
    <n v="0"/>
    <n v="68.040000000000006"/>
    <n v="250.74"/>
    <n v="136.08000000000001"/>
    <n v="114.66"/>
    <n v="0.457286432160804"/>
    <n v="2026"/>
    <s v="Q3"/>
    <n v="7"/>
    <s v="Jul"/>
  </r>
  <r>
    <n v="2632"/>
    <d v="2026-07-20T00:00:00"/>
    <n v="2026"/>
    <n v="7"/>
    <x v="6"/>
    <x v="2"/>
    <x v="0"/>
    <x v="15"/>
    <x v="0"/>
    <s v="New"/>
    <x v="3"/>
    <s v="Trail Tent 2P"/>
    <n v="1"/>
    <n v="196.57"/>
    <n v="0"/>
    <n v="104.78"/>
    <n v="196.57"/>
    <n v="104.78"/>
    <n v="91.789999999999992"/>
    <n v="0.46695833545301924"/>
    <n v="2026"/>
    <s v="Q3"/>
    <n v="7"/>
    <s v="Jul"/>
  </r>
  <r>
    <n v="3725"/>
    <d v="2026-07-20T00:00:00"/>
    <n v="2026"/>
    <n v="7"/>
    <x v="6"/>
    <x v="2"/>
    <x v="2"/>
    <x v="16"/>
    <x v="0"/>
    <s v="Returning"/>
    <x v="3"/>
    <s v="Trail Tent 2P"/>
    <n v="2"/>
    <n v="195.74"/>
    <n v="0.05"/>
    <n v="107.17"/>
    <n v="371.90600000000001"/>
    <n v="214.34"/>
    <n v="157.566"/>
    <n v="0.4236715729243411"/>
    <n v="2026"/>
    <s v="Q3"/>
    <n v="7"/>
    <s v="Jul"/>
  </r>
  <r>
    <n v="3834"/>
    <d v="2026-07-20T00:00:00"/>
    <n v="2026"/>
    <n v="7"/>
    <x v="6"/>
    <x v="2"/>
    <x v="1"/>
    <x v="14"/>
    <x v="2"/>
    <s v="New"/>
    <x v="3"/>
    <s v="Trail Tent 2P"/>
    <n v="3"/>
    <n v="192.28"/>
    <n v="0"/>
    <n v="104.3"/>
    <n v="576.84"/>
    <n v="312.89999999999998"/>
    <n v="263.94000000000005"/>
    <n v="0.45756188891200339"/>
    <n v="2026"/>
    <s v="Q3"/>
    <n v="7"/>
    <s v="Jul"/>
  </r>
  <r>
    <n v="159"/>
    <d v="2026-07-21T00:00:00"/>
    <n v="2026"/>
    <n v="7"/>
    <x v="6"/>
    <x v="2"/>
    <x v="1"/>
    <x v="1"/>
    <x v="0"/>
    <s v="Returning"/>
    <x v="1"/>
    <s v="Trekking Poles"/>
    <n v="2"/>
    <n v="70.150000000000006"/>
    <n v="0.05"/>
    <n v="32.950000000000003"/>
    <n v="133.285"/>
    <n v="65.900000000000006"/>
    <n v="67.384999999999991"/>
    <n v="0.50557076940390888"/>
    <n v="2026"/>
    <s v="Q3"/>
    <n v="7"/>
    <s v="Jul"/>
  </r>
  <r>
    <n v="435"/>
    <d v="2026-07-21T00:00:00"/>
    <n v="2026"/>
    <n v="7"/>
    <x v="6"/>
    <x v="2"/>
    <x v="2"/>
    <x v="2"/>
    <x v="0"/>
    <s v="Returning"/>
    <x v="3"/>
    <s v="Alpine Tent 4P"/>
    <n v="2"/>
    <n v="342.38"/>
    <n v="0.05"/>
    <n v="192.01"/>
    <n v="650.52199999999993"/>
    <n v="384.02"/>
    <n v="266.50199999999995"/>
    <n v="0.40967407712575438"/>
    <n v="2026"/>
    <s v="Q3"/>
    <n v="7"/>
    <s v="Jul"/>
  </r>
  <r>
    <n v="1467"/>
    <d v="2026-07-21T00:00:00"/>
    <n v="2026"/>
    <n v="7"/>
    <x v="6"/>
    <x v="2"/>
    <x v="1"/>
    <x v="14"/>
    <x v="3"/>
    <s v="New"/>
    <x v="4"/>
    <s v="Training Mat"/>
    <n v="1"/>
    <n v="50.59"/>
    <n v="0.05"/>
    <n v="22.04"/>
    <n v="48.060499999999998"/>
    <n v="22.04"/>
    <n v="26.020499999999998"/>
    <n v="0.54141134611583319"/>
    <n v="2026"/>
    <s v="Q3"/>
    <n v="7"/>
    <s v="Jul"/>
  </r>
  <r>
    <n v="1552"/>
    <d v="2026-07-21T00:00:00"/>
    <n v="2026"/>
    <n v="7"/>
    <x v="6"/>
    <x v="2"/>
    <x v="3"/>
    <x v="4"/>
    <x v="2"/>
    <s v="New"/>
    <x v="2"/>
    <s v="Packing Cube Set"/>
    <n v="2"/>
    <n v="46.34"/>
    <n v="0.1"/>
    <n v="18.41"/>
    <n v="83.412000000000006"/>
    <n v="36.82"/>
    <n v="46.592000000000006"/>
    <n v="0.55857670359180933"/>
    <n v="2026"/>
    <s v="Q3"/>
    <n v="7"/>
    <s v="Jul"/>
  </r>
  <r>
    <n v="1745"/>
    <d v="2026-07-21T00:00:00"/>
    <n v="2026"/>
    <n v="7"/>
    <x v="6"/>
    <x v="2"/>
    <x v="1"/>
    <x v="6"/>
    <x v="3"/>
    <s v="New"/>
    <x v="1"/>
    <s v="Hiking Daypack 20L"/>
    <n v="1"/>
    <n v="91.45"/>
    <n v="0"/>
    <n v="44.16"/>
    <n v="91.45"/>
    <n v="44.16"/>
    <n v="47.290000000000006"/>
    <n v="0.51711317659923461"/>
    <n v="2026"/>
    <s v="Q3"/>
    <n v="7"/>
    <s v="Jul"/>
  </r>
  <r>
    <n v="2174"/>
    <d v="2026-07-21T00:00:00"/>
    <n v="2026"/>
    <n v="7"/>
    <x v="6"/>
    <x v="2"/>
    <x v="3"/>
    <x v="8"/>
    <x v="3"/>
    <s v="Returning"/>
    <x v="0"/>
    <s v="Compact Repair Kit"/>
    <n v="3"/>
    <n v="40.28"/>
    <n v="0"/>
    <n v="17.12"/>
    <n v="120.84"/>
    <n v="51.36"/>
    <n v="69.48"/>
    <n v="0.57497517378351537"/>
    <n v="2026"/>
    <s v="Q3"/>
    <n v="7"/>
    <s v="Jul"/>
  </r>
  <r>
    <n v="3444"/>
    <d v="2026-07-21T00:00:00"/>
    <n v="2026"/>
    <n v="7"/>
    <x v="6"/>
    <x v="2"/>
    <x v="1"/>
    <x v="14"/>
    <x v="0"/>
    <s v="Returning"/>
    <x v="4"/>
    <s v="Recovery Roller"/>
    <n v="2"/>
    <n v="36.93"/>
    <n v="0"/>
    <n v="13.63"/>
    <n v="73.86"/>
    <n v="27.26"/>
    <n v="46.599999999999994"/>
    <n v="0.63092336853506625"/>
    <n v="2026"/>
    <s v="Q3"/>
    <n v="7"/>
    <s v="Jul"/>
  </r>
  <r>
    <n v="3646"/>
    <d v="2026-07-21T00:00:00"/>
    <n v="2026"/>
    <n v="7"/>
    <x v="6"/>
    <x v="2"/>
    <x v="2"/>
    <x v="2"/>
    <x v="3"/>
    <s v="Returning"/>
    <x v="1"/>
    <s v="Trail Boots"/>
    <n v="1"/>
    <n v="143.69"/>
    <n v="0"/>
    <n v="80.87"/>
    <n v="143.69"/>
    <n v="80.87"/>
    <n v="62.819999999999993"/>
    <n v="0.43719117544714309"/>
    <n v="2026"/>
    <s v="Q3"/>
    <n v="7"/>
    <s v="Jul"/>
  </r>
  <r>
    <n v="4558"/>
    <d v="2026-07-21T00:00:00"/>
    <n v="2026"/>
    <n v="7"/>
    <x v="6"/>
    <x v="2"/>
    <x v="1"/>
    <x v="14"/>
    <x v="3"/>
    <s v="New"/>
    <x v="1"/>
    <s v="Trail Boots"/>
    <n v="2"/>
    <n v="147.09"/>
    <n v="0"/>
    <n v="81.58"/>
    <n v="294.18"/>
    <n v="163.16"/>
    <n v="131.02000000000001"/>
    <n v="0.44537358080087025"/>
    <n v="2026"/>
    <s v="Q3"/>
    <n v="7"/>
    <s v="Jul"/>
  </r>
  <r>
    <n v="4564"/>
    <d v="2026-07-21T00:00:00"/>
    <n v="2026"/>
    <n v="7"/>
    <x v="6"/>
    <x v="2"/>
    <x v="2"/>
    <x v="5"/>
    <x v="0"/>
    <s v="New"/>
    <x v="1"/>
    <s v="Summit Backpack 45L"/>
    <n v="1"/>
    <n v="153.88"/>
    <n v="0"/>
    <n v="80.98"/>
    <n v="153.88"/>
    <n v="80.98"/>
    <n v="72.899999999999991"/>
    <n v="0.47374577592929551"/>
    <n v="2026"/>
    <s v="Q3"/>
    <n v="7"/>
    <s v="Jul"/>
  </r>
  <r>
    <n v="4616"/>
    <d v="2026-07-21T00:00:00"/>
    <n v="2026"/>
    <n v="7"/>
    <x v="6"/>
    <x v="2"/>
    <x v="3"/>
    <x v="13"/>
    <x v="3"/>
    <s v="New"/>
    <x v="1"/>
    <s v="Trekking Poles"/>
    <n v="3"/>
    <n v="72.2"/>
    <n v="0"/>
    <n v="31.45"/>
    <n v="216.60000000000002"/>
    <n v="94.35"/>
    <n v="122.25000000000003"/>
    <n v="0.5644044321329641"/>
    <n v="2026"/>
    <s v="Q3"/>
    <n v="7"/>
    <s v="Jul"/>
  </r>
  <r>
    <n v="536"/>
    <d v="2026-07-22T00:00:00"/>
    <n v="2026"/>
    <n v="7"/>
    <x v="6"/>
    <x v="2"/>
    <x v="3"/>
    <x v="13"/>
    <x v="2"/>
    <s v="Business"/>
    <x v="4"/>
    <s v="Resistance Band Set"/>
    <n v="1"/>
    <n v="40.67"/>
    <n v="0"/>
    <n v="14.28"/>
    <n v="40.67"/>
    <n v="14.28"/>
    <n v="26.39"/>
    <n v="0.64888123924268504"/>
    <n v="2026"/>
    <s v="Q3"/>
    <n v="7"/>
    <s v="Jul"/>
  </r>
  <r>
    <n v="571"/>
    <d v="2026-07-22T00:00:00"/>
    <n v="2026"/>
    <n v="7"/>
    <x v="6"/>
    <x v="2"/>
    <x v="0"/>
    <x v="0"/>
    <x v="0"/>
    <s v="New"/>
    <x v="1"/>
    <s v="Summit Backpack 45L"/>
    <n v="3"/>
    <n v="152.53"/>
    <n v="0"/>
    <n v="80.88"/>
    <n v="457.59000000000003"/>
    <n v="242.64"/>
    <n v="214.95000000000005"/>
    <n v="0.46974365698551113"/>
    <n v="2026"/>
    <s v="Q3"/>
    <n v="7"/>
    <s v="Jul"/>
  </r>
  <r>
    <n v="965"/>
    <d v="2026-07-22T00:00:00"/>
    <n v="2026"/>
    <n v="7"/>
    <x v="6"/>
    <x v="2"/>
    <x v="1"/>
    <x v="11"/>
    <x v="2"/>
    <s v="Returning"/>
    <x v="2"/>
    <s v="Insulated Bottle"/>
    <n v="2"/>
    <n v="35.39"/>
    <n v="0.05"/>
    <n v="13.39"/>
    <n v="67.241"/>
    <n v="26.78"/>
    <n v="40.460999999999999"/>
    <n v="0.60173108668818132"/>
    <n v="2026"/>
    <s v="Q3"/>
    <n v="7"/>
    <s v="Jul"/>
  </r>
  <r>
    <n v="1504"/>
    <d v="2026-07-22T00:00:00"/>
    <n v="2026"/>
    <n v="7"/>
    <x v="6"/>
    <x v="2"/>
    <x v="3"/>
    <x v="4"/>
    <x v="0"/>
    <s v="Returning"/>
    <x v="1"/>
    <s v="Hiking Daypack 20L"/>
    <n v="5"/>
    <n v="93.35"/>
    <n v="0"/>
    <n v="46.31"/>
    <n v="466.75"/>
    <n v="231.55"/>
    <n v="235.2"/>
    <n v="0.50391001606855912"/>
    <n v="2026"/>
    <s v="Q3"/>
    <n v="7"/>
    <s v="Jul"/>
  </r>
  <r>
    <n v="2560"/>
    <d v="2026-07-22T00:00:00"/>
    <n v="2026"/>
    <n v="7"/>
    <x v="6"/>
    <x v="2"/>
    <x v="1"/>
    <x v="12"/>
    <x v="0"/>
    <s v="Returning"/>
    <x v="0"/>
    <s v="Trail Bike Light"/>
    <n v="2"/>
    <n v="51.71"/>
    <n v="0"/>
    <n v="22.75"/>
    <n v="103.42"/>
    <n v="45.5"/>
    <n v="57.92"/>
    <n v="0.5600464126861342"/>
    <n v="2026"/>
    <s v="Q3"/>
    <n v="7"/>
    <s v="Jul"/>
  </r>
  <r>
    <n v="2758"/>
    <d v="2026-07-22T00:00:00"/>
    <n v="2026"/>
    <n v="7"/>
    <x v="6"/>
    <x v="2"/>
    <x v="0"/>
    <x v="0"/>
    <x v="0"/>
    <s v="New"/>
    <x v="0"/>
    <s v="Compact Repair Kit"/>
    <n v="1"/>
    <n v="39.86"/>
    <n v="0"/>
    <n v="16.53"/>
    <n v="39.86"/>
    <n v="16.53"/>
    <n v="23.33"/>
    <n v="0.58529854490717503"/>
    <n v="2026"/>
    <s v="Q3"/>
    <n v="7"/>
    <s v="Jul"/>
  </r>
  <r>
    <n v="4030"/>
    <d v="2026-07-22T00:00:00"/>
    <n v="2026"/>
    <n v="7"/>
    <x v="6"/>
    <x v="2"/>
    <x v="3"/>
    <x v="8"/>
    <x v="0"/>
    <s v="New"/>
    <x v="3"/>
    <s v="Portable Camp Stove"/>
    <n v="2"/>
    <n v="83.71"/>
    <n v="0"/>
    <n v="39.29"/>
    <n v="167.42"/>
    <n v="78.58"/>
    <n v="88.839999999999989"/>
    <n v="0.53064150041811009"/>
    <n v="2026"/>
    <s v="Q3"/>
    <n v="7"/>
    <s v="Jul"/>
  </r>
  <r>
    <n v="4337"/>
    <d v="2026-07-22T00:00:00"/>
    <n v="2026"/>
    <n v="7"/>
    <x v="6"/>
    <x v="2"/>
    <x v="1"/>
    <x v="14"/>
    <x v="2"/>
    <s v="New"/>
    <x v="2"/>
    <s v="Packing Cube Set"/>
    <n v="1"/>
    <n v="47.62"/>
    <n v="0"/>
    <n v="17.82"/>
    <n v="47.62"/>
    <n v="17.82"/>
    <n v="29.799999999999997"/>
    <n v="0.62578748425031494"/>
    <n v="2026"/>
    <s v="Q3"/>
    <n v="7"/>
    <s v="Jul"/>
  </r>
  <r>
    <n v="5129"/>
    <d v="2026-07-22T00:00:00"/>
    <n v="2026"/>
    <n v="7"/>
    <x v="6"/>
    <x v="2"/>
    <x v="1"/>
    <x v="12"/>
    <x v="0"/>
    <s v="Returning"/>
    <x v="0"/>
    <s v="Commuter Helmet"/>
    <n v="1"/>
    <n v="80.05"/>
    <n v="0.05"/>
    <n v="43.81"/>
    <n v="76.047499999999999"/>
    <n v="43.81"/>
    <n v="32.237499999999997"/>
    <n v="0.42391268615010352"/>
    <n v="2026"/>
    <s v="Q3"/>
    <n v="7"/>
    <s v="Jul"/>
  </r>
  <r>
    <n v="81"/>
    <d v="2026-07-23T00:00:00"/>
    <n v="2026"/>
    <n v="7"/>
    <x v="6"/>
    <x v="2"/>
    <x v="3"/>
    <x v="8"/>
    <x v="2"/>
    <s v="Returning"/>
    <x v="4"/>
    <s v="Training Mat"/>
    <n v="1"/>
    <n v="51.82"/>
    <n v="0"/>
    <n v="21.43"/>
    <n v="51.82"/>
    <n v="21.43"/>
    <n v="30.39"/>
    <n v="0.58645310690852959"/>
    <n v="2026"/>
    <s v="Q3"/>
    <n v="7"/>
    <s v="Jul"/>
  </r>
  <r>
    <n v="493"/>
    <d v="2026-07-23T00:00:00"/>
    <n v="2026"/>
    <n v="7"/>
    <x v="6"/>
    <x v="2"/>
    <x v="1"/>
    <x v="11"/>
    <x v="0"/>
    <s v="Business"/>
    <x v="2"/>
    <s v="Travel Backpack 35L"/>
    <n v="4"/>
    <n v="161.28"/>
    <n v="0.15"/>
    <n v="89.2"/>
    <n v="548.35199999999998"/>
    <n v="356.8"/>
    <n v="191.55199999999996"/>
    <n v="0.3493230625583566"/>
    <n v="2026"/>
    <s v="Q3"/>
    <n v="7"/>
    <s v="Jul"/>
  </r>
  <r>
    <n v="613"/>
    <d v="2026-07-23T00:00:00"/>
    <n v="2026"/>
    <n v="7"/>
    <x v="6"/>
    <x v="2"/>
    <x v="0"/>
    <x v="0"/>
    <x v="0"/>
    <s v="New"/>
    <x v="0"/>
    <s v="Compact Repair Kit"/>
    <n v="1"/>
    <n v="39.86"/>
    <n v="0.05"/>
    <n v="16.989999999999998"/>
    <n v="37.866999999999997"/>
    <n v="16.989999999999998"/>
    <n v="20.876999999999999"/>
    <n v="0.55132437214461139"/>
    <n v="2026"/>
    <s v="Q3"/>
    <n v="7"/>
    <s v="Jul"/>
  </r>
  <r>
    <n v="958"/>
    <d v="2026-07-23T00:00:00"/>
    <n v="2026"/>
    <n v="7"/>
    <x v="6"/>
    <x v="2"/>
    <x v="3"/>
    <x v="8"/>
    <x v="3"/>
    <s v="New"/>
    <x v="0"/>
    <s v="Cycling Pack 12L"/>
    <n v="6"/>
    <n v="102.96"/>
    <n v="0.05"/>
    <n v="51.74"/>
    <n v="586.87199999999996"/>
    <n v="310.44"/>
    <n v="276.43199999999996"/>
    <n v="0.47102604997341835"/>
    <n v="2026"/>
    <s v="Q3"/>
    <n v="7"/>
    <s v="Jul"/>
  </r>
  <r>
    <n v="1270"/>
    <d v="2026-07-23T00:00:00"/>
    <n v="2026"/>
    <n v="7"/>
    <x v="6"/>
    <x v="2"/>
    <x v="1"/>
    <x v="12"/>
    <x v="3"/>
    <s v="Returning"/>
    <x v="1"/>
    <s v="Hiking Daypack 20L"/>
    <n v="1"/>
    <n v="94.04"/>
    <n v="0"/>
    <n v="44.88"/>
    <n v="94.04"/>
    <n v="44.88"/>
    <n v="49.160000000000004"/>
    <n v="0.52275627392598889"/>
    <n v="2026"/>
    <s v="Q3"/>
    <n v="7"/>
    <s v="Jul"/>
  </r>
  <r>
    <n v="1513"/>
    <d v="2026-07-23T00:00:00"/>
    <n v="2026"/>
    <n v="7"/>
    <x v="6"/>
    <x v="2"/>
    <x v="3"/>
    <x v="8"/>
    <x v="0"/>
    <s v="New"/>
    <x v="1"/>
    <s v="Trekking Poles"/>
    <n v="2"/>
    <n v="70.790000000000006"/>
    <n v="0"/>
    <n v="32.44"/>
    <n v="141.58000000000001"/>
    <n v="64.88"/>
    <n v="76.700000000000017"/>
    <n v="0.541743184065546"/>
    <n v="2026"/>
    <s v="Q3"/>
    <n v="7"/>
    <s v="Jul"/>
  </r>
  <r>
    <n v="2009"/>
    <d v="2026-07-23T00:00:00"/>
    <n v="2026"/>
    <n v="7"/>
    <x v="6"/>
    <x v="2"/>
    <x v="2"/>
    <x v="10"/>
    <x v="0"/>
    <s v="New"/>
    <x v="2"/>
    <s v="Packing Cube Set"/>
    <n v="2"/>
    <n v="46.41"/>
    <n v="0"/>
    <n v="18.600000000000001"/>
    <n v="92.82"/>
    <n v="37.200000000000003"/>
    <n v="55.61999999999999"/>
    <n v="0.59922430510665803"/>
    <n v="2026"/>
    <s v="Q3"/>
    <n v="7"/>
    <s v="Jul"/>
  </r>
  <r>
    <n v="2838"/>
    <d v="2026-07-23T00:00:00"/>
    <n v="2026"/>
    <n v="7"/>
    <x v="6"/>
    <x v="2"/>
    <x v="3"/>
    <x v="13"/>
    <x v="3"/>
    <s v="New"/>
    <x v="1"/>
    <s v="Trekking Poles"/>
    <n v="1"/>
    <n v="69.75"/>
    <n v="0"/>
    <n v="33.299999999999997"/>
    <n v="69.75"/>
    <n v="33.299999999999997"/>
    <n v="36.450000000000003"/>
    <n v="0.52258064516129032"/>
    <n v="2026"/>
    <s v="Q3"/>
    <n v="7"/>
    <s v="Jul"/>
  </r>
  <r>
    <n v="3730"/>
    <d v="2026-07-23T00:00:00"/>
    <n v="2026"/>
    <n v="7"/>
    <x v="6"/>
    <x v="2"/>
    <x v="0"/>
    <x v="15"/>
    <x v="2"/>
    <s v="Business"/>
    <x v="0"/>
    <s v="Compact Repair Kit"/>
    <n v="3"/>
    <n v="40.81"/>
    <n v="0"/>
    <n v="16.86"/>
    <n v="122.43"/>
    <n v="50.58"/>
    <n v="71.850000000000009"/>
    <n v="0.58686596422445481"/>
    <n v="2026"/>
    <s v="Q3"/>
    <n v="7"/>
    <s v="Jul"/>
  </r>
  <r>
    <n v="4287"/>
    <d v="2026-07-23T00:00:00"/>
    <n v="2026"/>
    <n v="7"/>
    <x v="6"/>
    <x v="2"/>
    <x v="3"/>
    <x v="8"/>
    <x v="3"/>
    <s v="Returning"/>
    <x v="1"/>
    <s v="Summit Backpack 45L"/>
    <n v="5"/>
    <n v="156.69"/>
    <n v="0"/>
    <n v="80.489999999999995"/>
    <n v="783.45"/>
    <n v="402.45"/>
    <n v="381.00000000000006"/>
    <n v="0.48631054949262881"/>
    <n v="2026"/>
    <s v="Q3"/>
    <n v="7"/>
    <s v="Jul"/>
  </r>
  <r>
    <n v="4297"/>
    <d v="2026-07-23T00:00:00"/>
    <n v="2026"/>
    <n v="7"/>
    <x v="6"/>
    <x v="2"/>
    <x v="1"/>
    <x v="6"/>
    <x v="3"/>
    <s v="Returning"/>
    <x v="2"/>
    <s v="Travel Backpack 35L"/>
    <n v="1"/>
    <n v="168.59"/>
    <n v="0.1"/>
    <n v="88.8"/>
    <n v="151.73099999999999"/>
    <n v="88.8"/>
    <n v="62.930999999999997"/>
    <n v="0.41475374181940405"/>
    <n v="2026"/>
    <s v="Q3"/>
    <n v="7"/>
    <s v="Jul"/>
  </r>
  <r>
    <n v="5118"/>
    <d v="2026-07-23T00:00:00"/>
    <n v="2026"/>
    <n v="7"/>
    <x v="6"/>
    <x v="2"/>
    <x v="1"/>
    <x v="12"/>
    <x v="0"/>
    <s v="Business"/>
    <x v="2"/>
    <s v="Insulated Bottle"/>
    <n v="5"/>
    <n v="36.880000000000003"/>
    <n v="0.1"/>
    <n v="13.76"/>
    <n v="165.96"/>
    <n v="68.8"/>
    <n v="97.160000000000011"/>
    <n v="0.58544227524704751"/>
    <n v="2026"/>
    <s v="Q3"/>
    <n v="7"/>
    <s v="Jul"/>
  </r>
  <r>
    <n v="363"/>
    <d v="2026-07-24T00:00:00"/>
    <n v="2026"/>
    <n v="7"/>
    <x v="6"/>
    <x v="2"/>
    <x v="0"/>
    <x v="0"/>
    <x v="1"/>
    <s v="Business"/>
    <x v="2"/>
    <s v="Carry-On Duffel"/>
    <n v="8"/>
    <n v="136.13"/>
    <n v="0.1"/>
    <n v="66.55"/>
    <n v="980.13599999999997"/>
    <n v="532.4"/>
    <n v="447.73599999999999"/>
    <n v="0.45681007533648393"/>
    <n v="2026"/>
    <s v="Q3"/>
    <n v="7"/>
    <s v="Jul"/>
  </r>
  <r>
    <n v="4243"/>
    <d v="2026-07-24T00:00:00"/>
    <n v="2026"/>
    <n v="7"/>
    <x v="6"/>
    <x v="2"/>
    <x v="1"/>
    <x v="14"/>
    <x v="3"/>
    <s v="Returning"/>
    <x v="0"/>
    <s v="Compact Repair Kit"/>
    <n v="2"/>
    <n v="40.479999999999997"/>
    <n v="0.05"/>
    <n v="16.93"/>
    <n v="76.911999999999992"/>
    <n v="33.86"/>
    <n v="43.051999999999992"/>
    <n v="0.5597566049511129"/>
    <n v="2026"/>
    <s v="Q3"/>
    <n v="7"/>
    <s v="Jul"/>
  </r>
  <r>
    <n v="4348"/>
    <d v="2026-07-24T00:00:00"/>
    <n v="2026"/>
    <n v="7"/>
    <x v="6"/>
    <x v="2"/>
    <x v="0"/>
    <x v="0"/>
    <x v="0"/>
    <s v="New"/>
    <x v="0"/>
    <s v="Trail Bike Light"/>
    <n v="4"/>
    <n v="50.09"/>
    <n v="0"/>
    <n v="22.11"/>
    <n v="200.36"/>
    <n v="88.44"/>
    <n v="111.92000000000002"/>
    <n v="0.55859452984627678"/>
    <n v="2026"/>
    <s v="Q3"/>
    <n v="7"/>
    <s v="Jul"/>
  </r>
  <r>
    <n v="4405"/>
    <d v="2026-07-24T00:00:00"/>
    <n v="2026"/>
    <n v="7"/>
    <x v="6"/>
    <x v="2"/>
    <x v="3"/>
    <x v="8"/>
    <x v="0"/>
    <s v="Returning"/>
    <x v="1"/>
    <s v="Summit Backpack 45L"/>
    <n v="1"/>
    <n v="156.54"/>
    <n v="0.1"/>
    <n v="77.38"/>
    <n v="140.886"/>
    <n v="77.38"/>
    <n v="63.506"/>
    <n v="0.4507616086765186"/>
    <n v="2026"/>
    <s v="Q3"/>
    <n v="7"/>
    <s v="Jul"/>
  </r>
  <r>
    <n v="4857"/>
    <d v="2026-07-24T00:00:00"/>
    <n v="2026"/>
    <n v="7"/>
    <x v="6"/>
    <x v="2"/>
    <x v="1"/>
    <x v="6"/>
    <x v="2"/>
    <s v="Returning"/>
    <x v="1"/>
    <s v="Summit Backpack 45L"/>
    <n v="1"/>
    <n v="152.1"/>
    <n v="0.1"/>
    <n v="80.459999999999994"/>
    <n v="136.88999999999999"/>
    <n v="80.459999999999994"/>
    <n v="56.429999999999993"/>
    <n v="0.41222879684418146"/>
    <n v="2026"/>
    <s v="Q3"/>
    <n v="7"/>
    <s v="Jul"/>
  </r>
  <r>
    <n v="87"/>
    <d v="2026-07-25T00:00:00"/>
    <n v="2026"/>
    <n v="7"/>
    <x v="6"/>
    <x v="2"/>
    <x v="1"/>
    <x v="11"/>
    <x v="0"/>
    <s v="Returning"/>
    <x v="1"/>
    <s v="Summit Backpack 45L"/>
    <n v="1"/>
    <n v="155.35"/>
    <n v="0"/>
    <n v="80.47"/>
    <n v="155.35"/>
    <n v="80.47"/>
    <n v="74.88"/>
    <n v="0.48200836820083681"/>
    <n v="2026"/>
    <s v="Q3"/>
    <n v="7"/>
    <s v="Jul"/>
  </r>
  <r>
    <n v="315"/>
    <d v="2026-07-25T00:00:00"/>
    <n v="2026"/>
    <n v="7"/>
    <x v="6"/>
    <x v="2"/>
    <x v="2"/>
    <x v="3"/>
    <x v="3"/>
    <s v="New"/>
    <x v="0"/>
    <s v="Commuter Helmet"/>
    <n v="1"/>
    <n v="81.13"/>
    <n v="0.05"/>
    <n v="42.41"/>
    <n v="77.073499999999996"/>
    <n v="42.41"/>
    <n v="34.663499999999999"/>
    <n v="0.44974602165465433"/>
    <n v="2026"/>
    <s v="Q3"/>
    <n v="7"/>
    <s v="Jul"/>
  </r>
  <r>
    <n v="970"/>
    <d v="2026-07-25T00:00:00"/>
    <n v="2026"/>
    <n v="7"/>
    <x v="6"/>
    <x v="2"/>
    <x v="1"/>
    <x v="11"/>
    <x v="0"/>
    <s v="New"/>
    <x v="1"/>
    <s v="Trail Boots"/>
    <n v="1"/>
    <n v="145.87"/>
    <n v="0"/>
    <n v="81.430000000000007"/>
    <n v="145.87"/>
    <n v="81.430000000000007"/>
    <n v="64.44"/>
    <n v="0.44176321382052508"/>
    <n v="2026"/>
    <s v="Q3"/>
    <n v="7"/>
    <s v="Jul"/>
  </r>
  <r>
    <n v="1891"/>
    <d v="2026-07-25T00:00:00"/>
    <n v="2026"/>
    <n v="7"/>
    <x v="6"/>
    <x v="2"/>
    <x v="1"/>
    <x v="12"/>
    <x v="0"/>
    <s v="New"/>
    <x v="1"/>
    <s v="Summit Backpack 45L"/>
    <n v="6"/>
    <n v="151.88999999999999"/>
    <n v="0.15"/>
    <n v="76.83"/>
    <n v="774.6389999999999"/>
    <n v="460.98"/>
    <n v="313.65899999999988"/>
    <n v="0.40490989996630677"/>
    <n v="2026"/>
    <s v="Q3"/>
    <n v="7"/>
    <s v="Jul"/>
  </r>
  <r>
    <n v="2148"/>
    <d v="2026-07-25T00:00:00"/>
    <n v="2026"/>
    <n v="7"/>
    <x v="6"/>
    <x v="2"/>
    <x v="2"/>
    <x v="10"/>
    <x v="0"/>
    <s v="New"/>
    <x v="4"/>
    <s v="Resistance Band Set"/>
    <n v="2"/>
    <n v="41.14"/>
    <n v="0.1"/>
    <n v="14.84"/>
    <n v="74.052000000000007"/>
    <n v="29.68"/>
    <n v="44.372000000000007"/>
    <n v="0.59920056176740677"/>
    <n v="2026"/>
    <s v="Q3"/>
    <n v="7"/>
    <s v="Jul"/>
  </r>
  <r>
    <n v="2467"/>
    <d v="2026-07-25T00:00:00"/>
    <n v="2026"/>
    <n v="7"/>
    <x v="6"/>
    <x v="2"/>
    <x v="3"/>
    <x v="4"/>
    <x v="2"/>
    <s v="Returning"/>
    <x v="0"/>
    <s v="Trail Bike Light"/>
    <n v="1"/>
    <n v="49.5"/>
    <n v="0"/>
    <n v="21.83"/>
    <n v="49.5"/>
    <n v="21.83"/>
    <n v="27.67"/>
    <n v="0.55898989898989904"/>
    <n v="2026"/>
    <s v="Q3"/>
    <n v="7"/>
    <s v="Jul"/>
  </r>
  <r>
    <n v="3710"/>
    <d v="2026-07-25T00:00:00"/>
    <n v="2026"/>
    <n v="7"/>
    <x v="6"/>
    <x v="2"/>
    <x v="3"/>
    <x v="7"/>
    <x v="0"/>
    <s v="New"/>
    <x v="2"/>
    <s v="Packing Cube Set"/>
    <n v="2"/>
    <n v="46.48"/>
    <n v="0.05"/>
    <n v="18.760000000000002"/>
    <n v="88.311999999999983"/>
    <n v="37.520000000000003"/>
    <n v="50.79199999999998"/>
    <n v="0.57514267596702584"/>
    <n v="2026"/>
    <s v="Q3"/>
    <n v="7"/>
    <s v="Jul"/>
  </r>
  <r>
    <n v="3714"/>
    <d v="2026-07-25T00:00:00"/>
    <n v="2026"/>
    <n v="7"/>
    <x v="6"/>
    <x v="2"/>
    <x v="2"/>
    <x v="2"/>
    <x v="3"/>
    <s v="Returning"/>
    <x v="2"/>
    <s v="Insulated Bottle"/>
    <n v="1"/>
    <n v="36.909999999999997"/>
    <n v="0"/>
    <n v="13.56"/>
    <n v="36.909999999999997"/>
    <n v="13.56"/>
    <n v="23.349999999999994"/>
    <n v="0.63261988620969922"/>
    <n v="2026"/>
    <s v="Q3"/>
    <n v="7"/>
    <s v="Jul"/>
  </r>
  <r>
    <n v="3893"/>
    <d v="2026-07-25T00:00:00"/>
    <n v="2026"/>
    <n v="7"/>
    <x v="6"/>
    <x v="2"/>
    <x v="0"/>
    <x v="0"/>
    <x v="0"/>
    <s v="Returning"/>
    <x v="2"/>
    <s v="Insulated Bottle"/>
    <n v="1"/>
    <n v="35.6"/>
    <n v="0"/>
    <n v="13.91"/>
    <n v="35.6"/>
    <n v="13.91"/>
    <n v="21.69"/>
    <n v="0.60926966292134832"/>
    <n v="2026"/>
    <s v="Q3"/>
    <n v="7"/>
    <s v="Jul"/>
  </r>
  <r>
    <n v="4136"/>
    <d v="2026-07-25T00:00:00"/>
    <n v="2026"/>
    <n v="7"/>
    <x v="6"/>
    <x v="2"/>
    <x v="1"/>
    <x v="11"/>
    <x v="2"/>
    <s v="New"/>
    <x v="0"/>
    <s v="Commuter Helmet"/>
    <n v="2"/>
    <n v="80.25"/>
    <n v="0.05"/>
    <n v="42.39"/>
    <n v="152.47499999999999"/>
    <n v="84.78"/>
    <n v="67.694999999999993"/>
    <n v="0.44397442203639936"/>
    <n v="2026"/>
    <s v="Q3"/>
    <n v="7"/>
    <s v="Jul"/>
  </r>
  <r>
    <n v="4212"/>
    <d v="2026-07-25T00:00:00"/>
    <n v="2026"/>
    <n v="7"/>
    <x v="6"/>
    <x v="2"/>
    <x v="0"/>
    <x v="0"/>
    <x v="3"/>
    <s v="Returning"/>
    <x v="2"/>
    <s v="Packing Cube Set"/>
    <n v="2"/>
    <n v="47.52"/>
    <n v="0.1"/>
    <n v="17.86"/>
    <n v="85.536000000000001"/>
    <n v="35.72"/>
    <n v="49.816000000000003"/>
    <n v="0.58239805462027683"/>
    <n v="2026"/>
    <s v="Q3"/>
    <n v="7"/>
    <s v="Jul"/>
  </r>
  <r>
    <n v="4332"/>
    <d v="2026-07-25T00:00:00"/>
    <n v="2026"/>
    <n v="7"/>
    <x v="6"/>
    <x v="2"/>
    <x v="3"/>
    <x v="13"/>
    <x v="0"/>
    <s v="New"/>
    <x v="2"/>
    <s v="Travel Backpack 35L"/>
    <n v="2"/>
    <n v="164.58"/>
    <n v="0.1"/>
    <n v="86.55"/>
    <n v="296.24400000000003"/>
    <n v="173.1"/>
    <n v="123.14400000000003"/>
    <n v="0.41568436829100341"/>
    <n v="2026"/>
    <s v="Q3"/>
    <n v="7"/>
    <s v="Jul"/>
  </r>
  <r>
    <n v="702"/>
    <d v="2026-07-26T00:00:00"/>
    <n v="2026"/>
    <n v="7"/>
    <x v="6"/>
    <x v="2"/>
    <x v="0"/>
    <x v="9"/>
    <x v="0"/>
    <s v="New"/>
    <x v="0"/>
    <s v="Compact Repair Kit"/>
    <n v="1"/>
    <n v="39.99"/>
    <n v="0.05"/>
    <n v="16.739999999999998"/>
    <n v="37.990499999999997"/>
    <n v="16.739999999999998"/>
    <n v="21.250499999999999"/>
    <n v="0.55936352509179932"/>
    <n v="2026"/>
    <s v="Q3"/>
    <n v="7"/>
    <s v="Jul"/>
  </r>
  <r>
    <n v="1223"/>
    <d v="2026-07-26T00:00:00"/>
    <n v="2026"/>
    <n v="7"/>
    <x v="6"/>
    <x v="2"/>
    <x v="1"/>
    <x v="12"/>
    <x v="2"/>
    <s v="New"/>
    <x v="1"/>
    <s v="Trail Boots"/>
    <n v="1"/>
    <n v="140.44"/>
    <n v="0"/>
    <n v="77.08"/>
    <n v="140.44"/>
    <n v="77.08"/>
    <n v="63.36"/>
    <n v="0.45115351751637711"/>
    <n v="2026"/>
    <s v="Q3"/>
    <n v="7"/>
    <s v="Jul"/>
  </r>
  <r>
    <n v="1370"/>
    <d v="2026-07-26T00:00:00"/>
    <n v="2026"/>
    <n v="7"/>
    <x v="6"/>
    <x v="2"/>
    <x v="2"/>
    <x v="10"/>
    <x v="3"/>
    <s v="New"/>
    <x v="4"/>
    <s v="Weighted Vest"/>
    <n v="2"/>
    <n v="123.73"/>
    <n v="0.05"/>
    <n v="68.22"/>
    <n v="235.08699999999999"/>
    <n v="136.44"/>
    <n v="98.646999999999991"/>
    <n v="0.41961911973014243"/>
    <n v="2026"/>
    <s v="Q3"/>
    <n v="7"/>
    <s v="Jul"/>
  </r>
  <r>
    <n v="3476"/>
    <d v="2026-07-26T00:00:00"/>
    <n v="2026"/>
    <n v="7"/>
    <x v="6"/>
    <x v="2"/>
    <x v="3"/>
    <x v="13"/>
    <x v="1"/>
    <s v="New"/>
    <x v="2"/>
    <s v="Carry-On Duffel"/>
    <n v="3"/>
    <n v="132.68"/>
    <n v="0.15"/>
    <n v="67.38"/>
    <n v="338.334"/>
    <n v="202.14"/>
    <n v="136.19400000000002"/>
    <n v="0.40254304917625783"/>
    <n v="2026"/>
    <s v="Q3"/>
    <n v="7"/>
    <s v="Jul"/>
  </r>
  <r>
    <n v="4066"/>
    <d v="2026-07-26T00:00:00"/>
    <n v="2026"/>
    <n v="7"/>
    <x v="6"/>
    <x v="2"/>
    <x v="3"/>
    <x v="7"/>
    <x v="2"/>
    <s v="New"/>
    <x v="4"/>
    <s v="Recovery Roller"/>
    <n v="1"/>
    <n v="35.479999999999997"/>
    <n v="0.05"/>
    <n v="14.15"/>
    <n v="33.705999999999996"/>
    <n v="14.15"/>
    <n v="19.555999999999997"/>
    <n v="0.58019343737020113"/>
    <n v="2026"/>
    <s v="Q3"/>
    <n v="7"/>
    <s v="Jul"/>
  </r>
  <r>
    <n v="4153"/>
    <d v="2026-07-26T00:00:00"/>
    <n v="2026"/>
    <n v="7"/>
    <x v="6"/>
    <x v="2"/>
    <x v="3"/>
    <x v="7"/>
    <x v="0"/>
    <s v="Business"/>
    <x v="2"/>
    <s v="Carry-On Duffel"/>
    <n v="3"/>
    <n v="134.63"/>
    <n v="0"/>
    <n v="67.2"/>
    <n v="403.89"/>
    <n v="201.60000000000002"/>
    <n v="202.28999999999996"/>
    <n v="0.50085419297333422"/>
    <n v="2026"/>
    <s v="Q3"/>
    <n v="7"/>
    <s v="Jul"/>
  </r>
  <r>
    <n v="379"/>
    <d v="2026-07-27T00:00:00"/>
    <n v="2026"/>
    <n v="7"/>
    <x v="6"/>
    <x v="2"/>
    <x v="0"/>
    <x v="9"/>
    <x v="3"/>
    <s v="New"/>
    <x v="1"/>
    <s v="Trekking Poles"/>
    <n v="3"/>
    <n v="72.03"/>
    <n v="0"/>
    <n v="32.46"/>
    <n v="216.09"/>
    <n v="97.38"/>
    <n v="118.71000000000001"/>
    <n v="0.54935443565181175"/>
    <n v="2026"/>
    <s v="Q3"/>
    <n v="7"/>
    <s v="Jul"/>
  </r>
  <r>
    <n v="820"/>
    <d v="2026-07-27T00:00:00"/>
    <n v="2026"/>
    <n v="7"/>
    <x v="6"/>
    <x v="2"/>
    <x v="3"/>
    <x v="7"/>
    <x v="3"/>
    <s v="Returning"/>
    <x v="4"/>
    <s v="Resistance Band Set"/>
    <n v="1"/>
    <n v="40.24"/>
    <n v="0"/>
    <n v="15.05"/>
    <n v="40.24"/>
    <n v="15.05"/>
    <n v="25.19"/>
    <n v="0.62599403578528823"/>
    <n v="2026"/>
    <s v="Q3"/>
    <n v="7"/>
    <s v="Jul"/>
  </r>
  <r>
    <n v="2003"/>
    <d v="2026-07-27T00:00:00"/>
    <n v="2026"/>
    <n v="7"/>
    <x v="6"/>
    <x v="2"/>
    <x v="2"/>
    <x v="5"/>
    <x v="2"/>
    <s v="Returning"/>
    <x v="2"/>
    <s v="Insulated Bottle"/>
    <n v="1"/>
    <n v="36.14"/>
    <n v="0"/>
    <n v="13.52"/>
    <n v="36.14"/>
    <n v="13.52"/>
    <n v="22.62"/>
    <n v="0.62589928057553956"/>
    <n v="2026"/>
    <s v="Q3"/>
    <n v="7"/>
    <s v="Jul"/>
  </r>
  <r>
    <n v="2682"/>
    <d v="2026-07-27T00:00:00"/>
    <n v="2026"/>
    <n v="7"/>
    <x v="6"/>
    <x v="2"/>
    <x v="1"/>
    <x v="11"/>
    <x v="0"/>
    <s v="New"/>
    <x v="4"/>
    <s v="Resistance Band Set"/>
    <n v="2"/>
    <n v="40.22"/>
    <n v="0.05"/>
    <n v="14.72"/>
    <n v="76.417999999999992"/>
    <n v="29.44"/>
    <n v="46.977999999999994"/>
    <n v="0.61475045146431473"/>
    <n v="2026"/>
    <s v="Q3"/>
    <n v="7"/>
    <s v="Jul"/>
  </r>
  <r>
    <n v="3860"/>
    <d v="2026-07-27T00:00:00"/>
    <n v="2026"/>
    <n v="7"/>
    <x v="6"/>
    <x v="2"/>
    <x v="3"/>
    <x v="7"/>
    <x v="0"/>
    <s v="Returning"/>
    <x v="4"/>
    <s v="Recovery Roller"/>
    <n v="3"/>
    <n v="37.130000000000003"/>
    <n v="0.05"/>
    <n v="14.29"/>
    <n v="105.82050000000001"/>
    <n v="42.87"/>
    <n v="62.950500000000012"/>
    <n v="0.59488000907196625"/>
    <n v="2026"/>
    <s v="Q3"/>
    <n v="7"/>
    <s v="Jul"/>
  </r>
  <r>
    <n v="4063"/>
    <d v="2026-07-27T00:00:00"/>
    <n v="2026"/>
    <n v="7"/>
    <x v="6"/>
    <x v="2"/>
    <x v="0"/>
    <x v="9"/>
    <x v="0"/>
    <s v="New"/>
    <x v="3"/>
    <s v="Compact Sleeping Bag"/>
    <n v="4"/>
    <n v="125.07"/>
    <n v="0.05"/>
    <n v="60"/>
    <n v="475.26599999999996"/>
    <n v="240"/>
    <n v="235.26599999999996"/>
    <n v="0.4950196311118405"/>
    <n v="2026"/>
    <s v="Q3"/>
    <n v="7"/>
    <s v="Jul"/>
  </r>
  <r>
    <n v="4474"/>
    <d v="2026-07-27T00:00:00"/>
    <n v="2026"/>
    <n v="7"/>
    <x v="6"/>
    <x v="2"/>
    <x v="3"/>
    <x v="13"/>
    <x v="1"/>
    <s v="Returning"/>
    <x v="4"/>
    <s v="Weighted Vest"/>
    <n v="5"/>
    <n v="122.14"/>
    <n v="0.05"/>
    <n v="70.64"/>
    <n v="580.16499999999996"/>
    <n v="353.2"/>
    <n v="226.96499999999997"/>
    <n v="0.39120767367903958"/>
    <n v="2026"/>
    <s v="Q3"/>
    <n v="7"/>
    <s v="Jul"/>
  </r>
  <r>
    <n v="21"/>
    <d v="2026-07-28T00:00:00"/>
    <n v="2026"/>
    <n v="7"/>
    <x v="6"/>
    <x v="2"/>
    <x v="1"/>
    <x v="11"/>
    <x v="0"/>
    <s v="Business"/>
    <x v="3"/>
    <s v="Compact Sleeping Bag"/>
    <n v="1"/>
    <n v="120.09"/>
    <n v="0"/>
    <n v="62.18"/>
    <n v="120.09"/>
    <n v="62.18"/>
    <n v="57.910000000000004"/>
    <n v="0.48222166708302111"/>
    <n v="2026"/>
    <s v="Q3"/>
    <n v="7"/>
    <s v="Jul"/>
  </r>
  <r>
    <n v="368"/>
    <d v="2026-07-28T00:00:00"/>
    <n v="2026"/>
    <n v="7"/>
    <x v="6"/>
    <x v="2"/>
    <x v="3"/>
    <x v="4"/>
    <x v="3"/>
    <s v="Returning"/>
    <x v="0"/>
    <s v="Cycling Pack 12L"/>
    <n v="6"/>
    <n v="102.75"/>
    <n v="0"/>
    <n v="51.55"/>
    <n v="616.5"/>
    <n v="309.29999999999995"/>
    <n v="307.20000000000005"/>
    <n v="0.49829683698296845"/>
    <n v="2026"/>
    <s v="Q3"/>
    <n v="7"/>
    <s v="Jul"/>
  </r>
  <r>
    <n v="457"/>
    <d v="2026-07-28T00:00:00"/>
    <n v="2026"/>
    <n v="7"/>
    <x v="6"/>
    <x v="2"/>
    <x v="2"/>
    <x v="2"/>
    <x v="0"/>
    <s v="Returning"/>
    <x v="3"/>
    <s v="Trail Tent 2P"/>
    <n v="4"/>
    <n v="191.15"/>
    <n v="0"/>
    <n v="105.01"/>
    <n v="764.6"/>
    <n v="420.04"/>
    <n v="344.56"/>
    <n v="0.45064085796494896"/>
    <n v="2026"/>
    <s v="Q3"/>
    <n v="7"/>
    <s v="Jul"/>
  </r>
  <r>
    <n v="1516"/>
    <d v="2026-07-28T00:00:00"/>
    <n v="2026"/>
    <n v="7"/>
    <x v="6"/>
    <x v="2"/>
    <x v="0"/>
    <x v="9"/>
    <x v="0"/>
    <s v="Business"/>
    <x v="4"/>
    <s v="Resistance Band Set"/>
    <n v="2"/>
    <n v="40.15"/>
    <n v="0.1"/>
    <n v="14.86"/>
    <n v="72.27"/>
    <n v="29.72"/>
    <n v="42.55"/>
    <n v="0.58876435588764353"/>
    <n v="2026"/>
    <s v="Q3"/>
    <n v="7"/>
    <s v="Jul"/>
  </r>
  <r>
    <n v="2266"/>
    <d v="2026-07-28T00:00:00"/>
    <n v="2026"/>
    <n v="7"/>
    <x v="6"/>
    <x v="2"/>
    <x v="1"/>
    <x v="11"/>
    <x v="3"/>
    <s v="Business"/>
    <x v="3"/>
    <s v="Portable Camp Stove"/>
    <n v="1"/>
    <n v="83.05"/>
    <n v="0"/>
    <n v="38.86"/>
    <n v="83.05"/>
    <n v="38.86"/>
    <n v="44.19"/>
    <n v="0.53208910295003009"/>
    <n v="2026"/>
    <s v="Q3"/>
    <n v="7"/>
    <s v="Jul"/>
  </r>
  <r>
    <n v="2802"/>
    <d v="2026-07-28T00:00:00"/>
    <n v="2026"/>
    <n v="7"/>
    <x v="6"/>
    <x v="2"/>
    <x v="0"/>
    <x v="9"/>
    <x v="0"/>
    <s v="Returning"/>
    <x v="1"/>
    <s v="Trail Boots"/>
    <n v="2"/>
    <n v="146.22999999999999"/>
    <n v="0"/>
    <n v="79.040000000000006"/>
    <n v="292.45999999999998"/>
    <n v="158.08000000000001"/>
    <n v="134.37999999999997"/>
    <n v="0.45948163851466861"/>
    <n v="2026"/>
    <s v="Q3"/>
    <n v="7"/>
    <s v="Jul"/>
  </r>
  <r>
    <n v="3604"/>
    <d v="2026-07-28T00:00:00"/>
    <n v="2026"/>
    <n v="7"/>
    <x v="6"/>
    <x v="2"/>
    <x v="1"/>
    <x v="14"/>
    <x v="0"/>
    <s v="Returning"/>
    <x v="1"/>
    <s v="Trail Boots"/>
    <n v="2"/>
    <n v="144.09"/>
    <n v="0"/>
    <n v="77.67"/>
    <n v="288.18"/>
    <n v="155.34"/>
    <n v="132.84"/>
    <n v="0.46096189881324173"/>
    <n v="2026"/>
    <s v="Q3"/>
    <n v="7"/>
    <s v="Jul"/>
  </r>
  <r>
    <n v="3644"/>
    <d v="2026-07-28T00:00:00"/>
    <n v="2026"/>
    <n v="7"/>
    <x v="6"/>
    <x v="2"/>
    <x v="2"/>
    <x v="10"/>
    <x v="2"/>
    <s v="Business"/>
    <x v="1"/>
    <s v="Hiking Daypack 20L"/>
    <n v="3"/>
    <n v="93.01"/>
    <n v="0.15"/>
    <n v="46.68"/>
    <n v="237.17550000000003"/>
    <n v="140.04"/>
    <n v="97.135500000000036"/>
    <n v="0.4095511551572571"/>
    <n v="2026"/>
    <s v="Q3"/>
    <n v="7"/>
    <s v="Jul"/>
  </r>
  <r>
    <n v="4271"/>
    <d v="2026-07-28T00:00:00"/>
    <n v="2026"/>
    <n v="7"/>
    <x v="6"/>
    <x v="2"/>
    <x v="0"/>
    <x v="0"/>
    <x v="2"/>
    <s v="New"/>
    <x v="3"/>
    <s v="Compact Sleeping Bag"/>
    <n v="1"/>
    <n v="121.61"/>
    <n v="0.1"/>
    <n v="60.58"/>
    <n v="109.449"/>
    <n v="60.58"/>
    <n v="48.869"/>
    <n v="0.4465001964385239"/>
    <n v="2026"/>
    <s v="Q3"/>
    <n v="7"/>
    <s v="Jul"/>
  </r>
  <r>
    <n v="272"/>
    <d v="2026-07-29T00:00:00"/>
    <n v="2026"/>
    <n v="7"/>
    <x v="6"/>
    <x v="2"/>
    <x v="3"/>
    <x v="4"/>
    <x v="0"/>
    <s v="Business"/>
    <x v="3"/>
    <s v="Trail Tent 2P"/>
    <n v="2"/>
    <n v="195.09"/>
    <n v="0"/>
    <n v="106.82"/>
    <n v="390.18"/>
    <n v="213.64"/>
    <n v="176.54000000000002"/>
    <n v="0.45245783997129535"/>
    <n v="2026"/>
    <s v="Q3"/>
    <n v="7"/>
    <s v="Jul"/>
  </r>
  <r>
    <n v="1469"/>
    <d v="2026-07-29T00:00:00"/>
    <n v="2026"/>
    <n v="7"/>
    <x v="6"/>
    <x v="2"/>
    <x v="2"/>
    <x v="10"/>
    <x v="2"/>
    <s v="Returning"/>
    <x v="2"/>
    <s v="Travel Backpack 35L"/>
    <n v="3"/>
    <n v="167.52"/>
    <n v="0"/>
    <n v="87.26"/>
    <n v="502.56000000000006"/>
    <n v="261.78000000000003"/>
    <n v="240.78000000000003"/>
    <n v="0.4791069723018147"/>
    <n v="2026"/>
    <s v="Q3"/>
    <n v="7"/>
    <s v="Jul"/>
  </r>
  <r>
    <n v="2253"/>
    <d v="2026-07-29T00:00:00"/>
    <n v="2026"/>
    <n v="7"/>
    <x v="6"/>
    <x v="2"/>
    <x v="1"/>
    <x v="14"/>
    <x v="3"/>
    <s v="New"/>
    <x v="0"/>
    <s v="Trail Bike Light"/>
    <n v="3"/>
    <n v="50.98"/>
    <n v="0"/>
    <n v="22.63"/>
    <n v="152.94"/>
    <n v="67.89"/>
    <n v="85.05"/>
    <n v="0.55610043154178113"/>
    <n v="2026"/>
    <s v="Q3"/>
    <n v="7"/>
    <s v="Jul"/>
  </r>
  <r>
    <n v="2554"/>
    <d v="2026-07-29T00:00:00"/>
    <n v="2026"/>
    <n v="7"/>
    <x v="6"/>
    <x v="2"/>
    <x v="1"/>
    <x v="11"/>
    <x v="3"/>
    <s v="New"/>
    <x v="4"/>
    <s v="Training Mat"/>
    <n v="2"/>
    <n v="49.98"/>
    <n v="0.1"/>
    <n v="21.91"/>
    <n v="89.963999999999999"/>
    <n v="43.82"/>
    <n v="46.143999999999998"/>
    <n v="0.51291627762215997"/>
    <n v="2026"/>
    <s v="Q3"/>
    <n v="7"/>
    <s v="Jul"/>
  </r>
  <r>
    <n v="2624"/>
    <d v="2026-07-29T00:00:00"/>
    <n v="2026"/>
    <n v="7"/>
    <x v="6"/>
    <x v="2"/>
    <x v="3"/>
    <x v="4"/>
    <x v="1"/>
    <s v="Business"/>
    <x v="2"/>
    <s v="Insulated Bottle"/>
    <n v="4"/>
    <n v="36.44"/>
    <n v="0.15"/>
    <n v="13.32"/>
    <n v="123.89599999999999"/>
    <n v="53.28"/>
    <n v="70.615999999999985"/>
    <n v="0.5699619035319945"/>
    <n v="2026"/>
    <s v="Q3"/>
    <n v="7"/>
    <s v="Jul"/>
  </r>
  <r>
    <n v="3338"/>
    <d v="2026-07-29T00:00:00"/>
    <n v="2026"/>
    <n v="7"/>
    <x v="6"/>
    <x v="2"/>
    <x v="0"/>
    <x v="0"/>
    <x v="0"/>
    <s v="Returning"/>
    <x v="3"/>
    <s v="Trail Tent 2P"/>
    <n v="1"/>
    <n v="195.34"/>
    <n v="0.05"/>
    <n v="106.6"/>
    <n v="185.57300000000001"/>
    <n v="106.6"/>
    <n v="78.973000000000013"/>
    <n v="0.42556298599472991"/>
    <n v="2026"/>
    <s v="Q3"/>
    <n v="7"/>
    <s v="Jul"/>
  </r>
  <r>
    <n v="4575"/>
    <d v="2026-07-29T00:00:00"/>
    <n v="2026"/>
    <n v="7"/>
    <x v="6"/>
    <x v="2"/>
    <x v="2"/>
    <x v="5"/>
    <x v="0"/>
    <s v="Business"/>
    <x v="0"/>
    <s v="Cycling Pack 12L"/>
    <n v="1"/>
    <n v="103.31"/>
    <n v="0"/>
    <n v="50.93"/>
    <n v="103.31"/>
    <n v="50.93"/>
    <n v="52.38"/>
    <n v="0.50701771367728199"/>
    <n v="2026"/>
    <s v="Q3"/>
    <n v="7"/>
    <s v="Jul"/>
  </r>
  <r>
    <n v="4871"/>
    <d v="2026-07-29T00:00:00"/>
    <n v="2026"/>
    <n v="7"/>
    <x v="6"/>
    <x v="2"/>
    <x v="0"/>
    <x v="0"/>
    <x v="0"/>
    <s v="New"/>
    <x v="3"/>
    <s v="Compact Sleeping Bag"/>
    <n v="3"/>
    <n v="123.31"/>
    <n v="0"/>
    <n v="59.16"/>
    <n v="369.93"/>
    <n v="177.48"/>
    <n v="192.45000000000002"/>
    <n v="0.52023355770010549"/>
    <n v="2026"/>
    <s v="Q3"/>
    <n v="7"/>
    <s v="Jul"/>
  </r>
  <r>
    <n v="4931"/>
    <d v="2026-07-29T00:00:00"/>
    <n v="2026"/>
    <n v="7"/>
    <x v="6"/>
    <x v="2"/>
    <x v="0"/>
    <x v="15"/>
    <x v="0"/>
    <s v="New"/>
    <x v="4"/>
    <s v="Resistance Band Set"/>
    <n v="1"/>
    <n v="40.36"/>
    <n v="0.1"/>
    <n v="14.82"/>
    <n v="36.323999999999998"/>
    <n v="14.82"/>
    <n v="21.503999999999998"/>
    <n v="0.59200528576148004"/>
    <n v="2026"/>
    <s v="Q3"/>
    <n v="7"/>
    <s v="Jul"/>
  </r>
  <r>
    <n v="4962"/>
    <d v="2026-07-29T00:00:00"/>
    <n v="2026"/>
    <n v="7"/>
    <x v="6"/>
    <x v="2"/>
    <x v="0"/>
    <x v="15"/>
    <x v="2"/>
    <s v="New"/>
    <x v="3"/>
    <s v="Portable Camp Stove"/>
    <n v="2"/>
    <n v="83.06"/>
    <n v="0"/>
    <n v="38.74"/>
    <n v="166.12"/>
    <n v="77.48"/>
    <n v="88.64"/>
    <n v="0.5335901757765471"/>
    <n v="2026"/>
    <s v="Q3"/>
    <n v="7"/>
    <s v="Jul"/>
  </r>
  <r>
    <n v="5006"/>
    <d v="2026-07-29T00:00:00"/>
    <n v="2026"/>
    <n v="7"/>
    <x v="6"/>
    <x v="2"/>
    <x v="2"/>
    <x v="3"/>
    <x v="0"/>
    <s v="Returning"/>
    <x v="1"/>
    <s v="Summit Backpack 45L"/>
    <n v="2"/>
    <n v="151.72999999999999"/>
    <n v="0"/>
    <n v="81.209999999999994"/>
    <n v="303.45999999999998"/>
    <n v="162.41999999999999"/>
    <n v="141.04"/>
    <n v="0.46477295195412904"/>
    <n v="2026"/>
    <s v="Q3"/>
    <n v="7"/>
    <s v="Jul"/>
  </r>
  <r>
    <n v="5033"/>
    <d v="2026-07-29T00:00:00"/>
    <n v="2026"/>
    <n v="7"/>
    <x v="6"/>
    <x v="2"/>
    <x v="3"/>
    <x v="8"/>
    <x v="0"/>
    <s v="New"/>
    <x v="1"/>
    <s v="Trekking Poles"/>
    <n v="4"/>
    <n v="72.010000000000005"/>
    <n v="0.05"/>
    <n v="32.36"/>
    <n v="273.63800000000003"/>
    <n v="129.44"/>
    <n v="144.19800000000004"/>
    <n v="0.52696628392255473"/>
    <n v="2026"/>
    <s v="Q3"/>
    <n v="7"/>
    <s v="Jul"/>
  </r>
  <r>
    <n v="5117"/>
    <d v="2026-07-29T00:00:00"/>
    <n v="2026"/>
    <n v="7"/>
    <x v="6"/>
    <x v="2"/>
    <x v="1"/>
    <x v="11"/>
    <x v="0"/>
    <s v="Business"/>
    <x v="1"/>
    <s v="Summit Backpack 45L"/>
    <n v="1"/>
    <n v="154.87"/>
    <n v="0"/>
    <n v="80.459999999999994"/>
    <n v="154.87"/>
    <n v="80.459999999999994"/>
    <n v="74.410000000000011"/>
    <n v="0.48046748886162594"/>
    <n v="2026"/>
    <s v="Q3"/>
    <n v="7"/>
    <s v="Jul"/>
  </r>
  <r>
    <n v="954"/>
    <d v="2026-07-30T00:00:00"/>
    <n v="2026"/>
    <n v="7"/>
    <x v="6"/>
    <x v="2"/>
    <x v="1"/>
    <x v="1"/>
    <x v="0"/>
    <s v="New"/>
    <x v="2"/>
    <s v="Carry-On Duffel"/>
    <n v="3"/>
    <n v="134.61000000000001"/>
    <n v="0.1"/>
    <n v="65.77"/>
    <n v="363.44700000000006"/>
    <n v="197.31"/>
    <n v="166.13700000000006"/>
    <n v="0.45711479252820914"/>
    <n v="2026"/>
    <s v="Q3"/>
    <n v="7"/>
    <s v="Jul"/>
  </r>
  <r>
    <n v="1644"/>
    <d v="2026-07-30T00:00:00"/>
    <n v="2026"/>
    <n v="7"/>
    <x v="6"/>
    <x v="2"/>
    <x v="3"/>
    <x v="13"/>
    <x v="0"/>
    <s v="Returning"/>
    <x v="0"/>
    <s v="Commuter Helmet"/>
    <n v="3"/>
    <n v="81.5"/>
    <n v="0.05"/>
    <n v="43.85"/>
    <n v="232.27499999999998"/>
    <n v="131.55000000000001"/>
    <n v="100.72499999999997"/>
    <n v="0.43364546335163051"/>
    <n v="2026"/>
    <s v="Q3"/>
    <n v="7"/>
    <s v="Jul"/>
  </r>
  <r>
    <n v="2030"/>
    <d v="2026-07-30T00:00:00"/>
    <n v="2026"/>
    <n v="7"/>
    <x v="6"/>
    <x v="2"/>
    <x v="0"/>
    <x v="0"/>
    <x v="3"/>
    <s v="Business"/>
    <x v="2"/>
    <s v="Carry-On Duffel"/>
    <n v="2"/>
    <n v="135.63"/>
    <n v="0"/>
    <n v="66.63"/>
    <n v="271.26"/>
    <n v="133.26"/>
    <n v="138"/>
    <n v="0.50873700508737008"/>
    <n v="2026"/>
    <s v="Q3"/>
    <n v="7"/>
    <s v="Jul"/>
  </r>
  <r>
    <n v="2595"/>
    <d v="2026-07-30T00:00:00"/>
    <n v="2026"/>
    <n v="7"/>
    <x v="6"/>
    <x v="2"/>
    <x v="0"/>
    <x v="9"/>
    <x v="1"/>
    <s v="Business"/>
    <x v="2"/>
    <s v="Carry-On Duffel"/>
    <n v="15"/>
    <n v="133.44999999999999"/>
    <n v="0.2"/>
    <n v="65.819999999999993"/>
    <n v="1601.3999999999999"/>
    <n v="987.3"/>
    <n v="614.09999999999991"/>
    <n v="0.3834769576620457"/>
    <n v="2026"/>
    <s v="Q3"/>
    <n v="7"/>
    <s v="Jul"/>
  </r>
  <r>
    <n v="2763"/>
    <d v="2026-07-30T00:00:00"/>
    <n v="2026"/>
    <n v="7"/>
    <x v="6"/>
    <x v="2"/>
    <x v="0"/>
    <x v="15"/>
    <x v="0"/>
    <s v="Business"/>
    <x v="3"/>
    <s v="Compact Sleeping Bag"/>
    <n v="1"/>
    <n v="120.94"/>
    <n v="0"/>
    <n v="62.24"/>
    <n v="120.94"/>
    <n v="62.24"/>
    <n v="58.699999999999996"/>
    <n v="0.48536464362493797"/>
    <n v="2026"/>
    <s v="Q3"/>
    <n v="7"/>
    <s v="Jul"/>
  </r>
  <r>
    <n v="3537"/>
    <d v="2026-07-30T00:00:00"/>
    <n v="2026"/>
    <n v="7"/>
    <x v="6"/>
    <x v="2"/>
    <x v="1"/>
    <x v="11"/>
    <x v="0"/>
    <s v="Returning"/>
    <x v="3"/>
    <s v="Alpine Tent 4P"/>
    <n v="2"/>
    <n v="332.99"/>
    <n v="0.15"/>
    <n v="199.09"/>
    <n v="566.08299999999997"/>
    <n v="398.18"/>
    <n v="167.90299999999996"/>
    <n v="0.29660491482697759"/>
    <n v="2026"/>
    <s v="Q3"/>
    <n v="7"/>
    <s v="Jul"/>
  </r>
  <r>
    <n v="3550"/>
    <d v="2026-07-30T00:00:00"/>
    <n v="2026"/>
    <n v="7"/>
    <x v="6"/>
    <x v="2"/>
    <x v="0"/>
    <x v="15"/>
    <x v="0"/>
    <s v="Returning"/>
    <x v="3"/>
    <s v="Compact Sleeping Bag"/>
    <n v="3"/>
    <n v="120.88"/>
    <n v="0"/>
    <n v="60.97"/>
    <n v="362.64"/>
    <n v="182.91"/>
    <n v="179.73"/>
    <n v="0.49561548643282594"/>
    <n v="2026"/>
    <s v="Q3"/>
    <n v="7"/>
    <s v="Jul"/>
  </r>
  <r>
    <n v="3875"/>
    <d v="2026-07-30T00:00:00"/>
    <n v="2026"/>
    <n v="7"/>
    <x v="6"/>
    <x v="2"/>
    <x v="3"/>
    <x v="8"/>
    <x v="0"/>
    <s v="Returning"/>
    <x v="0"/>
    <s v="Cycling Pack 12L"/>
    <n v="1"/>
    <n v="101.73"/>
    <n v="0.05"/>
    <n v="51.63"/>
    <n v="96.643500000000003"/>
    <n v="51.63"/>
    <n v="45.013500000000001"/>
    <n v="0.46576852038678235"/>
    <n v="2026"/>
    <s v="Q3"/>
    <n v="7"/>
    <s v="Jul"/>
  </r>
  <r>
    <n v="4467"/>
    <d v="2026-07-30T00:00:00"/>
    <n v="2026"/>
    <n v="7"/>
    <x v="6"/>
    <x v="2"/>
    <x v="3"/>
    <x v="7"/>
    <x v="0"/>
    <s v="Returning"/>
    <x v="2"/>
    <s v="Insulated Bottle"/>
    <n v="2"/>
    <n v="36.21"/>
    <n v="0"/>
    <n v="13.5"/>
    <n v="72.42"/>
    <n v="27"/>
    <n v="45.42"/>
    <n v="0.62717481358740679"/>
    <n v="2026"/>
    <s v="Q3"/>
    <n v="7"/>
    <s v="Jul"/>
  </r>
  <r>
    <n v="739"/>
    <d v="2026-07-31T00:00:00"/>
    <n v="2026"/>
    <n v="7"/>
    <x v="6"/>
    <x v="2"/>
    <x v="3"/>
    <x v="7"/>
    <x v="0"/>
    <s v="Business"/>
    <x v="0"/>
    <s v="Cycling Pack 12L"/>
    <n v="5"/>
    <n v="104.65"/>
    <n v="0"/>
    <n v="49.2"/>
    <n v="523.25"/>
    <n v="246"/>
    <n v="277.25"/>
    <n v="0.52986144290492121"/>
    <n v="2026"/>
    <s v="Q3"/>
    <n v="7"/>
    <s v="Jul"/>
  </r>
  <r>
    <n v="2376"/>
    <d v="2026-07-31T00:00:00"/>
    <n v="2026"/>
    <n v="7"/>
    <x v="6"/>
    <x v="2"/>
    <x v="2"/>
    <x v="5"/>
    <x v="1"/>
    <s v="Returning"/>
    <x v="3"/>
    <s v="Trail Tent 2P"/>
    <n v="5"/>
    <n v="198.35"/>
    <n v="0.05"/>
    <n v="104.96"/>
    <n v="942.16249999999991"/>
    <n v="524.79999999999995"/>
    <n v="417.36249999999995"/>
    <n v="0.44298356175288234"/>
    <n v="2026"/>
    <s v="Q3"/>
    <n v="7"/>
    <s v="Jul"/>
  </r>
  <r>
    <n v="3109"/>
    <d v="2026-07-31T00:00:00"/>
    <n v="2026"/>
    <n v="7"/>
    <x v="6"/>
    <x v="2"/>
    <x v="0"/>
    <x v="0"/>
    <x v="3"/>
    <s v="Returning"/>
    <x v="4"/>
    <s v="Recovery Roller"/>
    <n v="2"/>
    <n v="36.56"/>
    <n v="0.05"/>
    <n v="13.76"/>
    <n v="69.463999999999999"/>
    <n v="27.52"/>
    <n v="41.944000000000003"/>
    <n v="0.60382356328457909"/>
    <n v="2026"/>
    <s v="Q3"/>
    <n v="7"/>
    <s v="Jul"/>
  </r>
  <r>
    <n v="4362"/>
    <d v="2026-07-31T00:00:00"/>
    <n v="2026"/>
    <n v="7"/>
    <x v="6"/>
    <x v="2"/>
    <x v="1"/>
    <x v="14"/>
    <x v="0"/>
    <s v="Returning"/>
    <x v="1"/>
    <s v="Hiking Daypack 20L"/>
    <n v="5"/>
    <n v="92.41"/>
    <n v="0"/>
    <n v="44.29"/>
    <n v="462.04999999999995"/>
    <n v="221.45"/>
    <n v="240.59999999999997"/>
    <n v="0.52072286549074775"/>
    <n v="2026"/>
    <s v="Q3"/>
    <n v="7"/>
    <s v="Jul"/>
  </r>
  <r>
    <n v="777"/>
    <d v="2026-08-01T00:00:00"/>
    <n v="2026"/>
    <n v="8"/>
    <x v="7"/>
    <x v="2"/>
    <x v="3"/>
    <x v="13"/>
    <x v="0"/>
    <s v="Returning"/>
    <x v="3"/>
    <s v="Compact Sleeping Bag"/>
    <n v="4"/>
    <n v="121.87"/>
    <n v="0"/>
    <n v="59.89"/>
    <n v="487.48"/>
    <n v="239.56"/>
    <n v="247.92000000000002"/>
    <n v="0.50857471075736438"/>
    <n v="2026"/>
    <s v="Q3"/>
    <n v="8"/>
    <s v="Aug"/>
  </r>
  <r>
    <n v="831"/>
    <d v="2026-08-01T00:00:00"/>
    <n v="2026"/>
    <n v="8"/>
    <x v="7"/>
    <x v="2"/>
    <x v="3"/>
    <x v="8"/>
    <x v="0"/>
    <s v="Returning"/>
    <x v="2"/>
    <s v="Carry-On Duffel"/>
    <n v="2"/>
    <n v="130.9"/>
    <n v="0.05"/>
    <n v="67.959999999999994"/>
    <n v="248.71"/>
    <n v="135.91999999999999"/>
    <n v="112.79000000000002"/>
    <n v="0.45350006031120588"/>
    <n v="2026"/>
    <s v="Q3"/>
    <n v="8"/>
    <s v="Aug"/>
  </r>
  <r>
    <n v="2059"/>
    <d v="2026-08-01T00:00:00"/>
    <n v="2026"/>
    <n v="8"/>
    <x v="7"/>
    <x v="2"/>
    <x v="2"/>
    <x v="2"/>
    <x v="2"/>
    <s v="New"/>
    <x v="0"/>
    <s v="Trail Bike Light"/>
    <n v="1"/>
    <n v="50.98"/>
    <n v="0"/>
    <n v="22.92"/>
    <n v="50.98"/>
    <n v="22.92"/>
    <n v="28.059999999999995"/>
    <n v="0.55041192624558644"/>
    <n v="2026"/>
    <s v="Q3"/>
    <n v="8"/>
    <s v="Aug"/>
  </r>
  <r>
    <n v="2519"/>
    <d v="2026-08-01T00:00:00"/>
    <n v="2026"/>
    <n v="8"/>
    <x v="7"/>
    <x v="2"/>
    <x v="2"/>
    <x v="2"/>
    <x v="0"/>
    <s v="Returning"/>
    <x v="1"/>
    <s v="Hiking Daypack 20L"/>
    <n v="2"/>
    <n v="91.11"/>
    <n v="0"/>
    <n v="44.19"/>
    <n v="182.22"/>
    <n v="88.38"/>
    <n v="93.84"/>
    <n v="0.51498189002304906"/>
    <n v="2026"/>
    <s v="Q3"/>
    <n v="8"/>
    <s v="Aug"/>
  </r>
  <r>
    <n v="2644"/>
    <d v="2026-08-01T00:00:00"/>
    <n v="2026"/>
    <n v="8"/>
    <x v="7"/>
    <x v="2"/>
    <x v="0"/>
    <x v="0"/>
    <x v="3"/>
    <s v="Returning"/>
    <x v="2"/>
    <s v="Insulated Bottle"/>
    <n v="3"/>
    <n v="35.619999999999997"/>
    <n v="0.05"/>
    <n v="13.47"/>
    <n v="101.51699999999998"/>
    <n v="40.410000000000004"/>
    <n v="61.106999999999978"/>
    <n v="0.60193859156594454"/>
    <n v="2026"/>
    <s v="Q3"/>
    <n v="8"/>
    <s v="Aug"/>
  </r>
  <r>
    <n v="4141"/>
    <d v="2026-08-01T00:00:00"/>
    <n v="2026"/>
    <n v="8"/>
    <x v="7"/>
    <x v="2"/>
    <x v="3"/>
    <x v="13"/>
    <x v="0"/>
    <s v="New"/>
    <x v="1"/>
    <s v="Hiking Daypack 20L"/>
    <n v="1"/>
    <n v="91.95"/>
    <n v="0.05"/>
    <n v="46.47"/>
    <n v="87.352499999999992"/>
    <n v="46.47"/>
    <n v="40.882499999999993"/>
    <n v="0.46801751523997592"/>
    <n v="2026"/>
    <s v="Q3"/>
    <n v="8"/>
    <s v="Aug"/>
  </r>
  <r>
    <n v="4804"/>
    <d v="2026-08-01T00:00:00"/>
    <n v="2026"/>
    <n v="8"/>
    <x v="7"/>
    <x v="2"/>
    <x v="0"/>
    <x v="9"/>
    <x v="0"/>
    <s v="Returning"/>
    <x v="4"/>
    <s v="Training Mat"/>
    <n v="1"/>
    <n v="49.46"/>
    <n v="0"/>
    <n v="21.47"/>
    <n v="49.46"/>
    <n v="21.47"/>
    <n v="27.990000000000002"/>
    <n v="0.5659118479579458"/>
    <n v="2026"/>
    <s v="Q3"/>
    <n v="8"/>
    <s v="Aug"/>
  </r>
  <r>
    <n v="5161"/>
    <d v="2026-08-01T00:00:00"/>
    <n v="2026"/>
    <n v="8"/>
    <x v="7"/>
    <x v="2"/>
    <x v="0"/>
    <x v="15"/>
    <x v="0"/>
    <s v="New"/>
    <x v="0"/>
    <s v="Compact Repair Kit"/>
    <n v="1"/>
    <n v="41.25"/>
    <n v="0.05"/>
    <n v="16.98"/>
    <n v="39.1875"/>
    <n v="16.98"/>
    <n v="22.2075"/>
    <n v="0.56669856459330148"/>
    <n v="2026"/>
    <s v="Q3"/>
    <n v="8"/>
    <s v="Aug"/>
  </r>
  <r>
    <n v="590"/>
    <d v="2026-08-02T00:00:00"/>
    <n v="2026"/>
    <n v="8"/>
    <x v="7"/>
    <x v="2"/>
    <x v="2"/>
    <x v="5"/>
    <x v="0"/>
    <s v="Returning"/>
    <x v="2"/>
    <s v="Carry-On Duffel"/>
    <n v="4"/>
    <n v="133.65"/>
    <n v="0"/>
    <n v="66"/>
    <n v="534.6"/>
    <n v="264"/>
    <n v="270.60000000000002"/>
    <n v="0.50617283950617287"/>
    <n v="2026"/>
    <s v="Q3"/>
    <n v="8"/>
    <s v="Aug"/>
  </r>
  <r>
    <n v="1599"/>
    <d v="2026-08-02T00:00:00"/>
    <n v="2026"/>
    <n v="8"/>
    <x v="7"/>
    <x v="2"/>
    <x v="3"/>
    <x v="4"/>
    <x v="0"/>
    <s v="Returning"/>
    <x v="3"/>
    <s v="Trail Tent 2P"/>
    <n v="2"/>
    <n v="200.45"/>
    <n v="0.05"/>
    <n v="105.42"/>
    <n v="380.85499999999996"/>
    <n v="210.84"/>
    <n v="170.01499999999996"/>
    <n v="0.44640348689133652"/>
    <n v="2026"/>
    <s v="Q3"/>
    <n v="8"/>
    <s v="Aug"/>
  </r>
  <r>
    <n v="1665"/>
    <d v="2026-08-02T00:00:00"/>
    <n v="2026"/>
    <n v="8"/>
    <x v="7"/>
    <x v="2"/>
    <x v="0"/>
    <x v="0"/>
    <x v="3"/>
    <s v="Returning"/>
    <x v="0"/>
    <s v="Trail Bike Light"/>
    <n v="2"/>
    <n v="51.87"/>
    <n v="0.05"/>
    <n v="21.98"/>
    <n v="98.552999999999997"/>
    <n v="43.96"/>
    <n v="54.592999999999996"/>
    <n v="0.55394559272675614"/>
    <n v="2026"/>
    <s v="Q3"/>
    <n v="8"/>
    <s v="Aug"/>
  </r>
  <r>
    <n v="2409"/>
    <d v="2026-08-02T00:00:00"/>
    <n v="2026"/>
    <n v="8"/>
    <x v="7"/>
    <x v="2"/>
    <x v="3"/>
    <x v="13"/>
    <x v="0"/>
    <s v="Returning"/>
    <x v="3"/>
    <s v="Portable Camp Stove"/>
    <n v="1"/>
    <n v="83.6"/>
    <n v="0.05"/>
    <n v="38.51"/>
    <n v="79.419999999999987"/>
    <n v="38.51"/>
    <n v="40.909999999999989"/>
    <n v="0.51510954419541677"/>
    <n v="2026"/>
    <s v="Q3"/>
    <n v="8"/>
    <s v="Aug"/>
  </r>
  <r>
    <n v="2936"/>
    <d v="2026-08-02T00:00:00"/>
    <n v="2026"/>
    <n v="8"/>
    <x v="7"/>
    <x v="2"/>
    <x v="2"/>
    <x v="16"/>
    <x v="0"/>
    <s v="New"/>
    <x v="2"/>
    <s v="Insulated Bottle"/>
    <n v="1"/>
    <n v="35.74"/>
    <n v="0"/>
    <n v="13.49"/>
    <n v="35.74"/>
    <n v="13.49"/>
    <n v="22.25"/>
    <n v="0.62255176273083379"/>
    <n v="2026"/>
    <s v="Q3"/>
    <n v="8"/>
    <s v="Aug"/>
  </r>
  <r>
    <n v="3397"/>
    <d v="2026-08-02T00:00:00"/>
    <n v="2026"/>
    <n v="8"/>
    <x v="7"/>
    <x v="2"/>
    <x v="3"/>
    <x v="4"/>
    <x v="0"/>
    <s v="Returning"/>
    <x v="0"/>
    <s v="Commuter Helmet"/>
    <n v="1"/>
    <n v="79.849999999999994"/>
    <n v="0.1"/>
    <n v="43.11"/>
    <n v="71.864999999999995"/>
    <n v="43.11"/>
    <n v="28.754999999999995"/>
    <n v="0.40012523481527862"/>
    <n v="2026"/>
    <s v="Q3"/>
    <n v="8"/>
    <s v="Aug"/>
  </r>
  <r>
    <n v="4556"/>
    <d v="2026-08-02T00:00:00"/>
    <n v="2026"/>
    <n v="8"/>
    <x v="7"/>
    <x v="2"/>
    <x v="0"/>
    <x v="15"/>
    <x v="0"/>
    <s v="Returning"/>
    <x v="2"/>
    <s v="Packing Cube Set"/>
    <n v="2"/>
    <n v="46.44"/>
    <n v="0"/>
    <n v="18.489999999999998"/>
    <n v="92.88"/>
    <n v="36.979999999999997"/>
    <n v="55.9"/>
    <n v="0.60185185185185186"/>
    <n v="2026"/>
    <s v="Q3"/>
    <n v="8"/>
    <s v="Aug"/>
  </r>
  <r>
    <n v="4614"/>
    <d v="2026-08-02T00:00:00"/>
    <n v="2026"/>
    <n v="8"/>
    <x v="7"/>
    <x v="2"/>
    <x v="3"/>
    <x v="8"/>
    <x v="2"/>
    <s v="Returning"/>
    <x v="0"/>
    <s v="Trail Bike Light"/>
    <n v="2"/>
    <n v="50.44"/>
    <n v="0"/>
    <n v="22.99"/>
    <n v="100.88"/>
    <n v="45.98"/>
    <n v="54.9"/>
    <n v="0.54421094369547984"/>
    <n v="2026"/>
    <s v="Q3"/>
    <n v="8"/>
    <s v="Aug"/>
  </r>
  <r>
    <n v="4999"/>
    <d v="2026-08-02T00:00:00"/>
    <n v="2026"/>
    <n v="8"/>
    <x v="7"/>
    <x v="2"/>
    <x v="3"/>
    <x v="8"/>
    <x v="0"/>
    <s v="Returning"/>
    <x v="0"/>
    <s v="Commuter Helmet"/>
    <n v="2"/>
    <n v="81.38"/>
    <n v="0"/>
    <n v="42.19"/>
    <n v="162.76"/>
    <n v="84.38"/>
    <n v="78.38"/>
    <n v="0.4815679528139592"/>
    <n v="2026"/>
    <s v="Q3"/>
    <n v="8"/>
    <s v="Aug"/>
  </r>
  <r>
    <n v="207"/>
    <d v="2026-08-03T00:00:00"/>
    <n v="2026"/>
    <n v="8"/>
    <x v="7"/>
    <x v="2"/>
    <x v="2"/>
    <x v="16"/>
    <x v="0"/>
    <s v="Returning"/>
    <x v="4"/>
    <s v="Resistance Band Set"/>
    <n v="1"/>
    <n v="41.3"/>
    <n v="0"/>
    <n v="14.52"/>
    <n v="41.3"/>
    <n v="14.52"/>
    <n v="26.779999999999998"/>
    <n v="0.64842615012106541"/>
    <n v="2026"/>
    <s v="Q3"/>
    <n v="8"/>
    <s v="Aug"/>
  </r>
  <r>
    <n v="295"/>
    <d v="2026-08-03T00:00:00"/>
    <n v="2026"/>
    <n v="8"/>
    <x v="7"/>
    <x v="2"/>
    <x v="3"/>
    <x v="8"/>
    <x v="3"/>
    <s v="Returning"/>
    <x v="2"/>
    <s v="Insulated Bottle"/>
    <n v="2"/>
    <n v="36.15"/>
    <n v="0.1"/>
    <n v="13.19"/>
    <n v="65.069999999999993"/>
    <n v="26.38"/>
    <n v="38.69"/>
    <n v="0.59459044106347014"/>
    <n v="2026"/>
    <s v="Q3"/>
    <n v="8"/>
    <s v="Aug"/>
  </r>
  <r>
    <n v="657"/>
    <d v="2026-08-03T00:00:00"/>
    <n v="2026"/>
    <n v="8"/>
    <x v="7"/>
    <x v="2"/>
    <x v="1"/>
    <x v="12"/>
    <x v="0"/>
    <s v="Returning"/>
    <x v="2"/>
    <s v="Carry-On Duffel"/>
    <n v="3"/>
    <n v="132.59"/>
    <n v="0.1"/>
    <n v="66.040000000000006"/>
    <n v="357.99299999999999"/>
    <n v="198.12"/>
    <n v="159.87299999999999"/>
    <n v="0.44658135773604507"/>
    <n v="2026"/>
    <s v="Q3"/>
    <n v="8"/>
    <s v="Aug"/>
  </r>
  <r>
    <n v="694"/>
    <d v="2026-08-03T00:00:00"/>
    <n v="2026"/>
    <n v="8"/>
    <x v="7"/>
    <x v="2"/>
    <x v="2"/>
    <x v="3"/>
    <x v="0"/>
    <s v="New"/>
    <x v="1"/>
    <s v="Trail Boots"/>
    <n v="3"/>
    <n v="144"/>
    <n v="0"/>
    <n v="78.89"/>
    <n v="432"/>
    <n v="236.67000000000002"/>
    <n v="195.32999999999998"/>
    <n v="0.45215277777777774"/>
    <n v="2026"/>
    <s v="Q3"/>
    <n v="8"/>
    <s v="Aug"/>
  </r>
  <r>
    <n v="1187"/>
    <d v="2026-08-03T00:00:00"/>
    <n v="2026"/>
    <n v="8"/>
    <x v="7"/>
    <x v="2"/>
    <x v="0"/>
    <x v="0"/>
    <x v="0"/>
    <s v="Returning"/>
    <x v="2"/>
    <s v="Packing Cube Set"/>
    <n v="2"/>
    <n v="45.45"/>
    <n v="0.05"/>
    <n v="18.829999999999998"/>
    <n v="86.355000000000004"/>
    <n v="37.659999999999997"/>
    <n v="48.695000000000007"/>
    <n v="0.56389323142840608"/>
    <n v="2026"/>
    <s v="Q3"/>
    <n v="8"/>
    <s v="Aug"/>
  </r>
  <r>
    <n v="1915"/>
    <d v="2026-08-03T00:00:00"/>
    <n v="2026"/>
    <n v="8"/>
    <x v="7"/>
    <x v="2"/>
    <x v="1"/>
    <x v="6"/>
    <x v="0"/>
    <s v="Returning"/>
    <x v="0"/>
    <s v="Compact Repair Kit"/>
    <n v="1"/>
    <n v="41.16"/>
    <n v="0.05"/>
    <n v="16.66"/>
    <n v="39.101999999999997"/>
    <n v="16.66"/>
    <n v="22.441999999999997"/>
    <n v="0.57393483709273174"/>
    <n v="2026"/>
    <s v="Q3"/>
    <n v="8"/>
    <s v="Aug"/>
  </r>
  <r>
    <n v="2156"/>
    <d v="2026-08-03T00:00:00"/>
    <n v="2026"/>
    <n v="8"/>
    <x v="7"/>
    <x v="2"/>
    <x v="0"/>
    <x v="0"/>
    <x v="2"/>
    <s v="Returning"/>
    <x v="2"/>
    <s v="Travel Backpack 35L"/>
    <n v="1"/>
    <n v="162.78"/>
    <n v="0"/>
    <n v="85.08"/>
    <n v="162.78"/>
    <n v="85.08"/>
    <n v="77.7"/>
    <n v="0.47733136748986366"/>
    <n v="2026"/>
    <s v="Q3"/>
    <n v="8"/>
    <s v="Aug"/>
  </r>
  <r>
    <n v="2539"/>
    <d v="2026-08-03T00:00:00"/>
    <n v="2026"/>
    <n v="8"/>
    <x v="7"/>
    <x v="2"/>
    <x v="2"/>
    <x v="16"/>
    <x v="2"/>
    <s v="New"/>
    <x v="0"/>
    <s v="Commuter Helmet"/>
    <n v="1"/>
    <n v="80.040000000000006"/>
    <n v="0.1"/>
    <n v="41.88"/>
    <n v="72.036000000000001"/>
    <n v="41.88"/>
    <n v="30.155999999999999"/>
    <n v="0.41862402132267196"/>
    <n v="2026"/>
    <s v="Q3"/>
    <n v="8"/>
    <s v="Aug"/>
  </r>
  <r>
    <n v="3803"/>
    <d v="2026-08-03T00:00:00"/>
    <n v="2026"/>
    <n v="8"/>
    <x v="7"/>
    <x v="2"/>
    <x v="2"/>
    <x v="5"/>
    <x v="0"/>
    <s v="New"/>
    <x v="1"/>
    <s v="Hiking Daypack 20L"/>
    <n v="1"/>
    <n v="90.21"/>
    <n v="0"/>
    <n v="46.31"/>
    <n v="90.21"/>
    <n v="46.31"/>
    <n v="43.899999999999991"/>
    <n v="0.48664227912648261"/>
    <n v="2026"/>
    <s v="Q3"/>
    <n v="8"/>
    <s v="Aug"/>
  </r>
  <r>
    <n v="100"/>
    <d v="2026-08-04T00:00:00"/>
    <n v="2026"/>
    <n v="8"/>
    <x v="7"/>
    <x v="2"/>
    <x v="0"/>
    <x v="9"/>
    <x v="2"/>
    <s v="Business"/>
    <x v="2"/>
    <s v="Carry-On Duffel"/>
    <n v="1"/>
    <n v="133.6"/>
    <n v="0.1"/>
    <n v="67.3"/>
    <n v="120.24"/>
    <n v="67.3"/>
    <n v="52.94"/>
    <n v="0.44028609447771122"/>
    <n v="2026"/>
    <s v="Q3"/>
    <n v="8"/>
    <s v="Aug"/>
  </r>
  <r>
    <n v="118"/>
    <d v="2026-08-04T00:00:00"/>
    <n v="2026"/>
    <n v="8"/>
    <x v="7"/>
    <x v="2"/>
    <x v="3"/>
    <x v="4"/>
    <x v="0"/>
    <s v="Returning"/>
    <x v="2"/>
    <s v="Packing Cube Set"/>
    <n v="1"/>
    <n v="47.53"/>
    <n v="0"/>
    <n v="18.04"/>
    <n v="47.53"/>
    <n v="18.04"/>
    <n v="29.490000000000002"/>
    <n v="0.62045024195245113"/>
    <n v="2026"/>
    <s v="Q3"/>
    <n v="8"/>
    <s v="Aug"/>
  </r>
  <r>
    <n v="220"/>
    <d v="2026-08-04T00:00:00"/>
    <n v="2026"/>
    <n v="8"/>
    <x v="7"/>
    <x v="2"/>
    <x v="0"/>
    <x v="15"/>
    <x v="0"/>
    <s v="Returning"/>
    <x v="2"/>
    <s v="Packing Cube Set"/>
    <n v="2"/>
    <n v="46.71"/>
    <n v="0"/>
    <n v="18.41"/>
    <n v="93.42"/>
    <n v="36.82"/>
    <n v="56.6"/>
    <n v="0.60586598158852489"/>
    <n v="2026"/>
    <s v="Q3"/>
    <n v="8"/>
    <s v="Aug"/>
  </r>
  <r>
    <n v="1145"/>
    <d v="2026-08-04T00:00:00"/>
    <n v="2026"/>
    <n v="8"/>
    <x v="7"/>
    <x v="2"/>
    <x v="2"/>
    <x v="16"/>
    <x v="3"/>
    <s v="New"/>
    <x v="3"/>
    <s v="Trail Tent 2P"/>
    <n v="1"/>
    <n v="197.26"/>
    <n v="0"/>
    <n v="104.09"/>
    <n v="197.26"/>
    <n v="104.09"/>
    <n v="93.169999999999987"/>
    <n v="0.47232079488999285"/>
    <n v="2026"/>
    <s v="Q3"/>
    <n v="8"/>
    <s v="Aug"/>
  </r>
  <r>
    <n v="1289"/>
    <d v="2026-08-04T00:00:00"/>
    <n v="2026"/>
    <n v="8"/>
    <x v="7"/>
    <x v="2"/>
    <x v="2"/>
    <x v="16"/>
    <x v="3"/>
    <s v="New"/>
    <x v="1"/>
    <s v="Trekking Poles"/>
    <n v="1"/>
    <n v="70.56"/>
    <n v="0"/>
    <n v="32.11"/>
    <n v="70.56"/>
    <n v="32.11"/>
    <n v="38.450000000000003"/>
    <n v="0.54492630385487528"/>
    <n v="2026"/>
    <s v="Q3"/>
    <n v="8"/>
    <s v="Aug"/>
  </r>
  <r>
    <n v="1411"/>
    <d v="2026-08-04T00:00:00"/>
    <n v="2026"/>
    <n v="8"/>
    <x v="7"/>
    <x v="2"/>
    <x v="1"/>
    <x v="12"/>
    <x v="0"/>
    <s v="Business"/>
    <x v="4"/>
    <s v="Recovery Roller"/>
    <n v="1"/>
    <n v="36.58"/>
    <n v="0"/>
    <n v="13.98"/>
    <n v="36.58"/>
    <n v="13.98"/>
    <n v="22.599999999999998"/>
    <n v="0.61782394751230174"/>
    <n v="2026"/>
    <s v="Q3"/>
    <n v="8"/>
    <s v="Aug"/>
  </r>
  <r>
    <n v="1799"/>
    <d v="2026-08-04T00:00:00"/>
    <n v="2026"/>
    <n v="8"/>
    <x v="7"/>
    <x v="2"/>
    <x v="3"/>
    <x v="13"/>
    <x v="1"/>
    <s v="Business"/>
    <x v="0"/>
    <s v="Commuter Helmet"/>
    <n v="4"/>
    <n v="82.98"/>
    <n v="0.05"/>
    <n v="43.79"/>
    <n v="315.32400000000001"/>
    <n v="175.16"/>
    <n v="140.16400000000002"/>
    <n v="0.44450787126891711"/>
    <n v="2026"/>
    <s v="Q3"/>
    <n v="8"/>
    <s v="Aug"/>
  </r>
  <r>
    <n v="1871"/>
    <d v="2026-08-04T00:00:00"/>
    <n v="2026"/>
    <n v="8"/>
    <x v="7"/>
    <x v="2"/>
    <x v="0"/>
    <x v="0"/>
    <x v="0"/>
    <s v="New"/>
    <x v="0"/>
    <s v="Compact Repair Kit"/>
    <n v="1"/>
    <n v="41.25"/>
    <n v="0"/>
    <n v="17.02"/>
    <n v="41.25"/>
    <n v="17.02"/>
    <n v="24.23"/>
    <n v="0.58739393939393936"/>
    <n v="2026"/>
    <s v="Q3"/>
    <n v="8"/>
    <s v="Aug"/>
  </r>
  <r>
    <n v="4180"/>
    <d v="2026-08-04T00:00:00"/>
    <n v="2026"/>
    <n v="8"/>
    <x v="7"/>
    <x v="2"/>
    <x v="2"/>
    <x v="3"/>
    <x v="0"/>
    <s v="Returning"/>
    <x v="0"/>
    <s v="Cycling Pack 12L"/>
    <n v="1"/>
    <n v="101.37"/>
    <n v="0"/>
    <n v="51.56"/>
    <n v="101.37"/>
    <n v="51.56"/>
    <n v="49.81"/>
    <n v="0.49136825490776365"/>
    <n v="2026"/>
    <s v="Q3"/>
    <n v="8"/>
    <s v="Aug"/>
  </r>
  <r>
    <n v="4338"/>
    <d v="2026-08-04T00:00:00"/>
    <n v="2026"/>
    <n v="8"/>
    <x v="7"/>
    <x v="2"/>
    <x v="2"/>
    <x v="16"/>
    <x v="0"/>
    <s v="Returning"/>
    <x v="3"/>
    <s v="Alpine Tent 4P"/>
    <n v="1"/>
    <n v="340.66"/>
    <n v="0.05"/>
    <n v="194.13"/>
    <n v="323.62700000000001"/>
    <n v="194.13"/>
    <n v="129.49700000000001"/>
    <n v="0.40014275693931595"/>
    <n v="2026"/>
    <s v="Q3"/>
    <n v="8"/>
    <s v="Aug"/>
  </r>
  <r>
    <n v="4463"/>
    <d v="2026-08-04T00:00:00"/>
    <n v="2026"/>
    <n v="8"/>
    <x v="7"/>
    <x v="2"/>
    <x v="2"/>
    <x v="2"/>
    <x v="3"/>
    <s v="Business"/>
    <x v="0"/>
    <s v="Trail Bike Light"/>
    <n v="1"/>
    <n v="50.43"/>
    <n v="0.15"/>
    <n v="22.94"/>
    <n v="42.865499999999997"/>
    <n v="22.94"/>
    <n v="19.925499999999996"/>
    <n v="0.46483768998378644"/>
    <n v="2026"/>
    <s v="Q3"/>
    <n v="8"/>
    <s v="Aug"/>
  </r>
  <r>
    <n v="382"/>
    <d v="2026-08-05T00:00:00"/>
    <n v="2026"/>
    <n v="8"/>
    <x v="7"/>
    <x v="2"/>
    <x v="3"/>
    <x v="8"/>
    <x v="0"/>
    <s v="New"/>
    <x v="4"/>
    <s v="Resistance Band Set"/>
    <n v="1"/>
    <n v="40.42"/>
    <n v="0.05"/>
    <n v="14.33"/>
    <n v="38.399000000000001"/>
    <n v="14.33"/>
    <n v="24.069000000000003"/>
    <n v="0.62681319826037141"/>
    <n v="2026"/>
    <s v="Q3"/>
    <n v="8"/>
    <s v="Aug"/>
  </r>
  <r>
    <n v="1011"/>
    <d v="2026-08-05T00:00:00"/>
    <n v="2026"/>
    <n v="8"/>
    <x v="7"/>
    <x v="2"/>
    <x v="0"/>
    <x v="0"/>
    <x v="0"/>
    <s v="New"/>
    <x v="0"/>
    <s v="Trail Bike Light"/>
    <n v="1"/>
    <n v="51.81"/>
    <n v="0.05"/>
    <n v="22.28"/>
    <n v="49.219499999999996"/>
    <n v="22.28"/>
    <n v="26.939499999999995"/>
    <n v="0.54733388189640275"/>
    <n v="2026"/>
    <s v="Q3"/>
    <n v="8"/>
    <s v="Aug"/>
  </r>
  <r>
    <n v="1148"/>
    <d v="2026-08-05T00:00:00"/>
    <n v="2026"/>
    <n v="8"/>
    <x v="7"/>
    <x v="2"/>
    <x v="2"/>
    <x v="2"/>
    <x v="2"/>
    <s v="New"/>
    <x v="4"/>
    <s v="Recovery Roller"/>
    <n v="3"/>
    <n v="35.9"/>
    <n v="0"/>
    <n v="14.11"/>
    <n v="107.69999999999999"/>
    <n v="42.33"/>
    <n v="65.36999999999999"/>
    <n v="0.60696378830083564"/>
    <n v="2026"/>
    <s v="Q3"/>
    <n v="8"/>
    <s v="Aug"/>
  </r>
  <r>
    <n v="1397"/>
    <d v="2026-08-05T00:00:00"/>
    <n v="2026"/>
    <n v="8"/>
    <x v="7"/>
    <x v="2"/>
    <x v="1"/>
    <x v="14"/>
    <x v="2"/>
    <s v="Business"/>
    <x v="1"/>
    <s v="Hiking Daypack 20L"/>
    <n v="2"/>
    <n v="90.27"/>
    <n v="0.05"/>
    <n v="46.38"/>
    <n v="171.51299999999998"/>
    <n v="92.76"/>
    <n v="78.752999999999972"/>
    <n v="0.45916636056742044"/>
    <n v="2026"/>
    <s v="Q3"/>
    <n v="8"/>
    <s v="Aug"/>
  </r>
  <r>
    <n v="2252"/>
    <d v="2026-08-05T00:00:00"/>
    <n v="2026"/>
    <n v="8"/>
    <x v="7"/>
    <x v="2"/>
    <x v="1"/>
    <x v="11"/>
    <x v="0"/>
    <s v="New"/>
    <x v="0"/>
    <s v="Trail Bike Light"/>
    <n v="1"/>
    <n v="49.68"/>
    <n v="0.05"/>
    <n v="22.02"/>
    <n v="47.195999999999998"/>
    <n v="22.02"/>
    <n v="25.175999999999998"/>
    <n v="0.53343503686753113"/>
    <n v="2026"/>
    <s v="Q3"/>
    <n v="8"/>
    <s v="Aug"/>
  </r>
  <r>
    <n v="2415"/>
    <d v="2026-08-05T00:00:00"/>
    <n v="2026"/>
    <n v="8"/>
    <x v="7"/>
    <x v="2"/>
    <x v="1"/>
    <x v="12"/>
    <x v="0"/>
    <s v="New"/>
    <x v="2"/>
    <s v="Carry-On Duffel"/>
    <n v="2"/>
    <n v="131.25"/>
    <n v="0.05"/>
    <n v="65.42"/>
    <n v="249.375"/>
    <n v="130.84"/>
    <n v="118.535"/>
    <n v="0.47532832080200499"/>
    <n v="2026"/>
    <s v="Q3"/>
    <n v="8"/>
    <s v="Aug"/>
  </r>
  <r>
    <n v="2525"/>
    <d v="2026-08-05T00:00:00"/>
    <n v="2026"/>
    <n v="8"/>
    <x v="7"/>
    <x v="2"/>
    <x v="3"/>
    <x v="4"/>
    <x v="2"/>
    <s v="New"/>
    <x v="4"/>
    <s v="Recovery Roller"/>
    <n v="2"/>
    <n v="36.78"/>
    <n v="0.05"/>
    <n v="13.85"/>
    <n v="69.882000000000005"/>
    <n v="27.7"/>
    <n v="42.182000000000002"/>
    <n v="0.60361752668784519"/>
    <n v="2026"/>
    <s v="Q3"/>
    <n v="8"/>
    <s v="Aug"/>
  </r>
  <r>
    <n v="2652"/>
    <d v="2026-08-05T00:00:00"/>
    <n v="2026"/>
    <n v="8"/>
    <x v="7"/>
    <x v="2"/>
    <x v="2"/>
    <x v="2"/>
    <x v="2"/>
    <s v="Returning"/>
    <x v="0"/>
    <s v="Commuter Helmet"/>
    <n v="1"/>
    <n v="80.790000000000006"/>
    <n v="0.1"/>
    <n v="43.65"/>
    <n v="72.711000000000013"/>
    <n v="43.65"/>
    <n v="29.061000000000014"/>
    <n v="0.39967817799232591"/>
    <n v="2026"/>
    <s v="Q3"/>
    <n v="8"/>
    <s v="Aug"/>
  </r>
  <r>
    <n v="4035"/>
    <d v="2026-08-05T00:00:00"/>
    <n v="2026"/>
    <n v="8"/>
    <x v="7"/>
    <x v="2"/>
    <x v="0"/>
    <x v="9"/>
    <x v="0"/>
    <s v="Returning"/>
    <x v="0"/>
    <s v="Compact Repair Kit"/>
    <n v="2"/>
    <n v="40.53"/>
    <n v="0.05"/>
    <n v="17.100000000000001"/>
    <n v="77.007000000000005"/>
    <n v="34.200000000000003"/>
    <n v="42.807000000000002"/>
    <n v="0.55588452997779425"/>
    <n v="2026"/>
    <s v="Q3"/>
    <n v="8"/>
    <s v="Aug"/>
  </r>
  <r>
    <n v="4377"/>
    <d v="2026-08-05T00:00:00"/>
    <n v="2026"/>
    <n v="8"/>
    <x v="7"/>
    <x v="2"/>
    <x v="2"/>
    <x v="2"/>
    <x v="3"/>
    <s v="New"/>
    <x v="0"/>
    <s v="Commuter Helmet"/>
    <n v="2"/>
    <n v="81.66"/>
    <n v="0"/>
    <n v="42.11"/>
    <n v="163.32"/>
    <n v="84.22"/>
    <n v="79.099999999999994"/>
    <n v="0.48432525104090129"/>
    <n v="2026"/>
    <s v="Q3"/>
    <n v="8"/>
    <s v="Aug"/>
  </r>
  <r>
    <n v="4734"/>
    <d v="2026-08-05T00:00:00"/>
    <n v="2026"/>
    <n v="8"/>
    <x v="7"/>
    <x v="2"/>
    <x v="1"/>
    <x v="12"/>
    <x v="3"/>
    <s v="Returning"/>
    <x v="1"/>
    <s v="Trail Boots"/>
    <n v="1"/>
    <n v="146.55000000000001"/>
    <n v="0"/>
    <n v="78.8"/>
    <n v="146.55000000000001"/>
    <n v="78.8"/>
    <n v="67.750000000000014"/>
    <n v="0.46229955646537024"/>
    <n v="2026"/>
    <s v="Q3"/>
    <n v="8"/>
    <s v="Aug"/>
  </r>
  <r>
    <n v="4892"/>
    <d v="2026-08-05T00:00:00"/>
    <n v="2026"/>
    <n v="8"/>
    <x v="7"/>
    <x v="2"/>
    <x v="1"/>
    <x v="1"/>
    <x v="2"/>
    <s v="Returning"/>
    <x v="2"/>
    <s v="Travel Backpack 35L"/>
    <n v="2"/>
    <n v="161.75"/>
    <n v="0.1"/>
    <n v="85.85"/>
    <n v="291.15000000000003"/>
    <n v="171.7"/>
    <n v="119.45000000000005"/>
    <n v="0.41026962047054794"/>
    <n v="2026"/>
    <s v="Q3"/>
    <n v="8"/>
    <s v="Aug"/>
  </r>
  <r>
    <n v="5059"/>
    <d v="2026-08-05T00:00:00"/>
    <n v="2026"/>
    <n v="8"/>
    <x v="7"/>
    <x v="2"/>
    <x v="1"/>
    <x v="1"/>
    <x v="3"/>
    <s v="Returning"/>
    <x v="3"/>
    <s v="Compact Sleeping Bag"/>
    <n v="2"/>
    <n v="122.47"/>
    <n v="0"/>
    <n v="59.73"/>
    <n v="244.94"/>
    <n v="119.46"/>
    <n v="125.48"/>
    <n v="0.5122887237690863"/>
    <n v="2026"/>
    <s v="Q3"/>
    <n v="8"/>
    <s v="Aug"/>
  </r>
  <r>
    <n v="835"/>
    <d v="2026-08-06T00:00:00"/>
    <n v="2026"/>
    <n v="8"/>
    <x v="7"/>
    <x v="2"/>
    <x v="3"/>
    <x v="7"/>
    <x v="3"/>
    <s v="Returning"/>
    <x v="1"/>
    <s v="Trekking Poles"/>
    <n v="3"/>
    <n v="70.930000000000007"/>
    <n v="0"/>
    <n v="32.9"/>
    <n v="212.79000000000002"/>
    <n v="98.699999999999989"/>
    <n v="114.09000000000003"/>
    <n v="0.53616241364725792"/>
    <n v="2026"/>
    <s v="Q3"/>
    <n v="8"/>
    <s v="Aug"/>
  </r>
  <r>
    <n v="1104"/>
    <d v="2026-08-06T00:00:00"/>
    <n v="2026"/>
    <n v="8"/>
    <x v="7"/>
    <x v="2"/>
    <x v="0"/>
    <x v="15"/>
    <x v="0"/>
    <s v="Returning"/>
    <x v="3"/>
    <s v="Trail Tent 2P"/>
    <n v="1"/>
    <n v="191.44"/>
    <n v="0"/>
    <n v="102.13"/>
    <n v="191.44"/>
    <n v="102.13"/>
    <n v="89.31"/>
    <n v="0.46651692436272463"/>
    <n v="2026"/>
    <s v="Q3"/>
    <n v="8"/>
    <s v="Aug"/>
  </r>
  <r>
    <n v="1976"/>
    <d v="2026-08-06T00:00:00"/>
    <n v="2026"/>
    <n v="8"/>
    <x v="7"/>
    <x v="2"/>
    <x v="3"/>
    <x v="8"/>
    <x v="0"/>
    <s v="Returning"/>
    <x v="0"/>
    <s v="Commuter Helmet"/>
    <n v="2"/>
    <n v="82.92"/>
    <n v="0"/>
    <n v="41.64"/>
    <n v="165.84"/>
    <n v="83.28"/>
    <n v="82.56"/>
    <n v="0.49782923299565845"/>
    <n v="2026"/>
    <s v="Q3"/>
    <n v="8"/>
    <s v="Aug"/>
  </r>
  <r>
    <n v="2596"/>
    <d v="2026-08-06T00:00:00"/>
    <n v="2026"/>
    <n v="8"/>
    <x v="7"/>
    <x v="2"/>
    <x v="2"/>
    <x v="3"/>
    <x v="2"/>
    <s v="Returning"/>
    <x v="3"/>
    <s v="Portable Camp Stove"/>
    <n v="1"/>
    <n v="82.82"/>
    <n v="0"/>
    <n v="38.83"/>
    <n v="82.82"/>
    <n v="38.83"/>
    <n v="43.989999999999995"/>
    <n v="0.53115189567737264"/>
    <n v="2026"/>
    <s v="Q3"/>
    <n v="8"/>
    <s v="Aug"/>
  </r>
  <r>
    <n v="2693"/>
    <d v="2026-08-06T00:00:00"/>
    <n v="2026"/>
    <n v="8"/>
    <x v="7"/>
    <x v="2"/>
    <x v="3"/>
    <x v="8"/>
    <x v="0"/>
    <s v="New"/>
    <x v="3"/>
    <s v="Alpine Tent 4P"/>
    <n v="1"/>
    <n v="335.26"/>
    <n v="0.05"/>
    <n v="193.73"/>
    <n v="318.49699999999996"/>
    <n v="193.73"/>
    <n v="124.76699999999997"/>
    <n v="0.39173681384754011"/>
    <n v="2026"/>
    <s v="Q3"/>
    <n v="8"/>
    <s v="Aug"/>
  </r>
  <r>
    <n v="3045"/>
    <d v="2026-08-06T00:00:00"/>
    <n v="2026"/>
    <n v="8"/>
    <x v="7"/>
    <x v="2"/>
    <x v="2"/>
    <x v="16"/>
    <x v="3"/>
    <s v="Business"/>
    <x v="2"/>
    <s v="Packing Cube Set"/>
    <n v="1"/>
    <n v="47.19"/>
    <n v="0.05"/>
    <n v="18.11"/>
    <n v="44.830499999999994"/>
    <n v="18.11"/>
    <n v="26.720499999999994"/>
    <n v="0.59603395010093574"/>
    <n v="2026"/>
    <s v="Q3"/>
    <n v="8"/>
    <s v="Aug"/>
  </r>
  <r>
    <n v="3340"/>
    <d v="2026-08-06T00:00:00"/>
    <n v="2026"/>
    <n v="8"/>
    <x v="7"/>
    <x v="2"/>
    <x v="2"/>
    <x v="16"/>
    <x v="3"/>
    <s v="Returning"/>
    <x v="1"/>
    <s v="Hiking Daypack 20L"/>
    <n v="3"/>
    <n v="91.57"/>
    <n v="0"/>
    <n v="44.52"/>
    <n v="274.70999999999998"/>
    <n v="133.56"/>
    <n v="141.14999999999998"/>
    <n v="0.51381456808998571"/>
    <n v="2026"/>
    <s v="Q3"/>
    <n v="8"/>
    <s v="Aug"/>
  </r>
  <r>
    <n v="3553"/>
    <d v="2026-08-06T00:00:00"/>
    <n v="2026"/>
    <n v="8"/>
    <x v="7"/>
    <x v="2"/>
    <x v="3"/>
    <x v="13"/>
    <x v="0"/>
    <s v="New"/>
    <x v="1"/>
    <s v="Summit Backpack 45L"/>
    <n v="4"/>
    <n v="154.41999999999999"/>
    <n v="0"/>
    <n v="77.86"/>
    <n v="617.67999999999995"/>
    <n v="311.44"/>
    <n v="306.23999999999995"/>
    <n v="0.49579070068643954"/>
    <n v="2026"/>
    <s v="Q3"/>
    <n v="8"/>
    <s v="Aug"/>
  </r>
  <r>
    <n v="3807"/>
    <d v="2026-08-06T00:00:00"/>
    <n v="2026"/>
    <n v="8"/>
    <x v="7"/>
    <x v="2"/>
    <x v="0"/>
    <x v="0"/>
    <x v="3"/>
    <s v="Returning"/>
    <x v="0"/>
    <s v="Trail Bike Light"/>
    <n v="2"/>
    <n v="49.91"/>
    <n v="0.05"/>
    <n v="21.86"/>
    <n v="94.828999999999994"/>
    <n v="43.72"/>
    <n v="51.108999999999995"/>
    <n v="0.53895960096594919"/>
    <n v="2026"/>
    <s v="Q3"/>
    <n v="8"/>
    <s v="Aug"/>
  </r>
  <r>
    <n v="4061"/>
    <d v="2026-08-06T00:00:00"/>
    <n v="2026"/>
    <n v="8"/>
    <x v="7"/>
    <x v="2"/>
    <x v="3"/>
    <x v="8"/>
    <x v="3"/>
    <s v="Returning"/>
    <x v="1"/>
    <s v="Hiking Daypack 20L"/>
    <n v="1"/>
    <n v="91.58"/>
    <n v="0.1"/>
    <n v="44.87"/>
    <n v="82.421999999999997"/>
    <n v="44.87"/>
    <n v="37.552"/>
    <n v="0.45560651282424597"/>
    <n v="2026"/>
    <s v="Q3"/>
    <n v="8"/>
    <s v="Aug"/>
  </r>
  <r>
    <n v="4645"/>
    <d v="2026-08-06T00:00:00"/>
    <n v="2026"/>
    <n v="8"/>
    <x v="7"/>
    <x v="2"/>
    <x v="2"/>
    <x v="10"/>
    <x v="0"/>
    <s v="New"/>
    <x v="4"/>
    <s v="Resistance Band Set"/>
    <n v="3"/>
    <n v="41.11"/>
    <n v="0"/>
    <n v="14.49"/>
    <n v="123.33"/>
    <n v="43.47"/>
    <n v="79.86"/>
    <n v="0.64753101435173921"/>
    <n v="2026"/>
    <s v="Q3"/>
    <n v="8"/>
    <s v="Aug"/>
  </r>
  <r>
    <n v="5104"/>
    <d v="2026-08-06T00:00:00"/>
    <n v="2026"/>
    <n v="8"/>
    <x v="7"/>
    <x v="2"/>
    <x v="1"/>
    <x v="12"/>
    <x v="0"/>
    <s v="Returning"/>
    <x v="2"/>
    <s v="Insulated Bottle"/>
    <n v="4"/>
    <n v="35.9"/>
    <n v="0"/>
    <n v="13.49"/>
    <n v="143.6"/>
    <n v="53.96"/>
    <n v="89.639999999999986"/>
    <n v="0.62423398328690805"/>
    <n v="2026"/>
    <s v="Q3"/>
    <n v="8"/>
    <s v="Aug"/>
  </r>
  <r>
    <n v="813"/>
    <d v="2026-08-07T00:00:00"/>
    <n v="2026"/>
    <n v="8"/>
    <x v="7"/>
    <x v="2"/>
    <x v="2"/>
    <x v="16"/>
    <x v="0"/>
    <s v="Returning"/>
    <x v="4"/>
    <s v="Recovery Roller"/>
    <n v="1"/>
    <n v="36.33"/>
    <n v="0.05"/>
    <n v="13.78"/>
    <n v="34.513499999999993"/>
    <n v="13.78"/>
    <n v="20.733499999999992"/>
    <n v="0.60073594390600771"/>
    <n v="2026"/>
    <s v="Q3"/>
    <n v="8"/>
    <s v="Aug"/>
  </r>
  <r>
    <n v="836"/>
    <d v="2026-08-07T00:00:00"/>
    <n v="2026"/>
    <n v="8"/>
    <x v="7"/>
    <x v="2"/>
    <x v="1"/>
    <x v="14"/>
    <x v="3"/>
    <s v="New"/>
    <x v="2"/>
    <s v="Packing Cube Set"/>
    <n v="5"/>
    <n v="45.94"/>
    <n v="0.05"/>
    <n v="18.059999999999999"/>
    <n v="218.21499999999997"/>
    <n v="90.3"/>
    <n v="127.91499999999998"/>
    <n v="0.5861879339183832"/>
    <n v="2026"/>
    <s v="Q3"/>
    <n v="8"/>
    <s v="Aug"/>
  </r>
  <r>
    <n v="1266"/>
    <d v="2026-08-07T00:00:00"/>
    <n v="2026"/>
    <n v="8"/>
    <x v="7"/>
    <x v="2"/>
    <x v="0"/>
    <x v="15"/>
    <x v="2"/>
    <s v="Returning"/>
    <x v="4"/>
    <s v="Recovery Roller"/>
    <n v="1"/>
    <n v="36.630000000000003"/>
    <n v="0"/>
    <n v="13.7"/>
    <n v="36.630000000000003"/>
    <n v="13.7"/>
    <n v="22.930000000000003"/>
    <n v="0.62598962598962604"/>
    <n v="2026"/>
    <s v="Q3"/>
    <n v="8"/>
    <s v="Aug"/>
  </r>
  <r>
    <n v="2201"/>
    <d v="2026-08-07T00:00:00"/>
    <n v="2026"/>
    <n v="8"/>
    <x v="7"/>
    <x v="2"/>
    <x v="1"/>
    <x v="1"/>
    <x v="0"/>
    <s v="Returning"/>
    <x v="1"/>
    <s v="Trail Boots"/>
    <n v="1"/>
    <n v="141.38"/>
    <n v="0.05"/>
    <n v="77.14"/>
    <n v="134.31099999999998"/>
    <n v="77.14"/>
    <n v="57.170999999999978"/>
    <n v="0.42566133823737434"/>
    <n v="2026"/>
    <s v="Q3"/>
    <n v="8"/>
    <s v="Aug"/>
  </r>
  <r>
    <n v="2382"/>
    <d v="2026-08-07T00:00:00"/>
    <n v="2026"/>
    <n v="8"/>
    <x v="7"/>
    <x v="2"/>
    <x v="1"/>
    <x v="14"/>
    <x v="2"/>
    <s v="Returning"/>
    <x v="3"/>
    <s v="Alpine Tent 4P"/>
    <n v="3"/>
    <n v="343.45"/>
    <n v="0.05"/>
    <n v="195.73"/>
    <n v="978.83249999999987"/>
    <n v="587.18999999999994"/>
    <n v="391.64249999999993"/>
    <n v="0.40011186796515236"/>
    <n v="2026"/>
    <s v="Q3"/>
    <n v="8"/>
    <s v="Aug"/>
  </r>
  <r>
    <n v="1227"/>
    <d v="2026-08-08T00:00:00"/>
    <n v="2026"/>
    <n v="8"/>
    <x v="7"/>
    <x v="2"/>
    <x v="3"/>
    <x v="8"/>
    <x v="0"/>
    <s v="Returning"/>
    <x v="0"/>
    <s v="Cycling Pack 12L"/>
    <n v="1"/>
    <n v="104.69"/>
    <n v="0"/>
    <n v="49.06"/>
    <n v="104.69"/>
    <n v="49.06"/>
    <n v="55.629999999999995"/>
    <n v="0.53137835514375775"/>
    <n v="2026"/>
    <s v="Q3"/>
    <n v="8"/>
    <s v="Aug"/>
  </r>
  <r>
    <n v="1843"/>
    <d v="2026-08-08T00:00:00"/>
    <n v="2026"/>
    <n v="8"/>
    <x v="7"/>
    <x v="2"/>
    <x v="3"/>
    <x v="8"/>
    <x v="0"/>
    <s v="New"/>
    <x v="3"/>
    <s v="Alpine Tent 4P"/>
    <n v="2"/>
    <n v="341.23"/>
    <n v="0.05"/>
    <n v="192.5"/>
    <n v="648.33699999999999"/>
    <n v="385"/>
    <n v="263.33699999999999"/>
    <n v="0.40617302421425894"/>
    <n v="2026"/>
    <s v="Q3"/>
    <n v="8"/>
    <s v="Aug"/>
  </r>
  <r>
    <n v="2369"/>
    <d v="2026-08-08T00:00:00"/>
    <n v="2026"/>
    <n v="8"/>
    <x v="7"/>
    <x v="2"/>
    <x v="3"/>
    <x v="8"/>
    <x v="2"/>
    <s v="New"/>
    <x v="3"/>
    <s v="Compact Sleeping Bag"/>
    <n v="1"/>
    <n v="125.95"/>
    <n v="0.05"/>
    <n v="61.9"/>
    <n v="119.6525"/>
    <n v="61.9"/>
    <n v="57.752500000000005"/>
    <n v="0.48266856104134892"/>
    <n v="2026"/>
    <s v="Q3"/>
    <n v="8"/>
    <s v="Aug"/>
  </r>
  <r>
    <n v="2386"/>
    <d v="2026-08-08T00:00:00"/>
    <n v="2026"/>
    <n v="8"/>
    <x v="7"/>
    <x v="2"/>
    <x v="1"/>
    <x v="1"/>
    <x v="0"/>
    <s v="Returning"/>
    <x v="1"/>
    <s v="Hiking Daypack 20L"/>
    <n v="6"/>
    <n v="91.9"/>
    <n v="0.05"/>
    <n v="44.69"/>
    <n v="523.83000000000004"/>
    <n v="268.14"/>
    <n v="255.69000000000005"/>
    <n v="0.48811637363266713"/>
    <n v="2026"/>
    <s v="Q3"/>
    <n v="8"/>
    <s v="Aug"/>
  </r>
  <r>
    <n v="2579"/>
    <d v="2026-08-08T00:00:00"/>
    <n v="2026"/>
    <n v="8"/>
    <x v="7"/>
    <x v="2"/>
    <x v="3"/>
    <x v="8"/>
    <x v="2"/>
    <s v="Returning"/>
    <x v="3"/>
    <s v="Portable Camp Stove"/>
    <n v="1"/>
    <n v="81.22"/>
    <n v="0"/>
    <n v="39.18"/>
    <n v="81.22"/>
    <n v="39.18"/>
    <n v="42.04"/>
    <n v="0.51760650086185667"/>
    <n v="2026"/>
    <s v="Q3"/>
    <n v="8"/>
    <s v="Aug"/>
  </r>
  <r>
    <n v="3075"/>
    <d v="2026-08-08T00:00:00"/>
    <n v="2026"/>
    <n v="8"/>
    <x v="7"/>
    <x v="2"/>
    <x v="0"/>
    <x v="0"/>
    <x v="0"/>
    <s v="Business"/>
    <x v="1"/>
    <s v="Trekking Poles"/>
    <n v="2"/>
    <n v="72.31"/>
    <n v="0"/>
    <n v="31.75"/>
    <n v="144.62"/>
    <n v="63.5"/>
    <n v="81.12"/>
    <n v="0.56091826856589688"/>
    <n v="2026"/>
    <s v="Q3"/>
    <n v="8"/>
    <s v="Aug"/>
  </r>
  <r>
    <n v="3982"/>
    <d v="2026-08-08T00:00:00"/>
    <n v="2026"/>
    <n v="8"/>
    <x v="7"/>
    <x v="2"/>
    <x v="2"/>
    <x v="2"/>
    <x v="2"/>
    <s v="Returning"/>
    <x v="3"/>
    <s v="Portable Camp Stove"/>
    <n v="1"/>
    <n v="79.989999999999995"/>
    <n v="0.05"/>
    <n v="40.25"/>
    <n v="75.990499999999997"/>
    <n v="40.25"/>
    <n v="35.740499999999997"/>
    <n v="0.47032852790809376"/>
    <n v="2026"/>
    <s v="Q3"/>
    <n v="8"/>
    <s v="Aug"/>
  </r>
  <r>
    <n v="4530"/>
    <d v="2026-08-08T00:00:00"/>
    <n v="2026"/>
    <n v="8"/>
    <x v="7"/>
    <x v="2"/>
    <x v="3"/>
    <x v="13"/>
    <x v="0"/>
    <s v="New"/>
    <x v="1"/>
    <s v="Summit Backpack 45L"/>
    <n v="1"/>
    <n v="151.87"/>
    <n v="0.1"/>
    <n v="76.97"/>
    <n v="136.68300000000002"/>
    <n v="76.97"/>
    <n v="59.713000000000022"/>
    <n v="0.4368721786908395"/>
    <n v="2026"/>
    <s v="Q3"/>
    <n v="8"/>
    <s v="Aug"/>
  </r>
  <r>
    <n v="4641"/>
    <d v="2026-08-08T00:00:00"/>
    <n v="2026"/>
    <n v="8"/>
    <x v="7"/>
    <x v="2"/>
    <x v="3"/>
    <x v="8"/>
    <x v="3"/>
    <s v="New"/>
    <x v="1"/>
    <s v="Summit Backpack 45L"/>
    <n v="1"/>
    <n v="156.55000000000001"/>
    <n v="0"/>
    <n v="80.430000000000007"/>
    <n v="156.55000000000001"/>
    <n v="80.430000000000007"/>
    <n v="76.12"/>
    <n v="0.48623442989460236"/>
    <n v="2026"/>
    <s v="Q3"/>
    <n v="8"/>
    <s v="Aug"/>
  </r>
  <r>
    <n v="4778"/>
    <d v="2026-08-08T00:00:00"/>
    <n v="2026"/>
    <n v="8"/>
    <x v="7"/>
    <x v="2"/>
    <x v="1"/>
    <x v="12"/>
    <x v="2"/>
    <s v="New"/>
    <x v="1"/>
    <s v="Summit Backpack 45L"/>
    <n v="1"/>
    <n v="152.72"/>
    <n v="0"/>
    <n v="77.73"/>
    <n v="152.72"/>
    <n v="77.73"/>
    <n v="74.989999999999995"/>
    <n v="0.4910293347302252"/>
    <n v="2026"/>
    <s v="Q3"/>
    <n v="8"/>
    <s v="Aug"/>
  </r>
  <r>
    <n v="5132"/>
    <d v="2026-08-08T00:00:00"/>
    <n v="2026"/>
    <n v="8"/>
    <x v="7"/>
    <x v="2"/>
    <x v="1"/>
    <x v="12"/>
    <x v="0"/>
    <s v="Business"/>
    <x v="0"/>
    <s v="Compact Repair Kit"/>
    <n v="1"/>
    <n v="40.51"/>
    <n v="0.05"/>
    <n v="16.29"/>
    <n v="38.484499999999997"/>
    <n v="16.29"/>
    <n v="22.194499999999998"/>
    <n v="0.57671270251659756"/>
    <n v="2026"/>
    <s v="Q3"/>
    <n v="8"/>
    <s v="Aug"/>
  </r>
  <r>
    <n v="227"/>
    <d v="2026-08-09T00:00:00"/>
    <n v="2026"/>
    <n v="8"/>
    <x v="7"/>
    <x v="2"/>
    <x v="3"/>
    <x v="7"/>
    <x v="3"/>
    <s v="Returning"/>
    <x v="4"/>
    <s v="Resistance Band Set"/>
    <n v="3"/>
    <n v="40.61"/>
    <n v="0"/>
    <n v="14.72"/>
    <n v="121.83"/>
    <n v="44.160000000000004"/>
    <n v="77.669999999999987"/>
    <n v="0.63752770253632096"/>
    <n v="2026"/>
    <s v="Q3"/>
    <n v="8"/>
    <s v="Aug"/>
  </r>
  <r>
    <n v="390"/>
    <d v="2026-08-09T00:00:00"/>
    <n v="2026"/>
    <n v="8"/>
    <x v="7"/>
    <x v="2"/>
    <x v="2"/>
    <x v="5"/>
    <x v="2"/>
    <s v="New"/>
    <x v="1"/>
    <s v="Hiking Daypack 20L"/>
    <n v="1"/>
    <n v="93.41"/>
    <n v="0.05"/>
    <n v="44.7"/>
    <n v="88.739499999999992"/>
    <n v="44.7"/>
    <n v="44.03949999999999"/>
    <n v="0.49627843294136198"/>
    <n v="2026"/>
    <s v="Q3"/>
    <n v="8"/>
    <s v="Aug"/>
  </r>
  <r>
    <n v="859"/>
    <d v="2026-08-09T00:00:00"/>
    <n v="2026"/>
    <n v="8"/>
    <x v="7"/>
    <x v="2"/>
    <x v="0"/>
    <x v="0"/>
    <x v="2"/>
    <s v="New"/>
    <x v="1"/>
    <s v="Hiking Daypack 20L"/>
    <n v="2"/>
    <n v="90.23"/>
    <n v="0"/>
    <n v="44.22"/>
    <n v="180.46"/>
    <n v="88.44"/>
    <n v="92.02000000000001"/>
    <n v="0.50991909564446414"/>
    <n v="2026"/>
    <s v="Q3"/>
    <n v="8"/>
    <s v="Aug"/>
  </r>
  <r>
    <n v="1468"/>
    <d v="2026-08-09T00:00:00"/>
    <n v="2026"/>
    <n v="8"/>
    <x v="7"/>
    <x v="2"/>
    <x v="1"/>
    <x v="11"/>
    <x v="2"/>
    <s v="Returning"/>
    <x v="0"/>
    <s v="Trail Bike Light"/>
    <n v="1"/>
    <n v="51.75"/>
    <n v="0"/>
    <n v="22.36"/>
    <n v="51.75"/>
    <n v="22.36"/>
    <n v="29.39"/>
    <n v="0.56792270531400968"/>
    <n v="2026"/>
    <s v="Q3"/>
    <n v="8"/>
    <s v="Aug"/>
  </r>
  <r>
    <n v="2356"/>
    <d v="2026-08-09T00:00:00"/>
    <n v="2026"/>
    <n v="8"/>
    <x v="7"/>
    <x v="2"/>
    <x v="3"/>
    <x v="13"/>
    <x v="2"/>
    <s v="New"/>
    <x v="0"/>
    <s v="Cycling Pack 12L"/>
    <n v="3"/>
    <n v="102.91"/>
    <n v="0.1"/>
    <n v="50.23"/>
    <n v="277.85700000000003"/>
    <n v="150.69"/>
    <n v="127.16700000000003"/>
    <n v="0.45767067232425318"/>
    <n v="2026"/>
    <s v="Q3"/>
    <n v="8"/>
    <s v="Aug"/>
  </r>
  <r>
    <n v="3556"/>
    <d v="2026-08-09T00:00:00"/>
    <n v="2026"/>
    <n v="8"/>
    <x v="7"/>
    <x v="2"/>
    <x v="2"/>
    <x v="16"/>
    <x v="0"/>
    <s v="New"/>
    <x v="0"/>
    <s v="Commuter Helmet"/>
    <n v="4"/>
    <n v="82.63"/>
    <n v="0.1"/>
    <n v="43.78"/>
    <n v="297.46800000000002"/>
    <n v="175.12"/>
    <n v="122.34800000000001"/>
    <n v="0.41129802197211129"/>
    <n v="2026"/>
    <s v="Q3"/>
    <n v="8"/>
    <s v="Aug"/>
  </r>
  <r>
    <n v="925"/>
    <d v="2026-08-10T00:00:00"/>
    <n v="2026"/>
    <n v="8"/>
    <x v="7"/>
    <x v="2"/>
    <x v="0"/>
    <x v="0"/>
    <x v="2"/>
    <s v="Returning"/>
    <x v="3"/>
    <s v="Trail Tent 2P"/>
    <n v="1"/>
    <n v="196.39"/>
    <n v="0"/>
    <n v="102.92"/>
    <n v="196.39"/>
    <n v="102.92"/>
    <n v="93.469999999999985"/>
    <n v="0.47594073017974436"/>
    <n v="2026"/>
    <s v="Q3"/>
    <n v="8"/>
    <s v="Aug"/>
  </r>
  <r>
    <n v="1563"/>
    <d v="2026-08-10T00:00:00"/>
    <n v="2026"/>
    <n v="8"/>
    <x v="7"/>
    <x v="2"/>
    <x v="2"/>
    <x v="10"/>
    <x v="3"/>
    <s v="Business"/>
    <x v="2"/>
    <s v="Insulated Bottle"/>
    <n v="2"/>
    <n v="36.25"/>
    <n v="0"/>
    <n v="13.77"/>
    <n v="72.5"/>
    <n v="27.54"/>
    <n v="44.96"/>
    <n v="0.62013793103448278"/>
    <n v="2026"/>
    <s v="Q3"/>
    <n v="8"/>
    <s v="Aug"/>
  </r>
  <r>
    <n v="1634"/>
    <d v="2026-08-10T00:00:00"/>
    <n v="2026"/>
    <n v="8"/>
    <x v="7"/>
    <x v="2"/>
    <x v="1"/>
    <x v="1"/>
    <x v="2"/>
    <s v="Returning"/>
    <x v="3"/>
    <s v="Trail Tent 2P"/>
    <n v="2"/>
    <n v="199.85"/>
    <n v="0.05"/>
    <n v="104.34"/>
    <n v="379.71499999999997"/>
    <n v="208.68"/>
    <n v="171.03499999999997"/>
    <n v="0.45042992770893953"/>
    <n v="2026"/>
    <s v="Q3"/>
    <n v="8"/>
    <s v="Aug"/>
  </r>
  <r>
    <n v="2187"/>
    <d v="2026-08-10T00:00:00"/>
    <n v="2026"/>
    <n v="8"/>
    <x v="7"/>
    <x v="2"/>
    <x v="2"/>
    <x v="2"/>
    <x v="2"/>
    <s v="New"/>
    <x v="2"/>
    <s v="Packing Cube Set"/>
    <n v="1"/>
    <n v="46.32"/>
    <n v="0.05"/>
    <n v="18.34"/>
    <n v="44.003999999999998"/>
    <n v="18.34"/>
    <n v="25.663999999999998"/>
    <n v="0.58321970729933637"/>
    <n v="2026"/>
    <s v="Q3"/>
    <n v="8"/>
    <s v="Aug"/>
  </r>
  <r>
    <n v="2773"/>
    <d v="2026-08-10T00:00:00"/>
    <n v="2026"/>
    <n v="8"/>
    <x v="7"/>
    <x v="2"/>
    <x v="1"/>
    <x v="14"/>
    <x v="0"/>
    <s v="New"/>
    <x v="1"/>
    <s v="Summit Backpack 45L"/>
    <n v="4"/>
    <n v="151.06"/>
    <n v="0"/>
    <n v="77.67"/>
    <n v="604.24"/>
    <n v="310.68"/>
    <n v="293.56"/>
    <n v="0.48583344366476894"/>
    <n v="2026"/>
    <s v="Q3"/>
    <n v="8"/>
    <s v="Aug"/>
  </r>
  <r>
    <n v="5040"/>
    <d v="2026-08-10T00:00:00"/>
    <n v="2026"/>
    <n v="8"/>
    <x v="7"/>
    <x v="2"/>
    <x v="3"/>
    <x v="7"/>
    <x v="0"/>
    <s v="Returning"/>
    <x v="1"/>
    <s v="Trekking Poles"/>
    <n v="1"/>
    <n v="72.39"/>
    <n v="0.1"/>
    <n v="31.64"/>
    <n v="65.150999999999996"/>
    <n v="31.64"/>
    <n v="33.510999999999996"/>
    <n v="0.51435895074519189"/>
    <n v="2026"/>
    <s v="Q3"/>
    <n v="8"/>
    <s v="Aug"/>
  </r>
  <r>
    <n v="415"/>
    <d v="2026-08-11T00:00:00"/>
    <n v="2026"/>
    <n v="8"/>
    <x v="7"/>
    <x v="2"/>
    <x v="0"/>
    <x v="9"/>
    <x v="2"/>
    <s v="Returning"/>
    <x v="1"/>
    <s v="Trekking Poles"/>
    <n v="1"/>
    <n v="72.650000000000006"/>
    <n v="0"/>
    <n v="31.72"/>
    <n v="72.650000000000006"/>
    <n v="31.72"/>
    <n v="40.930000000000007"/>
    <n v="0.56338609772883697"/>
    <n v="2026"/>
    <s v="Q3"/>
    <n v="8"/>
    <s v="Aug"/>
  </r>
  <r>
    <n v="1111"/>
    <d v="2026-08-11T00:00:00"/>
    <n v="2026"/>
    <n v="8"/>
    <x v="7"/>
    <x v="2"/>
    <x v="3"/>
    <x v="13"/>
    <x v="0"/>
    <s v="New"/>
    <x v="3"/>
    <s v="Trail Tent 2P"/>
    <n v="1"/>
    <n v="198.44"/>
    <n v="0"/>
    <n v="106.79"/>
    <n v="198.44"/>
    <n v="106.79"/>
    <n v="91.649999999999991"/>
    <n v="0.46185244910300338"/>
    <n v="2026"/>
    <s v="Q3"/>
    <n v="8"/>
    <s v="Aug"/>
  </r>
  <r>
    <n v="1243"/>
    <d v="2026-08-11T00:00:00"/>
    <n v="2026"/>
    <n v="8"/>
    <x v="7"/>
    <x v="2"/>
    <x v="2"/>
    <x v="16"/>
    <x v="0"/>
    <s v="Returning"/>
    <x v="3"/>
    <s v="Trail Tent 2P"/>
    <n v="1"/>
    <n v="193.67"/>
    <n v="0"/>
    <n v="103.79"/>
    <n v="193.67"/>
    <n v="103.79"/>
    <n v="89.879999999999981"/>
    <n v="0.46408839779005517"/>
    <n v="2026"/>
    <s v="Q3"/>
    <n v="8"/>
    <s v="Aug"/>
  </r>
  <r>
    <n v="1326"/>
    <d v="2026-08-11T00:00:00"/>
    <n v="2026"/>
    <n v="8"/>
    <x v="7"/>
    <x v="2"/>
    <x v="3"/>
    <x v="8"/>
    <x v="0"/>
    <s v="Returning"/>
    <x v="2"/>
    <s v="Travel Backpack 35L"/>
    <n v="5"/>
    <n v="166.03"/>
    <n v="0"/>
    <n v="87.46"/>
    <n v="830.15"/>
    <n v="437.29999999999995"/>
    <n v="392.85"/>
    <n v="0.47322772992832624"/>
    <n v="2026"/>
    <s v="Q3"/>
    <n v="8"/>
    <s v="Aug"/>
  </r>
  <r>
    <n v="1682"/>
    <d v="2026-08-11T00:00:00"/>
    <n v="2026"/>
    <n v="8"/>
    <x v="7"/>
    <x v="2"/>
    <x v="0"/>
    <x v="0"/>
    <x v="0"/>
    <s v="Business"/>
    <x v="3"/>
    <s v="Portable Camp Stove"/>
    <n v="2"/>
    <n v="81.569999999999993"/>
    <n v="0"/>
    <n v="40.36"/>
    <n v="163.13999999999999"/>
    <n v="80.72"/>
    <n v="82.419999999999987"/>
    <n v="0.50521024886600463"/>
    <n v="2026"/>
    <s v="Q3"/>
    <n v="8"/>
    <s v="Aug"/>
  </r>
  <r>
    <n v="2618"/>
    <d v="2026-08-11T00:00:00"/>
    <n v="2026"/>
    <n v="8"/>
    <x v="7"/>
    <x v="2"/>
    <x v="0"/>
    <x v="15"/>
    <x v="2"/>
    <s v="Business"/>
    <x v="1"/>
    <s v="Trail Boots"/>
    <n v="2"/>
    <n v="143.86000000000001"/>
    <n v="0"/>
    <n v="81.23"/>
    <n v="287.72000000000003"/>
    <n v="162.46"/>
    <n v="125.26000000000002"/>
    <n v="0.43535381621020441"/>
    <n v="2026"/>
    <s v="Q3"/>
    <n v="8"/>
    <s v="Aug"/>
  </r>
  <r>
    <n v="3319"/>
    <d v="2026-08-11T00:00:00"/>
    <n v="2026"/>
    <n v="8"/>
    <x v="7"/>
    <x v="2"/>
    <x v="1"/>
    <x v="14"/>
    <x v="0"/>
    <s v="Returning"/>
    <x v="1"/>
    <s v="Hiking Daypack 20L"/>
    <n v="3"/>
    <n v="93.53"/>
    <n v="0"/>
    <n v="46.19"/>
    <n v="280.59000000000003"/>
    <n v="138.57"/>
    <n v="142.02000000000004"/>
    <n v="0.5061477600769807"/>
    <n v="2026"/>
    <s v="Q3"/>
    <n v="8"/>
    <s v="Aug"/>
  </r>
  <r>
    <n v="4600"/>
    <d v="2026-08-11T00:00:00"/>
    <n v="2026"/>
    <n v="8"/>
    <x v="7"/>
    <x v="2"/>
    <x v="3"/>
    <x v="4"/>
    <x v="1"/>
    <s v="Business"/>
    <x v="2"/>
    <s v="Travel Backpack 35L"/>
    <n v="10"/>
    <n v="162.38"/>
    <n v="0.05"/>
    <n v="85.82"/>
    <n v="1542.61"/>
    <n v="858.19999999999993"/>
    <n v="684.41"/>
    <n v="0.44367014345816508"/>
    <n v="2026"/>
    <s v="Q3"/>
    <n v="8"/>
    <s v="Aug"/>
  </r>
  <r>
    <n v="5168"/>
    <d v="2026-08-11T00:00:00"/>
    <n v="2026"/>
    <n v="8"/>
    <x v="7"/>
    <x v="2"/>
    <x v="0"/>
    <x v="15"/>
    <x v="3"/>
    <s v="Business"/>
    <x v="4"/>
    <s v="Weighted Vest"/>
    <n v="1"/>
    <n v="122.52"/>
    <n v="0.05"/>
    <n v="69.66"/>
    <n v="116.39399999999999"/>
    <n v="69.66"/>
    <n v="46.733999999999995"/>
    <n v="0.40151554203824935"/>
    <n v="2026"/>
    <s v="Q3"/>
    <n v="8"/>
    <s v="Aug"/>
  </r>
  <r>
    <n v="245"/>
    <d v="2026-08-12T00:00:00"/>
    <n v="2026"/>
    <n v="8"/>
    <x v="7"/>
    <x v="2"/>
    <x v="3"/>
    <x v="13"/>
    <x v="3"/>
    <s v="Returning"/>
    <x v="1"/>
    <s v="Trail Boots"/>
    <n v="1"/>
    <n v="142.84"/>
    <n v="0"/>
    <n v="77.7"/>
    <n v="142.84"/>
    <n v="77.7"/>
    <n v="65.14"/>
    <n v="0.4560347241669"/>
    <n v="2026"/>
    <s v="Q3"/>
    <n v="8"/>
    <s v="Aug"/>
  </r>
  <r>
    <n v="322"/>
    <d v="2026-08-12T00:00:00"/>
    <n v="2026"/>
    <n v="8"/>
    <x v="7"/>
    <x v="2"/>
    <x v="1"/>
    <x v="14"/>
    <x v="2"/>
    <s v="Returning"/>
    <x v="1"/>
    <s v="Trekking Poles"/>
    <n v="3"/>
    <n v="72.349999999999994"/>
    <n v="0"/>
    <n v="32.119999999999997"/>
    <n v="217.04999999999998"/>
    <n v="96.359999999999985"/>
    <n v="120.69"/>
    <n v="0.55604699378023503"/>
    <n v="2026"/>
    <s v="Q3"/>
    <n v="8"/>
    <s v="Aug"/>
  </r>
  <r>
    <n v="1101"/>
    <d v="2026-08-12T00:00:00"/>
    <n v="2026"/>
    <n v="8"/>
    <x v="7"/>
    <x v="2"/>
    <x v="3"/>
    <x v="4"/>
    <x v="0"/>
    <s v="New"/>
    <x v="4"/>
    <s v="Resistance Band Set"/>
    <n v="3"/>
    <n v="40.14"/>
    <n v="0.05"/>
    <n v="14.53"/>
    <n v="114.399"/>
    <n v="43.589999999999996"/>
    <n v="70.808999999999997"/>
    <n v="0.61896520074476169"/>
    <n v="2026"/>
    <s v="Q3"/>
    <n v="8"/>
    <s v="Aug"/>
  </r>
  <r>
    <n v="1564"/>
    <d v="2026-08-12T00:00:00"/>
    <n v="2026"/>
    <n v="8"/>
    <x v="7"/>
    <x v="2"/>
    <x v="3"/>
    <x v="13"/>
    <x v="0"/>
    <s v="New"/>
    <x v="4"/>
    <s v="Training Mat"/>
    <n v="2"/>
    <n v="51.84"/>
    <n v="0"/>
    <n v="21.62"/>
    <n v="103.68"/>
    <n v="43.24"/>
    <n v="60.440000000000005"/>
    <n v="0.58294753086419759"/>
    <n v="2026"/>
    <s v="Q3"/>
    <n v="8"/>
    <s v="Aug"/>
  </r>
  <r>
    <n v="3712"/>
    <d v="2026-08-12T00:00:00"/>
    <n v="2026"/>
    <n v="8"/>
    <x v="7"/>
    <x v="2"/>
    <x v="3"/>
    <x v="8"/>
    <x v="0"/>
    <s v="New"/>
    <x v="0"/>
    <s v="Commuter Helmet"/>
    <n v="3"/>
    <n v="82.32"/>
    <n v="0.15"/>
    <n v="41.95"/>
    <n v="209.91599999999997"/>
    <n v="125.85000000000001"/>
    <n v="84.06599999999996"/>
    <n v="0.40047447550448739"/>
    <n v="2026"/>
    <s v="Q3"/>
    <n v="8"/>
    <s v="Aug"/>
  </r>
  <r>
    <n v="771"/>
    <d v="2026-08-13T00:00:00"/>
    <n v="2026"/>
    <n v="8"/>
    <x v="7"/>
    <x v="2"/>
    <x v="2"/>
    <x v="5"/>
    <x v="0"/>
    <s v="Returning"/>
    <x v="1"/>
    <s v="Hiking Daypack 20L"/>
    <n v="1"/>
    <n v="91.78"/>
    <n v="0"/>
    <n v="46.15"/>
    <n v="91.78"/>
    <n v="46.15"/>
    <n v="45.63"/>
    <n v="0.49716713881019831"/>
    <n v="2026"/>
    <s v="Q3"/>
    <n v="8"/>
    <s v="Aug"/>
  </r>
  <r>
    <n v="2749"/>
    <d v="2026-08-13T00:00:00"/>
    <n v="2026"/>
    <n v="8"/>
    <x v="7"/>
    <x v="2"/>
    <x v="1"/>
    <x v="14"/>
    <x v="0"/>
    <s v="Business"/>
    <x v="1"/>
    <s v="Hiking Daypack 20L"/>
    <n v="2"/>
    <n v="93.13"/>
    <n v="0"/>
    <n v="45.68"/>
    <n v="186.26"/>
    <n v="91.36"/>
    <n v="94.899999999999991"/>
    <n v="0.50950284548480618"/>
    <n v="2026"/>
    <s v="Q3"/>
    <n v="8"/>
    <s v="Aug"/>
  </r>
  <r>
    <n v="4252"/>
    <d v="2026-08-13T00:00:00"/>
    <n v="2026"/>
    <n v="8"/>
    <x v="7"/>
    <x v="2"/>
    <x v="1"/>
    <x v="12"/>
    <x v="0"/>
    <s v="Returning"/>
    <x v="2"/>
    <s v="Insulated Bottle"/>
    <n v="1"/>
    <n v="36.67"/>
    <n v="0.1"/>
    <n v="13.18"/>
    <n v="33.003"/>
    <n v="13.18"/>
    <n v="19.823"/>
    <n v="0.60064236584552921"/>
    <n v="2026"/>
    <s v="Q3"/>
    <n v="8"/>
    <s v="Aug"/>
  </r>
  <r>
    <n v="4665"/>
    <d v="2026-08-13T00:00:00"/>
    <n v="2026"/>
    <n v="8"/>
    <x v="7"/>
    <x v="2"/>
    <x v="3"/>
    <x v="8"/>
    <x v="1"/>
    <s v="Returning"/>
    <x v="4"/>
    <s v="Training Mat"/>
    <n v="4"/>
    <n v="51.25"/>
    <n v="0.1"/>
    <n v="21.77"/>
    <n v="184.5"/>
    <n v="87.08"/>
    <n v="97.42"/>
    <n v="0.52802168021680218"/>
    <n v="2026"/>
    <s v="Q3"/>
    <n v="8"/>
    <s v="Aug"/>
  </r>
  <r>
    <n v="4767"/>
    <d v="2026-08-13T00:00:00"/>
    <n v="2026"/>
    <n v="8"/>
    <x v="7"/>
    <x v="2"/>
    <x v="3"/>
    <x v="8"/>
    <x v="3"/>
    <s v="Business"/>
    <x v="4"/>
    <s v="Resistance Band Set"/>
    <n v="1"/>
    <n v="39.61"/>
    <n v="0.1"/>
    <n v="14.85"/>
    <n v="35.649000000000001"/>
    <n v="14.85"/>
    <n v="20.798999999999999"/>
    <n v="0.58343852562484222"/>
    <n v="2026"/>
    <s v="Q3"/>
    <n v="8"/>
    <s v="Aug"/>
  </r>
  <r>
    <n v="4832"/>
    <d v="2026-08-13T00:00:00"/>
    <n v="2026"/>
    <n v="8"/>
    <x v="7"/>
    <x v="2"/>
    <x v="0"/>
    <x v="15"/>
    <x v="3"/>
    <s v="Returning"/>
    <x v="0"/>
    <s v="Commuter Helmet"/>
    <n v="2"/>
    <n v="81.59"/>
    <n v="0.15"/>
    <n v="43.9"/>
    <n v="138.703"/>
    <n v="87.8"/>
    <n v="50.903000000000006"/>
    <n v="0.3669927831409559"/>
    <n v="2026"/>
    <s v="Q3"/>
    <n v="8"/>
    <s v="Aug"/>
  </r>
  <r>
    <n v="747"/>
    <d v="2026-08-14T00:00:00"/>
    <n v="2026"/>
    <n v="8"/>
    <x v="7"/>
    <x v="2"/>
    <x v="1"/>
    <x v="1"/>
    <x v="2"/>
    <s v="New"/>
    <x v="4"/>
    <s v="Weighted Vest"/>
    <n v="3"/>
    <n v="122.96"/>
    <n v="0.1"/>
    <n v="67.62"/>
    <n v="331.99200000000002"/>
    <n v="202.86"/>
    <n v="129.13200000000001"/>
    <n v="0.38896117978746475"/>
    <n v="2026"/>
    <s v="Q3"/>
    <n v="8"/>
    <s v="Aug"/>
  </r>
  <r>
    <n v="2281"/>
    <d v="2026-08-14T00:00:00"/>
    <n v="2026"/>
    <n v="8"/>
    <x v="7"/>
    <x v="2"/>
    <x v="1"/>
    <x v="11"/>
    <x v="2"/>
    <s v="Returning"/>
    <x v="1"/>
    <s v="Trekking Poles"/>
    <n v="1"/>
    <n v="70.91"/>
    <n v="0"/>
    <n v="33.11"/>
    <n v="70.91"/>
    <n v="33.11"/>
    <n v="37.799999999999997"/>
    <n v="0.53307008884501483"/>
    <n v="2026"/>
    <s v="Q3"/>
    <n v="8"/>
    <s v="Aug"/>
  </r>
  <r>
    <n v="2414"/>
    <d v="2026-08-14T00:00:00"/>
    <n v="2026"/>
    <n v="8"/>
    <x v="7"/>
    <x v="2"/>
    <x v="1"/>
    <x v="6"/>
    <x v="1"/>
    <s v="Business"/>
    <x v="0"/>
    <s v="Trail Bike Light"/>
    <n v="6"/>
    <n v="50.94"/>
    <n v="0.1"/>
    <n v="22.76"/>
    <n v="275.07600000000002"/>
    <n v="136.56"/>
    <n v="138.51600000000002"/>
    <n v="0.50355538105832576"/>
    <n v="2026"/>
    <s v="Q3"/>
    <n v="8"/>
    <s v="Aug"/>
  </r>
  <r>
    <n v="3162"/>
    <d v="2026-08-14T00:00:00"/>
    <n v="2026"/>
    <n v="8"/>
    <x v="7"/>
    <x v="2"/>
    <x v="1"/>
    <x v="1"/>
    <x v="0"/>
    <s v="New"/>
    <x v="1"/>
    <s v="Trail Boots"/>
    <n v="1"/>
    <n v="144.96"/>
    <n v="0.05"/>
    <n v="77.959999999999994"/>
    <n v="137.71199999999999"/>
    <n v="77.959999999999994"/>
    <n v="59.751999999999995"/>
    <n v="0.43389101893807364"/>
    <n v="2026"/>
    <s v="Q3"/>
    <n v="8"/>
    <s v="Aug"/>
  </r>
  <r>
    <n v="3200"/>
    <d v="2026-08-14T00:00:00"/>
    <n v="2026"/>
    <n v="8"/>
    <x v="7"/>
    <x v="2"/>
    <x v="3"/>
    <x v="8"/>
    <x v="2"/>
    <s v="New"/>
    <x v="1"/>
    <s v="Summit Backpack 45L"/>
    <n v="1"/>
    <n v="152.97"/>
    <n v="0"/>
    <n v="79.66"/>
    <n v="152.97"/>
    <n v="79.66"/>
    <n v="73.31"/>
    <n v="0.47924429626724196"/>
    <n v="2026"/>
    <s v="Q3"/>
    <n v="8"/>
    <s v="Aug"/>
  </r>
  <r>
    <n v="3521"/>
    <d v="2026-08-14T00:00:00"/>
    <n v="2026"/>
    <n v="8"/>
    <x v="7"/>
    <x v="2"/>
    <x v="2"/>
    <x v="16"/>
    <x v="0"/>
    <s v="Business"/>
    <x v="2"/>
    <s v="Packing Cube Set"/>
    <n v="2"/>
    <n v="45.79"/>
    <n v="0"/>
    <n v="18.23"/>
    <n v="91.58"/>
    <n v="36.46"/>
    <n v="55.12"/>
    <n v="0.60187813933173184"/>
    <n v="2026"/>
    <s v="Q3"/>
    <n v="8"/>
    <s v="Aug"/>
  </r>
  <r>
    <n v="4447"/>
    <d v="2026-08-14T00:00:00"/>
    <n v="2026"/>
    <n v="8"/>
    <x v="7"/>
    <x v="2"/>
    <x v="1"/>
    <x v="6"/>
    <x v="0"/>
    <s v="New"/>
    <x v="2"/>
    <s v="Travel Backpack 35L"/>
    <n v="1"/>
    <n v="161.31"/>
    <n v="0"/>
    <n v="87.81"/>
    <n v="161.31"/>
    <n v="87.81"/>
    <n v="73.5"/>
    <n v="0.45564441138181139"/>
    <n v="2026"/>
    <s v="Q3"/>
    <n v="8"/>
    <s v="Aug"/>
  </r>
  <r>
    <n v="421"/>
    <d v="2026-08-15T00:00:00"/>
    <n v="2026"/>
    <n v="8"/>
    <x v="7"/>
    <x v="2"/>
    <x v="3"/>
    <x v="7"/>
    <x v="0"/>
    <s v="New"/>
    <x v="4"/>
    <s v="Recovery Roller"/>
    <n v="2"/>
    <n v="35.97"/>
    <n v="0.05"/>
    <n v="14.28"/>
    <n v="68.342999999999989"/>
    <n v="28.56"/>
    <n v="39.782999999999987"/>
    <n v="0.58210789693165343"/>
    <n v="2026"/>
    <s v="Q3"/>
    <n v="8"/>
    <s v="Aug"/>
  </r>
  <r>
    <n v="962"/>
    <d v="2026-08-15T00:00:00"/>
    <n v="2026"/>
    <n v="8"/>
    <x v="7"/>
    <x v="2"/>
    <x v="0"/>
    <x v="0"/>
    <x v="2"/>
    <s v="New"/>
    <x v="4"/>
    <s v="Resistance Band Set"/>
    <n v="2"/>
    <n v="39.729999999999997"/>
    <n v="0"/>
    <n v="14.95"/>
    <n v="79.459999999999994"/>
    <n v="29.9"/>
    <n v="49.559999999999995"/>
    <n v="0.62371004278882458"/>
    <n v="2026"/>
    <s v="Q3"/>
    <n v="8"/>
    <s v="Aug"/>
  </r>
  <r>
    <n v="1386"/>
    <d v="2026-08-15T00:00:00"/>
    <n v="2026"/>
    <n v="8"/>
    <x v="7"/>
    <x v="2"/>
    <x v="1"/>
    <x v="12"/>
    <x v="0"/>
    <s v="Business"/>
    <x v="2"/>
    <s v="Insulated Bottle"/>
    <n v="2"/>
    <n v="36.049999999999997"/>
    <n v="0"/>
    <n v="13.8"/>
    <n v="72.099999999999994"/>
    <n v="27.6"/>
    <n v="44.499999999999993"/>
    <n v="0.61719833564493753"/>
    <n v="2026"/>
    <s v="Q3"/>
    <n v="8"/>
    <s v="Aug"/>
  </r>
  <r>
    <n v="3083"/>
    <d v="2026-08-15T00:00:00"/>
    <n v="2026"/>
    <n v="8"/>
    <x v="7"/>
    <x v="2"/>
    <x v="3"/>
    <x v="7"/>
    <x v="0"/>
    <s v="New"/>
    <x v="3"/>
    <s v="Trail Tent 2P"/>
    <n v="1"/>
    <n v="194.36"/>
    <n v="0"/>
    <n v="106.01"/>
    <n v="194.36"/>
    <n v="106.01"/>
    <n v="88.350000000000009"/>
    <n v="0.45456884132537562"/>
    <n v="2026"/>
    <s v="Q3"/>
    <n v="8"/>
    <s v="Aug"/>
  </r>
  <r>
    <n v="3174"/>
    <d v="2026-08-15T00:00:00"/>
    <n v="2026"/>
    <n v="8"/>
    <x v="7"/>
    <x v="2"/>
    <x v="3"/>
    <x v="4"/>
    <x v="2"/>
    <s v="Returning"/>
    <x v="3"/>
    <s v="Trail Tent 2P"/>
    <n v="1"/>
    <n v="192.67"/>
    <n v="0.05"/>
    <n v="103.37"/>
    <n v="183.03649999999999"/>
    <n v="103.37"/>
    <n v="79.666499999999985"/>
    <n v="0.43524925356417976"/>
    <n v="2026"/>
    <s v="Q3"/>
    <n v="8"/>
    <s v="Aug"/>
  </r>
  <r>
    <n v="4045"/>
    <d v="2026-08-15T00:00:00"/>
    <n v="2026"/>
    <n v="8"/>
    <x v="7"/>
    <x v="2"/>
    <x v="2"/>
    <x v="16"/>
    <x v="0"/>
    <s v="New"/>
    <x v="1"/>
    <s v="Hiking Daypack 20L"/>
    <n v="3"/>
    <n v="92.12"/>
    <n v="0.1"/>
    <n v="44.1"/>
    <n v="248.72400000000002"/>
    <n v="132.30000000000001"/>
    <n v="116.42400000000001"/>
    <n v="0.46808510638297873"/>
    <n v="2026"/>
    <s v="Q3"/>
    <n v="8"/>
    <s v="Aug"/>
  </r>
  <r>
    <n v="4850"/>
    <d v="2026-08-15T00:00:00"/>
    <n v="2026"/>
    <n v="8"/>
    <x v="7"/>
    <x v="2"/>
    <x v="1"/>
    <x v="1"/>
    <x v="2"/>
    <s v="Business"/>
    <x v="3"/>
    <s v="Trail Tent 2P"/>
    <n v="1"/>
    <n v="192.82"/>
    <n v="0"/>
    <n v="104.98"/>
    <n v="192.82"/>
    <n v="104.98"/>
    <n v="87.839999999999989"/>
    <n v="0.45555440307022088"/>
    <n v="2026"/>
    <s v="Q3"/>
    <n v="8"/>
    <s v="Aug"/>
  </r>
  <r>
    <n v="71"/>
    <d v="2026-08-16T00:00:00"/>
    <n v="2026"/>
    <n v="8"/>
    <x v="7"/>
    <x v="2"/>
    <x v="2"/>
    <x v="16"/>
    <x v="0"/>
    <s v="New"/>
    <x v="0"/>
    <s v="Commuter Helmet"/>
    <n v="3"/>
    <n v="80.099999999999994"/>
    <n v="0"/>
    <n v="42.41"/>
    <n v="240.29999999999998"/>
    <n v="127.22999999999999"/>
    <n v="113.07"/>
    <n v="0.47053682896379528"/>
    <n v="2026"/>
    <s v="Q3"/>
    <n v="8"/>
    <s v="Aug"/>
  </r>
  <r>
    <n v="627"/>
    <d v="2026-08-16T00:00:00"/>
    <n v="2026"/>
    <n v="8"/>
    <x v="7"/>
    <x v="2"/>
    <x v="3"/>
    <x v="7"/>
    <x v="3"/>
    <s v="New"/>
    <x v="0"/>
    <s v="Commuter Helmet"/>
    <n v="6"/>
    <n v="83.26"/>
    <n v="0"/>
    <n v="43.8"/>
    <n v="499.56000000000006"/>
    <n v="262.79999999999995"/>
    <n v="236.7600000000001"/>
    <n v="0.47393706461686297"/>
    <n v="2026"/>
    <s v="Q3"/>
    <n v="8"/>
    <s v="Aug"/>
  </r>
  <r>
    <n v="959"/>
    <d v="2026-08-16T00:00:00"/>
    <n v="2026"/>
    <n v="8"/>
    <x v="7"/>
    <x v="2"/>
    <x v="1"/>
    <x v="1"/>
    <x v="2"/>
    <s v="Returning"/>
    <x v="4"/>
    <s v="Resistance Band Set"/>
    <n v="4"/>
    <n v="40.46"/>
    <n v="0"/>
    <n v="15.12"/>
    <n v="161.84"/>
    <n v="60.48"/>
    <n v="101.36000000000001"/>
    <n v="0.62629757785467133"/>
    <n v="2026"/>
    <s v="Q3"/>
    <n v="8"/>
    <s v="Aug"/>
  </r>
  <r>
    <n v="967"/>
    <d v="2026-08-16T00:00:00"/>
    <n v="2026"/>
    <n v="8"/>
    <x v="7"/>
    <x v="2"/>
    <x v="2"/>
    <x v="16"/>
    <x v="1"/>
    <s v="Returning"/>
    <x v="0"/>
    <s v="Commuter Helmet"/>
    <n v="5"/>
    <n v="81.55"/>
    <n v="0.2"/>
    <n v="42.09"/>
    <n v="326.20000000000005"/>
    <n v="210.45000000000002"/>
    <n v="115.75000000000003"/>
    <n v="0.3548436541998774"/>
    <n v="2026"/>
    <s v="Q3"/>
    <n v="8"/>
    <s v="Aug"/>
  </r>
  <r>
    <n v="1267"/>
    <d v="2026-08-16T00:00:00"/>
    <n v="2026"/>
    <n v="8"/>
    <x v="7"/>
    <x v="2"/>
    <x v="1"/>
    <x v="12"/>
    <x v="2"/>
    <s v="New"/>
    <x v="3"/>
    <s v="Portable Camp Stove"/>
    <n v="2"/>
    <n v="83.56"/>
    <n v="0"/>
    <n v="39.119999999999997"/>
    <n v="167.12"/>
    <n v="78.239999999999995"/>
    <n v="88.88000000000001"/>
    <n v="0.53183341311632359"/>
    <n v="2026"/>
    <s v="Q3"/>
    <n v="8"/>
    <s v="Aug"/>
  </r>
  <r>
    <n v="1394"/>
    <d v="2026-08-16T00:00:00"/>
    <n v="2026"/>
    <n v="8"/>
    <x v="7"/>
    <x v="2"/>
    <x v="2"/>
    <x v="10"/>
    <x v="0"/>
    <s v="Returning"/>
    <x v="3"/>
    <s v="Compact Sleeping Bag"/>
    <n v="3"/>
    <n v="125.75"/>
    <n v="0"/>
    <n v="62.05"/>
    <n v="377.25"/>
    <n v="186.14999999999998"/>
    <n v="191.10000000000002"/>
    <n v="0.50656063618290259"/>
    <n v="2026"/>
    <s v="Q3"/>
    <n v="8"/>
    <s v="Aug"/>
  </r>
  <r>
    <n v="1652"/>
    <d v="2026-08-16T00:00:00"/>
    <n v="2026"/>
    <n v="8"/>
    <x v="7"/>
    <x v="2"/>
    <x v="0"/>
    <x v="0"/>
    <x v="0"/>
    <s v="Returning"/>
    <x v="2"/>
    <s v="Insulated Bottle"/>
    <n v="1"/>
    <n v="35.619999999999997"/>
    <n v="0.1"/>
    <n v="13.55"/>
    <n v="32.058"/>
    <n v="13.55"/>
    <n v="18.507999999999999"/>
    <n v="0.57732859192713204"/>
    <n v="2026"/>
    <s v="Q3"/>
    <n v="8"/>
    <s v="Aug"/>
  </r>
  <r>
    <n v="2126"/>
    <d v="2026-08-16T00:00:00"/>
    <n v="2026"/>
    <n v="8"/>
    <x v="7"/>
    <x v="2"/>
    <x v="1"/>
    <x v="14"/>
    <x v="0"/>
    <s v="Business"/>
    <x v="0"/>
    <s v="Cycling Pack 12L"/>
    <n v="2"/>
    <n v="104.02"/>
    <n v="0"/>
    <n v="50.26"/>
    <n v="208.04"/>
    <n v="100.52"/>
    <n v="107.52"/>
    <n v="0.51682368775235532"/>
    <n v="2026"/>
    <s v="Q3"/>
    <n v="8"/>
    <s v="Aug"/>
  </r>
  <r>
    <n v="2282"/>
    <d v="2026-08-16T00:00:00"/>
    <n v="2026"/>
    <n v="8"/>
    <x v="7"/>
    <x v="2"/>
    <x v="1"/>
    <x v="6"/>
    <x v="1"/>
    <s v="Business"/>
    <x v="1"/>
    <s v="Hiking Daypack 20L"/>
    <n v="8"/>
    <n v="92.71"/>
    <n v="0.1"/>
    <n v="44.83"/>
    <n v="667.51199999999994"/>
    <n v="358.64"/>
    <n v="308.87199999999996"/>
    <n v="0.46272126943036229"/>
    <n v="2026"/>
    <s v="Q3"/>
    <n v="8"/>
    <s v="Aug"/>
  </r>
  <r>
    <n v="2426"/>
    <d v="2026-08-16T00:00:00"/>
    <n v="2026"/>
    <n v="8"/>
    <x v="7"/>
    <x v="2"/>
    <x v="1"/>
    <x v="12"/>
    <x v="0"/>
    <s v="New"/>
    <x v="1"/>
    <s v="Hiking Daypack 20L"/>
    <n v="1"/>
    <n v="90.58"/>
    <n v="0"/>
    <n v="44.53"/>
    <n v="90.58"/>
    <n v="44.53"/>
    <n v="46.05"/>
    <n v="0.50839037315080593"/>
    <n v="2026"/>
    <s v="Q3"/>
    <n v="8"/>
    <s v="Aug"/>
  </r>
  <r>
    <n v="2534"/>
    <d v="2026-08-16T00:00:00"/>
    <n v="2026"/>
    <n v="8"/>
    <x v="7"/>
    <x v="2"/>
    <x v="1"/>
    <x v="14"/>
    <x v="0"/>
    <s v="New"/>
    <x v="3"/>
    <s v="Compact Sleeping Bag"/>
    <n v="1"/>
    <n v="120.22"/>
    <n v="0"/>
    <n v="62.31"/>
    <n v="120.22"/>
    <n v="62.31"/>
    <n v="57.91"/>
    <n v="0.48170021627017134"/>
    <n v="2026"/>
    <s v="Q3"/>
    <n v="8"/>
    <s v="Aug"/>
  </r>
  <r>
    <n v="2948"/>
    <d v="2026-08-16T00:00:00"/>
    <n v="2026"/>
    <n v="8"/>
    <x v="7"/>
    <x v="2"/>
    <x v="2"/>
    <x v="2"/>
    <x v="2"/>
    <s v="New"/>
    <x v="2"/>
    <s v="Insulated Bottle"/>
    <n v="3"/>
    <n v="36.35"/>
    <n v="0"/>
    <n v="13.42"/>
    <n v="109.05000000000001"/>
    <n v="40.26"/>
    <n v="68.79000000000002"/>
    <n v="0.63081155433287495"/>
    <n v="2026"/>
    <s v="Q3"/>
    <n v="8"/>
    <s v="Aug"/>
  </r>
  <r>
    <n v="3141"/>
    <d v="2026-08-16T00:00:00"/>
    <n v="2026"/>
    <n v="8"/>
    <x v="7"/>
    <x v="2"/>
    <x v="1"/>
    <x v="12"/>
    <x v="3"/>
    <s v="Returning"/>
    <x v="3"/>
    <s v="Trail Tent 2P"/>
    <n v="2"/>
    <n v="195.28"/>
    <n v="0"/>
    <n v="102.24"/>
    <n v="390.56"/>
    <n v="204.48"/>
    <n v="186.08"/>
    <n v="0.4764440802949611"/>
    <n v="2026"/>
    <s v="Q3"/>
    <n v="8"/>
    <s v="Aug"/>
  </r>
  <r>
    <n v="3935"/>
    <d v="2026-08-16T00:00:00"/>
    <n v="2026"/>
    <n v="8"/>
    <x v="7"/>
    <x v="2"/>
    <x v="2"/>
    <x v="16"/>
    <x v="3"/>
    <s v="Returning"/>
    <x v="2"/>
    <s v="Packing Cube Set"/>
    <n v="4"/>
    <n v="46.05"/>
    <n v="0"/>
    <n v="18.75"/>
    <n v="184.2"/>
    <n v="75"/>
    <n v="109.19999999999999"/>
    <n v="0.5928338762214983"/>
    <n v="2026"/>
    <s v="Q3"/>
    <n v="8"/>
    <s v="Aug"/>
  </r>
  <r>
    <n v="4636"/>
    <d v="2026-08-16T00:00:00"/>
    <n v="2026"/>
    <n v="8"/>
    <x v="7"/>
    <x v="2"/>
    <x v="0"/>
    <x v="0"/>
    <x v="2"/>
    <s v="Returning"/>
    <x v="3"/>
    <s v="Portable Camp Stove"/>
    <n v="1"/>
    <n v="81.040000000000006"/>
    <n v="0.1"/>
    <n v="39.29"/>
    <n v="72.936000000000007"/>
    <n v="39.29"/>
    <n v="33.646000000000008"/>
    <n v="0.46130854447735009"/>
    <n v="2026"/>
    <s v="Q3"/>
    <n v="8"/>
    <s v="Aug"/>
  </r>
  <r>
    <n v="4895"/>
    <d v="2026-08-16T00:00:00"/>
    <n v="2026"/>
    <n v="8"/>
    <x v="7"/>
    <x v="2"/>
    <x v="0"/>
    <x v="15"/>
    <x v="2"/>
    <s v="Business"/>
    <x v="3"/>
    <s v="Trail Tent 2P"/>
    <n v="1"/>
    <n v="191.12"/>
    <n v="0.05"/>
    <n v="106.14"/>
    <n v="181.56399999999999"/>
    <n v="106.14"/>
    <n v="75.423999999999992"/>
    <n v="0.41541274702033443"/>
    <n v="2026"/>
    <s v="Q3"/>
    <n v="8"/>
    <s v="Aug"/>
  </r>
  <r>
    <n v="5029"/>
    <d v="2026-08-16T00:00:00"/>
    <n v="2026"/>
    <n v="8"/>
    <x v="7"/>
    <x v="2"/>
    <x v="0"/>
    <x v="15"/>
    <x v="0"/>
    <s v="New"/>
    <x v="1"/>
    <s v="Summit Backpack 45L"/>
    <n v="1"/>
    <n v="156.19"/>
    <n v="0"/>
    <n v="79.239999999999995"/>
    <n v="156.19"/>
    <n v="79.239999999999995"/>
    <n v="76.95"/>
    <n v="0.49266918496702738"/>
    <n v="2026"/>
    <s v="Q3"/>
    <n v="8"/>
    <s v="Aug"/>
  </r>
  <r>
    <n v="1965"/>
    <d v="2026-08-17T00:00:00"/>
    <n v="2026"/>
    <n v="8"/>
    <x v="7"/>
    <x v="2"/>
    <x v="1"/>
    <x v="11"/>
    <x v="0"/>
    <s v="Returning"/>
    <x v="2"/>
    <s v="Insulated Bottle"/>
    <n v="4"/>
    <n v="36.93"/>
    <n v="0"/>
    <n v="13.36"/>
    <n v="147.72"/>
    <n v="53.44"/>
    <n v="94.28"/>
    <n v="0.63823449769834828"/>
    <n v="2026"/>
    <s v="Q3"/>
    <n v="8"/>
    <s v="Aug"/>
  </r>
  <r>
    <n v="3647"/>
    <d v="2026-08-17T00:00:00"/>
    <n v="2026"/>
    <n v="8"/>
    <x v="7"/>
    <x v="2"/>
    <x v="1"/>
    <x v="12"/>
    <x v="2"/>
    <s v="Returning"/>
    <x v="0"/>
    <s v="Cycling Pack 12L"/>
    <n v="3"/>
    <n v="104.96"/>
    <n v="0.05"/>
    <n v="51.66"/>
    <n v="299.13599999999997"/>
    <n v="154.97999999999999"/>
    <n v="144.15599999999998"/>
    <n v="0.48190789473684209"/>
    <n v="2026"/>
    <s v="Q3"/>
    <n v="8"/>
    <s v="Aug"/>
  </r>
  <r>
    <n v="3918"/>
    <d v="2026-08-17T00:00:00"/>
    <n v="2026"/>
    <n v="8"/>
    <x v="7"/>
    <x v="2"/>
    <x v="1"/>
    <x v="1"/>
    <x v="3"/>
    <s v="New"/>
    <x v="2"/>
    <s v="Travel Backpack 35L"/>
    <n v="3"/>
    <n v="168.51"/>
    <n v="0"/>
    <n v="85.34"/>
    <n v="505.53"/>
    <n v="256.02"/>
    <n v="249.51"/>
    <n v="0.49356121298439265"/>
    <n v="2026"/>
    <s v="Q3"/>
    <n v="8"/>
    <s v="Aug"/>
  </r>
  <r>
    <n v="4256"/>
    <d v="2026-08-17T00:00:00"/>
    <n v="2026"/>
    <n v="8"/>
    <x v="7"/>
    <x v="2"/>
    <x v="1"/>
    <x v="12"/>
    <x v="2"/>
    <s v="New"/>
    <x v="2"/>
    <s v="Packing Cube Set"/>
    <n v="1"/>
    <n v="46.44"/>
    <n v="0.05"/>
    <n v="18.59"/>
    <n v="44.117999999999995"/>
    <n v="18.59"/>
    <n v="25.527999999999995"/>
    <n v="0.57863003762636556"/>
    <n v="2026"/>
    <s v="Q3"/>
    <n v="8"/>
    <s v="Aug"/>
  </r>
  <r>
    <n v="5087"/>
    <d v="2026-08-17T00:00:00"/>
    <n v="2026"/>
    <n v="8"/>
    <x v="7"/>
    <x v="2"/>
    <x v="0"/>
    <x v="0"/>
    <x v="0"/>
    <s v="New"/>
    <x v="1"/>
    <s v="Trekking Poles"/>
    <n v="1"/>
    <n v="69.900000000000006"/>
    <n v="0.1"/>
    <n v="31.43"/>
    <n v="62.910000000000004"/>
    <n v="31.43"/>
    <n v="31.480000000000004"/>
    <n v="0.50039739310125575"/>
    <n v="2026"/>
    <s v="Q3"/>
    <n v="8"/>
    <s v="Aug"/>
  </r>
  <r>
    <n v="1921"/>
    <d v="2026-08-18T00:00:00"/>
    <n v="2026"/>
    <n v="8"/>
    <x v="7"/>
    <x v="2"/>
    <x v="3"/>
    <x v="13"/>
    <x v="0"/>
    <s v="New"/>
    <x v="0"/>
    <s v="Compact Repair Kit"/>
    <n v="2"/>
    <n v="39.83"/>
    <n v="0"/>
    <n v="17.18"/>
    <n v="79.66"/>
    <n v="34.36"/>
    <n v="45.3"/>
    <n v="0.56866683404468987"/>
    <n v="2026"/>
    <s v="Q3"/>
    <n v="8"/>
    <s v="Aug"/>
  </r>
  <r>
    <n v="1966"/>
    <d v="2026-08-18T00:00:00"/>
    <n v="2026"/>
    <n v="8"/>
    <x v="7"/>
    <x v="2"/>
    <x v="0"/>
    <x v="9"/>
    <x v="0"/>
    <s v="New"/>
    <x v="2"/>
    <s v="Insulated Bottle"/>
    <n v="2"/>
    <n v="36.020000000000003"/>
    <n v="0"/>
    <n v="13.87"/>
    <n v="72.040000000000006"/>
    <n v="27.74"/>
    <n v="44.300000000000011"/>
    <n v="0.61493614658523055"/>
    <n v="2026"/>
    <s v="Q3"/>
    <n v="8"/>
    <s v="Aug"/>
  </r>
  <r>
    <n v="2431"/>
    <d v="2026-08-18T00:00:00"/>
    <n v="2026"/>
    <n v="8"/>
    <x v="7"/>
    <x v="2"/>
    <x v="0"/>
    <x v="15"/>
    <x v="3"/>
    <s v="Business"/>
    <x v="4"/>
    <s v="Weighted Vest"/>
    <n v="3"/>
    <n v="125.31"/>
    <n v="0"/>
    <n v="67.64"/>
    <n v="375.93"/>
    <n v="202.92000000000002"/>
    <n v="173.01"/>
    <n v="0.46021865772883247"/>
    <n v="2026"/>
    <s v="Q3"/>
    <n v="8"/>
    <s v="Aug"/>
  </r>
  <r>
    <n v="3676"/>
    <d v="2026-08-18T00:00:00"/>
    <n v="2026"/>
    <n v="8"/>
    <x v="7"/>
    <x v="2"/>
    <x v="1"/>
    <x v="12"/>
    <x v="0"/>
    <s v="Returning"/>
    <x v="1"/>
    <s v="Hiking Daypack 20L"/>
    <n v="3"/>
    <n v="92.5"/>
    <n v="0.1"/>
    <n v="46.38"/>
    <n v="249.75"/>
    <n v="139.14000000000001"/>
    <n v="110.60999999999999"/>
    <n v="0.4428828828828828"/>
    <n v="2026"/>
    <s v="Q3"/>
    <n v="8"/>
    <s v="Aug"/>
  </r>
  <r>
    <n v="3972"/>
    <d v="2026-08-18T00:00:00"/>
    <n v="2026"/>
    <n v="8"/>
    <x v="7"/>
    <x v="2"/>
    <x v="1"/>
    <x v="1"/>
    <x v="1"/>
    <s v="Business"/>
    <x v="0"/>
    <s v="Cycling Pack 12L"/>
    <n v="5"/>
    <n v="100.48"/>
    <n v="0.1"/>
    <n v="49.67"/>
    <n v="452.16"/>
    <n v="248.35000000000002"/>
    <n v="203.81"/>
    <n v="0.45074752300070769"/>
    <n v="2026"/>
    <s v="Q3"/>
    <n v="8"/>
    <s v="Aug"/>
  </r>
  <r>
    <n v="4056"/>
    <d v="2026-08-18T00:00:00"/>
    <n v="2026"/>
    <n v="8"/>
    <x v="7"/>
    <x v="2"/>
    <x v="0"/>
    <x v="15"/>
    <x v="3"/>
    <s v="New"/>
    <x v="3"/>
    <s v="Portable Camp Stove"/>
    <n v="2"/>
    <n v="79.78"/>
    <n v="0"/>
    <n v="38.770000000000003"/>
    <n v="159.56"/>
    <n v="77.540000000000006"/>
    <n v="82.02"/>
    <n v="0.51403860616695907"/>
    <n v="2026"/>
    <s v="Q3"/>
    <n v="8"/>
    <s v="Aug"/>
  </r>
  <r>
    <n v="4471"/>
    <d v="2026-08-18T00:00:00"/>
    <n v="2026"/>
    <n v="8"/>
    <x v="7"/>
    <x v="2"/>
    <x v="2"/>
    <x v="10"/>
    <x v="1"/>
    <s v="Business"/>
    <x v="1"/>
    <s v="Trail Boots"/>
    <n v="4"/>
    <n v="144.44"/>
    <n v="0.1"/>
    <n v="77.66"/>
    <n v="519.98400000000004"/>
    <n v="310.64"/>
    <n v="209.34400000000005"/>
    <n v="0.4025970029847073"/>
    <n v="2026"/>
    <s v="Q3"/>
    <n v="8"/>
    <s v="Aug"/>
  </r>
  <r>
    <n v="1054"/>
    <d v="2026-08-19T00:00:00"/>
    <n v="2026"/>
    <n v="8"/>
    <x v="7"/>
    <x v="2"/>
    <x v="1"/>
    <x v="1"/>
    <x v="0"/>
    <s v="Returning"/>
    <x v="1"/>
    <s v="Summit Backpack 45L"/>
    <n v="3"/>
    <n v="157.41999999999999"/>
    <n v="0"/>
    <n v="77.989999999999995"/>
    <n v="472.26"/>
    <n v="233.96999999999997"/>
    <n v="238.29000000000002"/>
    <n v="0.5045737517469191"/>
    <n v="2026"/>
    <s v="Q3"/>
    <n v="8"/>
    <s v="Aug"/>
  </r>
  <r>
    <n v="1854"/>
    <d v="2026-08-19T00:00:00"/>
    <n v="2026"/>
    <n v="8"/>
    <x v="7"/>
    <x v="2"/>
    <x v="1"/>
    <x v="14"/>
    <x v="3"/>
    <s v="Business"/>
    <x v="1"/>
    <s v="Hiking Daypack 20L"/>
    <n v="1"/>
    <n v="90.37"/>
    <n v="0.05"/>
    <n v="45.89"/>
    <n v="85.851500000000001"/>
    <n v="45.89"/>
    <n v="39.961500000000001"/>
    <n v="0.46547235633623174"/>
    <n v="2026"/>
    <s v="Q3"/>
    <n v="8"/>
    <s v="Aug"/>
  </r>
  <r>
    <n v="2140"/>
    <d v="2026-08-19T00:00:00"/>
    <n v="2026"/>
    <n v="8"/>
    <x v="7"/>
    <x v="2"/>
    <x v="1"/>
    <x v="6"/>
    <x v="1"/>
    <s v="Business"/>
    <x v="0"/>
    <s v="Cycling Pack 12L"/>
    <n v="15"/>
    <n v="104.79"/>
    <n v="0.15"/>
    <n v="49.67"/>
    <n v="1336.0725"/>
    <n v="745.05000000000007"/>
    <n v="591.02249999999992"/>
    <n v="0.44235810556687599"/>
    <n v="2026"/>
    <s v="Q3"/>
    <n v="8"/>
    <s v="Aug"/>
  </r>
  <r>
    <n v="2328"/>
    <d v="2026-08-19T00:00:00"/>
    <n v="2026"/>
    <n v="8"/>
    <x v="7"/>
    <x v="2"/>
    <x v="2"/>
    <x v="2"/>
    <x v="0"/>
    <s v="Returning"/>
    <x v="2"/>
    <s v="Carry-On Duffel"/>
    <n v="1"/>
    <n v="130.94"/>
    <n v="0"/>
    <n v="66.06"/>
    <n v="130.94"/>
    <n v="66.06"/>
    <n v="64.88"/>
    <n v="0.49549411944402011"/>
    <n v="2026"/>
    <s v="Q3"/>
    <n v="8"/>
    <s v="Aug"/>
  </r>
  <r>
    <n v="4215"/>
    <d v="2026-08-19T00:00:00"/>
    <n v="2026"/>
    <n v="8"/>
    <x v="7"/>
    <x v="2"/>
    <x v="1"/>
    <x v="6"/>
    <x v="0"/>
    <s v="Returning"/>
    <x v="0"/>
    <s v="Compact Repair Kit"/>
    <n v="1"/>
    <n v="40.42"/>
    <n v="0.05"/>
    <n v="16.62"/>
    <n v="38.399000000000001"/>
    <n v="16.62"/>
    <n v="21.779"/>
    <n v="0.5671762285476184"/>
    <n v="2026"/>
    <s v="Q3"/>
    <n v="8"/>
    <s v="Aug"/>
  </r>
  <r>
    <n v="4563"/>
    <d v="2026-08-19T00:00:00"/>
    <n v="2026"/>
    <n v="8"/>
    <x v="7"/>
    <x v="2"/>
    <x v="1"/>
    <x v="11"/>
    <x v="3"/>
    <s v="Returning"/>
    <x v="3"/>
    <s v="Alpine Tent 4P"/>
    <n v="1"/>
    <n v="338.45"/>
    <n v="0.15"/>
    <n v="197.2"/>
    <n v="287.6825"/>
    <n v="197.2"/>
    <n v="90.482500000000016"/>
    <n v="0.31452208598020392"/>
    <n v="2026"/>
    <s v="Q3"/>
    <n v="8"/>
    <s v="Aug"/>
  </r>
  <r>
    <n v="4775"/>
    <d v="2026-08-19T00:00:00"/>
    <n v="2026"/>
    <n v="8"/>
    <x v="7"/>
    <x v="2"/>
    <x v="2"/>
    <x v="10"/>
    <x v="3"/>
    <s v="Returning"/>
    <x v="0"/>
    <s v="Cycling Pack 12L"/>
    <n v="1"/>
    <n v="103.92"/>
    <n v="0.05"/>
    <n v="50.71"/>
    <n v="98.724000000000004"/>
    <n v="50.71"/>
    <n v="48.014000000000003"/>
    <n v="0.48634577205137558"/>
    <n v="2026"/>
    <s v="Q3"/>
    <n v="8"/>
    <s v="Aug"/>
  </r>
  <r>
    <n v="247"/>
    <d v="2026-08-20T00:00:00"/>
    <n v="2026"/>
    <n v="8"/>
    <x v="7"/>
    <x v="2"/>
    <x v="0"/>
    <x v="9"/>
    <x v="0"/>
    <s v="New"/>
    <x v="0"/>
    <s v="Trail Bike Light"/>
    <n v="6"/>
    <n v="51.67"/>
    <n v="0.1"/>
    <n v="23.1"/>
    <n v="279.01799999999997"/>
    <n v="138.60000000000002"/>
    <n v="140.41799999999995"/>
    <n v="0.50325785433197845"/>
    <n v="2026"/>
    <s v="Q3"/>
    <n v="8"/>
    <s v="Aug"/>
  </r>
  <r>
    <n v="827"/>
    <d v="2026-08-20T00:00:00"/>
    <n v="2026"/>
    <n v="8"/>
    <x v="7"/>
    <x v="2"/>
    <x v="1"/>
    <x v="12"/>
    <x v="1"/>
    <s v="Returning"/>
    <x v="2"/>
    <s v="Travel Backpack 35L"/>
    <n v="4"/>
    <n v="166.02"/>
    <n v="0.1"/>
    <n v="87.99"/>
    <n v="597.67200000000003"/>
    <n v="351.96"/>
    <n v="245.71200000000005"/>
    <n v="0.4111151266915633"/>
    <n v="2026"/>
    <s v="Q3"/>
    <n v="8"/>
    <s v="Aug"/>
  </r>
  <r>
    <n v="1156"/>
    <d v="2026-08-20T00:00:00"/>
    <n v="2026"/>
    <n v="8"/>
    <x v="7"/>
    <x v="2"/>
    <x v="2"/>
    <x v="5"/>
    <x v="2"/>
    <s v="New"/>
    <x v="0"/>
    <s v="Trail Bike Light"/>
    <n v="2"/>
    <n v="50.59"/>
    <n v="0.1"/>
    <n v="22.68"/>
    <n v="91.062000000000012"/>
    <n v="45.36"/>
    <n v="45.702000000000012"/>
    <n v="0.5018778414706464"/>
    <n v="2026"/>
    <s v="Q3"/>
    <n v="8"/>
    <s v="Aug"/>
  </r>
  <r>
    <n v="1543"/>
    <d v="2026-08-20T00:00:00"/>
    <n v="2026"/>
    <n v="8"/>
    <x v="7"/>
    <x v="2"/>
    <x v="3"/>
    <x v="7"/>
    <x v="2"/>
    <s v="Returning"/>
    <x v="1"/>
    <s v="Summit Backpack 45L"/>
    <n v="1"/>
    <n v="155.83000000000001"/>
    <n v="0"/>
    <n v="77.260000000000005"/>
    <n v="155.83000000000001"/>
    <n v="77.260000000000005"/>
    <n v="78.570000000000007"/>
    <n v="0.50420329846627732"/>
    <n v="2026"/>
    <s v="Q3"/>
    <n v="8"/>
    <s v="Aug"/>
  </r>
  <r>
    <n v="2613"/>
    <d v="2026-08-20T00:00:00"/>
    <n v="2026"/>
    <n v="8"/>
    <x v="7"/>
    <x v="2"/>
    <x v="3"/>
    <x v="4"/>
    <x v="0"/>
    <s v="New"/>
    <x v="4"/>
    <s v="Recovery Roller"/>
    <n v="1"/>
    <n v="36.380000000000003"/>
    <n v="0.05"/>
    <n v="14.2"/>
    <n v="34.561"/>
    <n v="14.2"/>
    <n v="20.361000000000001"/>
    <n v="0.58913225890454557"/>
    <n v="2026"/>
    <s v="Q3"/>
    <n v="8"/>
    <s v="Aug"/>
  </r>
  <r>
    <n v="3002"/>
    <d v="2026-08-20T00:00:00"/>
    <n v="2026"/>
    <n v="8"/>
    <x v="7"/>
    <x v="2"/>
    <x v="1"/>
    <x v="12"/>
    <x v="2"/>
    <s v="New"/>
    <x v="3"/>
    <s v="Compact Sleeping Bag"/>
    <n v="2"/>
    <n v="124.09"/>
    <n v="0"/>
    <n v="60.39"/>
    <n v="248.18"/>
    <n v="120.78"/>
    <n v="127.4"/>
    <n v="0.513337094044645"/>
    <n v="2026"/>
    <s v="Q3"/>
    <n v="8"/>
    <s v="Aug"/>
  </r>
  <r>
    <n v="3103"/>
    <d v="2026-08-20T00:00:00"/>
    <n v="2026"/>
    <n v="8"/>
    <x v="7"/>
    <x v="2"/>
    <x v="3"/>
    <x v="8"/>
    <x v="0"/>
    <s v="New"/>
    <x v="1"/>
    <s v="Trail Boots"/>
    <n v="1"/>
    <n v="141.97999999999999"/>
    <n v="0.05"/>
    <n v="79.510000000000005"/>
    <n v="134.88099999999997"/>
    <n v="79.510000000000005"/>
    <n v="55.370999999999967"/>
    <n v="0.41051741905828082"/>
    <n v="2026"/>
    <s v="Q3"/>
    <n v="8"/>
    <s v="Aug"/>
  </r>
  <r>
    <n v="3234"/>
    <d v="2026-08-20T00:00:00"/>
    <n v="2026"/>
    <n v="8"/>
    <x v="7"/>
    <x v="2"/>
    <x v="3"/>
    <x v="13"/>
    <x v="2"/>
    <s v="New"/>
    <x v="3"/>
    <s v="Compact Sleeping Bag"/>
    <n v="5"/>
    <n v="121.93"/>
    <n v="0.15"/>
    <n v="62.28"/>
    <n v="518.2025000000001"/>
    <n v="311.39999999999998"/>
    <n v="206.80250000000012"/>
    <n v="0.39907661580173792"/>
    <n v="2026"/>
    <s v="Q3"/>
    <n v="8"/>
    <s v="Aug"/>
  </r>
  <r>
    <n v="3281"/>
    <d v="2026-08-20T00:00:00"/>
    <n v="2026"/>
    <n v="8"/>
    <x v="7"/>
    <x v="2"/>
    <x v="3"/>
    <x v="4"/>
    <x v="0"/>
    <s v="New"/>
    <x v="2"/>
    <s v="Insulated Bottle"/>
    <n v="1"/>
    <n v="35.58"/>
    <n v="0.15"/>
    <n v="13.94"/>
    <n v="30.242999999999999"/>
    <n v="13.94"/>
    <n v="16.302999999999997"/>
    <n v="0.53906689151208542"/>
    <n v="2026"/>
    <s v="Q3"/>
    <n v="8"/>
    <s v="Aug"/>
  </r>
  <r>
    <n v="3870"/>
    <d v="2026-08-20T00:00:00"/>
    <n v="2026"/>
    <n v="8"/>
    <x v="7"/>
    <x v="2"/>
    <x v="2"/>
    <x v="5"/>
    <x v="3"/>
    <s v="Returning"/>
    <x v="1"/>
    <s v="Summit Backpack 45L"/>
    <n v="1"/>
    <n v="157.84"/>
    <n v="0"/>
    <n v="77.87"/>
    <n v="157.84"/>
    <n v="77.87"/>
    <n v="79.97"/>
    <n v="0.50665230613279266"/>
    <n v="2026"/>
    <s v="Q3"/>
    <n v="8"/>
    <s v="Aug"/>
  </r>
  <r>
    <n v="3938"/>
    <d v="2026-08-20T00:00:00"/>
    <n v="2026"/>
    <n v="8"/>
    <x v="7"/>
    <x v="2"/>
    <x v="1"/>
    <x v="12"/>
    <x v="0"/>
    <s v="New"/>
    <x v="3"/>
    <s v="Alpine Tent 4P"/>
    <n v="1"/>
    <n v="336.35"/>
    <n v="0"/>
    <n v="195.07"/>
    <n v="336.35"/>
    <n v="195.07"/>
    <n v="141.28000000000003"/>
    <n v="0.42003865021554931"/>
    <n v="2026"/>
    <s v="Q3"/>
    <n v="8"/>
    <s v="Aug"/>
  </r>
  <r>
    <n v="4237"/>
    <d v="2026-08-20T00:00:00"/>
    <n v="2026"/>
    <n v="8"/>
    <x v="7"/>
    <x v="2"/>
    <x v="3"/>
    <x v="13"/>
    <x v="1"/>
    <s v="Returning"/>
    <x v="1"/>
    <s v="Summit Backpack 45L"/>
    <n v="3"/>
    <n v="153.03"/>
    <n v="0.15"/>
    <n v="78.239999999999995"/>
    <n v="390.22650000000004"/>
    <n v="234.71999999999997"/>
    <n v="155.50650000000007"/>
    <n v="0.39850317700104954"/>
    <n v="2026"/>
    <s v="Q3"/>
    <n v="8"/>
    <s v="Aug"/>
  </r>
  <r>
    <n v="4970"/>
    <d v="2026-08-20T00:00:00"/>
    <n v="2026"/>
    <n v="8"/>
    <x v="7"/>
    <x v="2"/>
    <x v="1"/>
    <x v="14"/>
    <x v="0"/>
    <s v="Returning"/>
    <x v="0"/>
    <s v="Cycling Pack 12L"/>
    <n v="2"/>
    <n v="105.01"/>
    <n v="0.15"/>
    <n v="50.56"/>
    <n v="178.517"/>
    <n v="101.12"/>
    <n v="77.396999999999991"/>
    <n v="0.43355534766996978"/>
    <n v="2026"/>
    <s v="Q3"/>
    <n v="8"/>
    <s v="Aug"/>
  </r>
  <r>
    <n v="515"/>
    <d v="2026-08-21T00:00:00"/>
    <n v="2026"/>
    <n v="8"/>
    <x v="7"/>
    <x v="2"/>
    <x v="0"/>
    <x v="0"/>
    <x v="2"/>
    <s v="Returning"/>
    <x v="2"/>
    <s v="Packing Cube Set"/>
    <n v="2"/>
    <n v="45.47"/>
    <n v="0"/>
    <n v="18.27"/>
    <n v="90.94"/>
    <n v="36.54"/>
    <n v="54.4"/>
    <n v="0.5981966131515285"/>
    <n v="2026"/>
    <s v="Q3"/>
    <n v="8"/>
    <s v="Aug"/>
  </r>
  <r>
    <n v="661"/>
    <d v="2026-08-21T00:00:00"/>
    <n v="2026"/>
    <n v="8"/>
    <x v="7"/>
    <x v="2"/>
    <x v="0"/>
    <x v="15"/>
    <x v="2"/>
    <s v="New"/>
    <x v="2"/>
    <s v="Packing Cube Set"/>
    <n v="2"/>
    <n v="47.58"/>
    <n v="0.1"/>
    <n v="18.47"/>
    <n v="85.644000000000005"/>
    <n v="36.94"/>
    <n v="48.704000000000008"/>
    <n v="0.56867965064686377"/>
    <n v="2026"/>
    <s v="Q3"/>
    <n v="8"/>
    <s v="Aug"/>
  </r>
  <r>
    <n v="1443"/>
    <d v="2026-08-21T00:00:00"/>
    <n v="2026"/>
    <n v="8"/>
    <x v="7"/>
    <x v="2"/>
    <x v="3"/>
    <x v="4"/>
    <x v="0"/>
    <s v="New"/>
    <x v="1"/>
    <s v="Summit Backpack 45L"/>
    <n v="5"/>
    <n v="155.65"/>
    <n v="0"/>
    <n v="79.13"/>
    <n v="778.25"/>
    <n v="395.65"/>
    <n v="382.6"/>
    <n v="0.49161580469000965"/>
    <n v="2026"/>
    <s v="Q3"/>
    <n v="8"/>
    <s v="Aug"/>
  </r>
  <r>
    <n v="1446"/>
    <d v="2026-08-21T00:00:00"/>
    <n v="2026"/>
    <n v="8"/>
    <x v="7"/>
    <x v="2"/>
    <x v="3"/>
    <x v="13"/>
    <x v="2"/>
    <s v="Returning"/>
    <x v="3"/>
    <s v="Trail Tent 2P"/>
    <n v="1"/>
    <n v="195.15"/>
    <n v="0"/>
    <n v="101.99"/>
    <n v="195.15"/>
    <n v="101.99"/>
    <n v="93.160000000000011"/>
    <n v="0.47737637714578535"/>
    <n v="2026"/>
    <s v="Q3"/>
    <n v="8"/>
    <s v="Aug"/>
  </r>
  <r>
    <n v="1524"/>
    <d v="2026-08-21T00:00:00"/>
    <n v="2026"/>
    <n v="8"/>
    <x v="7"/>
    <x v="2"/>
    <x v="1"/>
    <x v="6"/>
    <x v="3"/>
    <s v="New"/>
    <x v="0"/>
    <s v="Commuter Helmet"/>
    <n v="1"/>
    <n v="81.569999999999993"/>
    <n v="0"/>
    <n v="43.79"/>
    <n v="81.569999999999993"/>
    <n v="43.79"/>
    <n v="37.779999999999994"/>
    <n v="0.4631604756650729"/>
    <n v="2026"/>
    <s v="Q3"/>
    <n v="8"/>
    <s v="Aug"/>
  </r>
  <r>
    <n v="1946"/>
    <d v="2026-08-21T00:00:00"/>
    <n v="2026"/>
    <n v="8"/>
    <x v="7"/>
    <x v="2"/>
    <x v="0"/>
    <x v="15"/>
    <x v="2"/>
    <s v="New"/>
    <x v="3"/>
    <s v="Compact Sleeping Bag"/>
    <n v="5"/>
    <n v="125.44"/>
    <n v="0"/>
    <n v="59.58"/>
    <n v="627.20000000000005"/>
    <n v="297.89999999999998"/>
    <n v="329.30000000000007"/>
    <n v="0.52503188775510212"/>
    <n v="2026"/>
    <s v="Q3"/>
    <n v="8"/>
    <s v="Aug"/>
  </r>
  <r>
    <n v="2285"/>
    <d v="2026-08-21T00:00:00"/>
    <n v="2026"/>
    <n v="8"/>
    <x v="7"/>
    <x v="2"/>
    <x v="1"/>
    <x v="11"/>
    <x v="0"/>
    <s v="Business"/>
    <x v="1"/>
    <s v="Summit Backpack 45L"/>
    <n v="2"/>
    <n v="155.11000000000001"/>
    <n v="0.05"/>
    <n v="80.13"/>
    <n v="294.709"/>
    <n v="160.26"/>
    <n v="134.44900000000001"/>
    <n v="0.45620934548995795"/>
    <n v="2026"/>
    <s v="Q3"/>
    <n v="8"/>
    <s v="Aug"/>
  </r>
  <r>
    <n v="2978"/>
    <d v="2026-08-21T00:00:00"/>
    <n v="2026"/>
    <n v="8"/>
    <x v="7"/>
    <x v="2"/>
    <x v="2"/>
    <x v="10"/>
    <x v="2"/>
    <s v="New"/>
    <x v="0"/>
    <s v="Commuter Helmet"/>
    <n v="1"/>
    <n v="80.7"/>
    <n v="0"/>
    <n v="41.98"/>
    <n v="80.7"/>
    <n v="41.98"/>
    <n v="38.720000000000006"/>
    <n v="0.47980173482032223"/>
    <n v="2026"/>
    <s v="Q3"/>
    <n v="8"/>
    <s v="Aug"/>
  </r>
  <r>
    <n v="3842"/>
    <d v="2026-08-21T00:00:00"/>
    <n v="2026"/>
    <n v="8"/>
    <x v="7"/>
    <x v="2"/>
    <x v="3"/>
    <x v="8"/>
    <x v="1"/>
    <s v="Returning"/>
    <x v="1"/>
    <s v="Summit Backpack 45L"/>
    <n v="10"/>
    <n v="156.72"/>
    <n v="0.15"/>
    <n v="78.12"/>
    <n v="1332.12"/>
    <n v="781.2"/>
    <n v="550.91999999999985"/>
    <n v="0.41356634537429054"/>
    <n v="2026"/>
    <s v="Q3"/>
    <n v="8"/>
    <s v="Aug"/>
  </r>
  <r>
    <n v="4220"/>
    <d v="2026-08-21T00:00:00"/>
    <n v="2026"/>
    <n v="8"/>
    <x v="7"/>
    <x v="2"/>
    <x v="1"/>
    <x v="14"/>
    <x v="1"/>
    <s v="Business"/>
    <x v="2"/>
    <s v="Travel Backpack 35L"/>
    <n v="5"/>
    <n v="162.76"/>
    <n v="0.15"/>
    <n v="85.32"/>
    <n v="691.7299999999999"/>
    <n v="426.59999999999997"/>
    <n v="265.12999999999994"/>
    <n v="0.38328538591647027"/>
    <n v="2026"/>
    <s v="Q3"/>
    <n v="8"/>
    <s v="Aug"/>
  </r>
  <r>
    <n v="478"/>
    <d v="2026-08-22T00:00:00"/>
    <n v="2026"/>
    <n v="8"/>
    <x v="7"/>
    <x v="2"/>
    <x v="3"/>
    <x v="8"/>
    <x v="2"/>
    <s v="Business"/>
    <x v="4"/>
    <s v="Resistance Band Set"/>
    <n v="2"/>
    <n v="40.22"/>
    <n v="0"/>
    <n v="14.45"/>
    <n v="80.44"/>
    <n v="28.9"/>
    <n v="51.54"/>
    <n v="0.64072600696171056"/>
    <n v="2026"/>
    <s v="Q3"/>
    <n v="8"/>
    <s v="Aug"/>
  </r>
  <r>
    <n v="491"/>
    <d v="2026-08-22T00:00:00"/>
    <n v="2026"/>
    <n v="8"/>
    <x v="7"/>
    <x v="2"/>
    <x v="0"/>
    <x v="9"/>
    <x v="3"/>
    <s v="New"/>
    <x v="2"/>
    <s v="Packing Cube Set"/>
    <n v="1"/>
    <n v="45.42"/>
    <n v="0.15"/>
    <n v="18.079999999999998"/>
    <n v="38.606999999999999"/>
    <n v="18.079999999999998"/>
    <n v="20.527000000000001"/>
    <n v="0.53169114409304019"/>
    <n v="2026"/>
    <s v="Q3"/>
    <n v="8"/>
    <s v="Aug"/>
  </r>
  <r>
    <n v="862"/>
    <d v="2026-08-22T00:00:00"/>
    <n v="2026"/>
    <n v="8"/>
    <x v="7"/>
    <x v="2"/>
    <x v="0"/>
    <x v="9"/>
    <x v="0"/>
    <s v="Returning"/>
    <x v="1"/>
    <s v="Hiking Daypack 20L"/>
    <n v="1"/>
    <n v="93.55"/>
    <n v="0"/>
    <n v="44.89"/>
    <n v="93.55"/>
    <n v="44.89"/>
    <n v="48.66"/>
    <n v="0.5201496525921967"/>
    <n v="2026"/>
    <s v="Q3"/>
    <n v="8"/>
    <s v="Aug"/>
  </r>
  <r>
    <n v="957"/>
    <d v="2026-08-22T00:00:00"/>
    <n v="2026"/>
    <n v="8"/>
    <x v="7"/>
    <x v="2"/>
    <x v="2"/>
    <x v="2"/>
    <x v="0"/>
    <s v="Returning"/>
    <x v="1"/>
    <s v="Trail Boots"/>
    <n v="2"/>
    <n v="146.85"/>
    <n v="0"/>
    <n v="81.010000000000005"/>
    <n v="293.7"/>
    <n v="162.02000000000001"/>
    <n v="131.67999999999998"/>
    <n v="0.44834865509022809"/>
    <n v="2026"/>
    <s v="Q3"/>
    <n v="8"/>
    <s v="Aug"/>
  </r>
  <r>
    <n v="1728"/>
    <d v="2026-08-22T00:00:00"/>
    <n v="2026"/>
    <n v="8"/>
    <x v="7"/>
    <x v="2"/>
    <x v="0"/>
    <x v="9"/>
    <x v="1"/>
    <s v="Business"/>
    <x v="0"/>
    <s v="Cycling Pack 12L"/>
    <n v="6"/>
    <n v="101.54"/>
    <n v="0.1"/>
    <n v="50"/>
    <n v="548.31600000000003"/>
    <n v="300"/>
    <n v="248.31600000000003"/>
    <n v="0.45287024270676035"/>
    <n v="2026"/>
    <s v="Q3"/>
    <n v="8"/>
    <s v="Aug"/>
  </r>
  <r>
    <n v="2743"/>
    <d v="2026-08-22T00:00:00"/>
    <n v="2026"/>
    <n v="8"/>
    <x v="7"/>
    <x v="2"/>
    <x v="3"/>
    <x v="7"/>
    <x v="0"/>
    <s v="Business"/>
    <x v="4"/>
    <s v="Weighted Vest"/>
    <n v="1"/>
    <n v="125.14"/>
    <n v="0"/>
    <n v="69.44"/>
    <n v="125.14"/>
    <n v="69.44"/>
    <n v="55.7"/>
    <n v="0.4451014863353045"/>
    <n v="2026"/>
    <s v="Q3"/>
    <n v="8"/>
    <s v="Aug"/>
  </r>
  <r>
    <n v="3098"/>
    <d v="2026-08-22T00:00:00"/>
    <n v="2026"/>
    <n v="8"/>
    <x v="7"/>
    <x v="2"/>
    <x v="1"/>
    <x v="6"/>
    <x v="0"/>
    <s v="New"/>
    <x v="0"/>
    <s v="Commuter Helmet"/>
    <n v="2"/>
    <n v="80.239999999999995"/>
    <n v="0.1"/>
    <n v="42.09"/>
    <n v="144.43199999999999"/>
    <n v="84.18"/>
    <n v="60.251999999999981"/>
    <n v="0.41716517115320695"/>
    <n v="2026"/>
    <s v="Q3"/>
    <n v="8"/>
    <s v="Aug"/>
  </r>
  <r>
    <n v="3606"/>
    <d v="2026-08-22T00:00:00"/>
    <n v="2026"/>
    <n v="8"/>
    <x v="7"/>
    <x v="2"/>
    <x v="3"/>
    <x v="4"/>
    <x v="0"/>
    <s v="Business"/>
    <x v="1"/>
    <s v="Trail Boots"/>
    <n v="1"/>
    <n v="147.24"/>
    <n v="0"/>
    <n v="79.11"/>
    <n v="147.24"/>
    <n v="79.11"/>
    <n v="68.13000000000001"/>
    <n v="0.46271393643031788"/>
    <n v="2026"/>
    <s v="Q3"/>
    <n v="8"/>
    <s v="Aug"/>
  </r>
  <r>
    <n v="3815"/>
    <d v="2026-08-22T00:00:00"/>
    <n v="2026"/>
    <n v="8"/>
    <x v="7"/>
    <x v="2"/>
    <x v="2"/>
    <x v="2"/>
    <x v="0"/>
    <s v="Returning"/>
    <x v="3"/>
    <s v="Trail Tent 2P"/>
    <n v="2"/>
    <n v="199.53"/>
    <n v="0.05"/>
    <n v="105.87"/>
    <n v="379.10699999999997"/>
    <n v="211.74"/>
    <n v="167.36699999999996"/>
    <n v="0.44147694450379438"/>
    <n v="2026"/>
    <s v="Q3"/>
    <n v="8"/>
    <s v="Aug"/>
  </r>
  <r>
    <n v="3979"/>
    <d v="2026-08-22T00:00:00"/>
    <n v="2026"/>
    <n v="8"/>
    <x v="7"/>
    <x v="2"/>
    <x v="2"/>
    <x v="5"/>
    <x v="0"/>
    <s v="Business"/>
    <x v="4"/>
    <s v="Resistance Band Set"/>
    <n v="1"/>
    <n v="40.19"/>
    <n v="0.05"/>
    <n v="14.73"/>
    <n v="38.180499999999995"/>
    <n v="14.73"/>
    <n v="23.450499999999995"/>
    <n v="0.61420096646193734"/>
    <n v="2026"/>
    <s v="Q3"/>
    <n v="8"/>
    <s v="Aug"/>
  </r>
  <r>
    <n v="4160"/>
    <d v="2026-08-22T00:00:00"/>
    <n v="2026"/>
    <n v="8"/>
    <x v="7"/>
    <x v="2"/>
    <x v="3"/>
    <x v="7"/>
    <x v="3"/>
    <s v="Business"/>
    <x v="4"/>
    <s v="Weighted Vest"/>
    <n v="4"/>
    <n v="123.31"/>
    <n v="0"/>
    <n v="69.02"/>
    <n v="493.24"/>
    <n v="276.08"/>
    <n v="217.16000000000003"/>
    <n v="0.44027248398345636"/>
    <n v="2026"/>
    <s v="Q3"/>
    <n v="8"/>
    <s v="Aug"/>
  </r>
  <r>
    <n v="4172"/>
    <d v="2026-08-22T00:00:00"/>
    <n v="2026"/>
    <n v="8"/>
    <x v="7"/>
    <x v="2"/>
    <x v="3"/>
    <x v="8"/>
    <x v="3"/>
    <s v="New"/>
    <x v="0"/>
    <s v="Compact Repair Kit"/>
    <n v="1"/>
    <n v="40.19"/>
    <n v="0.05"/>
    <n v="16.78"/>
    <n v="38.180499999999995"/>
    <n v="16.78"/>
    <n v="21.400499999999994"/>
    <n v="0.56050863660769235"/>
    <n v="2026"/>
    <s v="Q3"/>
    <n v="8"/>
    <s v="Aug"/>
  </r>
  <r>
    <n v="4265"/>
    <d v="2026-08-22T00:00:00"/>
    <n v="2026"/>
    <n v="8"/>
    <x v="7"/>
    <x v="2"/>
    <x v="2"/>
    <x v="16"/>
    <x v="0"/>
    <s v="Returning"/>
    <x v="0"/>
    <s v="Compact Repair Kit"/>
    <n v="1"/>
    <n v="40.98"/>
    <n v="0.05"/>
    <n v="16.600000000000001"/>
    <n v="38.930999999999997"/>
    <n v="16.600000000000001"/>
    <n v="22.330999999999996"/>
    <n v="0.57360458246641488"/>
    <n v="2026"/>
    <s v="Q3"/>
    <n v="8"/>
    <s v="Aug"/>
  </r>
  <r>
    <n v="4321"/>
    <d v="2026-08-22T00:00:00"/>
    <n v="2026"/>
    <n v="8"/>
    <x v="7"/>
    <x v="2"/>
    <x v="3"/>
    <x v="13"/>
    <x v="0"/>
    <s v="New"/>
    <x v="2"/>
    <s v="Insulated Bottle"/>
    <n v="3"/>
    <n v="35.380000000000003"/>
    <n v="0"/>
    <n v="13.91"/>
    <n v="106.14000000000001"/>
    <n v="41.730000000000004"/>
    <n v="64.410000000000011"/>
    <n v="0.60684002261164505"/>
    <n v="2026"/>
    <s v="Q3"/>
    <n v="8"/>
    <s v="Aug"/>
  </r>
  <r>
    <n v="4975"/>
    <d v="2026-08-22T00:00:00"/>
    <n v="2026"/>
    <n v="8"/>
    <x v="7"/>
    <x v="2"/>
    <x v="2"/>
    <x v="10"/>
    <x v="2"/>
    <s v="New"/>
    <x v="2"/>
    <s v="Carry-On Duffel"/>
    <n v="4"/>
    <n v="134.49"/>
    <n v="0"/>
    <n v="68.17"/>
    <n v="537.96"/>
    <n v="272.68"/>
    <n v="265.28000000000003"/>
    <n v="0.49312216521674473"/>
    <n v="2026"/>
    <s v="Q3"/>
    <n v="8"/>
    <s v="Aug"/>
  </r>
  <r>
    <n v="991"/>
    <d v="2026-08-23T00:00:00"/>
    <n v="2026"/>
    <n v="8"/>
    <x v="7"/>
    <x v="2"/>
    <x v="2"/>
    <x v="3"/>
    <x v="1"/>
    <s v="Business"/>
    <x v="1"/>
    <s v="Trail Boots"/>
    <n v="4"/>
    <n v="145.30000000000001"/>
    <n v="0.15"/>
    <n v="77.040000000000006"/>
    <n v="494.02000000000004"/>
    <n v="308.16000000000003"/>
    <n v="185.86"/>
    <n v="0.37621958625156876"/>
    <n v="2026"/>
    <s v="Q3"/>
    <n v="8"/>
    <s v="Aug"/>
  </r>
  <r>
    <n v="1008"/>
    <d v="2026-08-23T00:00:00"/>
    <n v="2026"/>
    <n v="8"/>
    <x v="7"/>
    <x v="2"/>
    <x v="3"/>
    <x v="4"/>
    <x v="1"/>
    <s v="Business"/>
    <x v="2"/>
    <s v="Travel Backpack 35L"/>
    <n v="10"/>
    <n v="164.55"/>
    <n v="0.1"/>
    <n v="88.23"/>
    <n v="1480.95"/>
    <n v="882.30000000000007"/>
    <n v="598.65"/>
    <n v="0.40423376886458012"/>
    <n v="2026"/>
    <s v="Q3"/>
    <n v="8"/>
    <s v="Aug"/>
  </r>
  <r>
    <n v="1083"/>
    <d v="2026-08-23T00:00:00"/>
    <n v="2026"/>
    <n v="8"/>
    <x v="7"/>
    <x v="2"/>
    <x v="0"/>
    <x v="15"/>
    <x v="2"/>
    <s v="New"/>
    <x v="0"/>
    <s v="Compact Repair Kit"/>
    <n v="1"/>
    <n v="39.590000000000003"/>
    <n v="0"/>
    <n v="16.899999999999999"/>
    <n v="39.590000000000003"/>
    <n v="16.899999999999999"/>
    <n v="22.690000000000005"/>
    <n v="0.57312452639555456"/>
    <n v="2026"/>
    <s v="Q3"/>
    <n v="8"/>
    <s v="Aug"/>
  </r>
  <r>
    <n v="1553"/>
    <d v="2026-08-23T00:00:00"/>
    <n v="2026"/>
    <n v="8"/>
    <x v="7"/>
    <x v="2"/>
    <x v="2"/>
    <x v="2"/>
    <x v="1"/>
    <s v="Business"/>
    <x v="4"/>
    <s v="Training Mat"/>
    <n v="5"/>
    <n v="51.62"/>
    <n v="0.15"/>
    <n v="22.6"/>
    <n v="219.38499999999996"/>
    <n v="113"/>
    <n v="106.38499999999996"/>
    <n v="0.48492376415889865"/>
    <n v="2026"/>
    <s v="Q3"/>
    <n v="8"/>
    <s v="Aug"/>
  </r>
  <r>
    <n v="1579"/>
    <d v="2026-08-23T00:00:00"/>
    <n v="2026"/>
    <n v="8"/>
    <x v="7"/>
    <x v="2"/>
    <x v="3"/>
    <x v="7"/>
    <x v="2"/>
    <s v="Returning"/>
    <x v="1"/>
    <s v="Hiking Daypack 20L"/>
    <n v="3"/>
    <n v="90.71"/>
    <n v="0"/>
    <n v="45.57"/>
    <n v="272.13"/>
    <n v="136.71"/>
    <n v="135.41999999999999"/>
    <n v="0.49762980928232825"/>
    <n v="2026"/>
    <s v="Q3"/>
    <n v="8"/>
    <s v="Aug"/>
  </r>
  <r>
    <n v="1732"/>
    <d v="2026-08-23T00:00:00"/>
    <n v="2026"/>
    <n v="8"/>
    <x v="7"/>
    <x v="2"/>
    <x v="1"/>
    <x v="1"/>
    <x v="2"/>
    <s v="New"/>
    <x v="0"/>
    <s v="Compact Repair Kit"/>
    <n v="4"/>
    <n v="41.09"/>
    <n v="0"/>
    <n v="17"/>
    <n v="164.36"/>
    <n v="68"/>
    <n v="96.360000000000014"/>
    <n v="0.58627403261134103"/>
    <n v="2026"/>
    <s v="Q3"/>
    <n v="8"/>
    <s v="Aug"/>
  </r>
  <r>
    <n v="2083"/>
    <d v="2026-08-23T00:00:00"/>
    <n v="2026"/>
    <n v="8"/>
    <x v="7"/>
    <x v="2"/>
    <x v="1"/>
    <x v="14"/>
    <x v="0"/>
    <s v="New"/>
    <x v="1"/>
    <s v="Hiking Daypack 20L"/>
    <n v="1"/>
    <n v="91.37"/>
    <n v="0"/>
    <n v="46.73"/>
    <n v="91.37"/>
    <n v="46.73"/>
    <n v="44.640000000000008"/>
    <n v="0.48856298566269024"/>
    <n v="2026"/>
    <s v="Q3"/>
    <n v="8"/>
    <s v="Aug"/>
  </r>
  <r>
    <n v="2176"/>
    <d v="2026-08-23T00:00:00"/>
    <n v="2026"/>
    <n v="8"/>
    <x v="7"/>
    <x v="2"/>
    <x v="1"/>
    <x v="11"/>
    <x v="0"/>
    <s v="New"/>
    <x v="2"/>
    <s v="Packing Cube Set"/>
    <n v="1"/>
    <n v="46.92"/>
    <n v="0"/>
    <n v="18.3"/>
    <n v="46.92"/>
    <n v="18.3"/>
    <n v="28.62"/>
    <n v="0.60997442455242967"/>
    <n v="2026"/>
    <s v="Q3"/>
    <n v="8"/>
    <s v="Aug"/>
  </r>
  <r>
    <n v="2723"/>
    <d v="2026-08-23T00:00:00"/>
    <n v="2026"/>
    <n v="8"/>
    <x v="7"/>
    <x v="2"/>
    <x v="0"/>
    <x v="0"/>
    <x v="0"/>
    <s v="New"/>
    <x v="0"/>
    <s v="Cycling Pack 12L"/>
    <n v="1"/>
    <n v="100.29"/>
    <n v="0.05"/>
    <n v="49.82"/>
    <n v="95.275500000000008"/>
    <n v="49.82"/>
    <n v="45.455500000000008"/>
    <n v="0.47709537079312103"/>
    <n v="2026"/>
    <s v="Q3"/>
    <n v="8"/>
    <s v="Aug"/>
  </r>
  <r>
    <n v="3299"/>
    <d v="2026-08-23T00:00:00"/>
    <n v="2026"/>
    <n v="8"/>
    <x v="7"/>
    <x v="2"/>
    <x v="0"/>
    <x v="9"/>
    <x v="0"/>
    <s v="New"/>
    <x v="1"/>
    <s v="Trail Boots"/>
    <n v="1"/>
    <n v="147.11000000000001"/>
    <n v="0.15"/>
    <n v="79.599999999999994"/>
    <n v="125.04350000000001"/>
    <n v="79.599999999999994"/>
    <n v="45.443500000000014"/>
    <n v="0.36342152930780097"/>
    <n v="2026"/>
    <s v="Q3"/>
    <n v="8"/>
    <s v="Aug"/>
  </r>
  <r>
    <n v="3398"/>
    <d v="2026-08-23T00:00:00"/>
    <n v="2026"/>
    <n v="8"/>
    <x v="7"/>
    <x v="2"/>
    <x v="1"/>
    <x v="12"/>
    <x v="0"/>
    <s v="New"/>
    <x v="1"/>
    <s v="Summit Backpack 45L"/>
    <n v="2"/>
    <n v="156.44999999999999"/>
    <n v="0"/>
    <n v="80.13"/>
    <n v="312.89999999999998"/>
    <n v="160.26"/>
    <n v="152.63999999999999"/>
    <n v="0.487823585810163"/>
    <n v="2026"/>
    <s v="Q3"/>
    <n v="8"/>
    <s v="Aug"/>
  </r>
  <r>
    <n v="4012"/>
    <d v="2026-08-23T00:00:00"/>
    <n v="2026"/>
    <n v="8"/>
    <x v="7"/>
    <x v="2"/>
    <x v="1"/>
    <x v="14"/>
    <x v="0"/>
    <s v="New"/>
    <x v="1"/>
    <s v="Trekking Poles"/>
    <n v="2"/>
    <n v="72.97"/>
    <n v="0"/>
    <n v="33.25"/>
    <n v="145.94"/>
    <n v="66.5"/>
    <n v="79.44"/>
    <n v="0.54433328765245992"/>
    <n v="2026"/>
    <s v="Q3"/>
    <n v="8"/>
    <s v="Aug"/>
  </r>
  <r>
    <n v="4064"/>
    <d v="2026-08-23T00:00:00"/>
    <n v="2026"/>
    <n v="8"/>
    <x v="7"/>
    <x v="2"/>
    <x v="3"/>
    <x v="7"/>
    <x v="3"/>
    <s v="Returning"/>
    <x v="4"/>
    <s v="Training Mat"/>
    <n v="2"/>
    <n v="51.63"/>
    <n v="0"/>
    <n v="21.39"/>
    <n v="103.26"/>
    <n v="42.78"/>
    <n v="60.480000000000004"/>
    <n v="0.58570598489250436"/>
    <n v="2026"/>
    <s v="Q3"/>
    <n v="8"/>
    <s v="Aug"/>
  </r>
  <r>
    <n v="4671"/>
    <d v="2026-08-23T00:00:00"/>
    <n v="2026"/>
    <n v="8"/>
    <x v="7"/>
    <x v="2"/>
    <x v="1"/>
    <x v="12"/>
    <x v="1"/>
    <s v="Returning"/>
    <x v="0"/>
    <s v="Cycling Pack 12L"/>
    <n v="8"/>
    <n v="100.06"/>
    <n v="0.05"/>
    <n v="49.39"/>
    <n v="760.45600000000002"/>
    <n v="395.12"/>
    <n v="365.33600000000001"/>
    <n v="0.48041701295012468"/>
    <n v="2026"/>
    <s v="Q3"/>
    <n v="8"/>
    <s v="Aug"/>
  </r>
  <r>
    <n v="1914"/>
    <d v="2026-08-24T00:00:00"/>
    <n v="2026"/>
    <n v="8"/>
    <x v="7"/>
    <x v="2"/>
    <x v="3"/>
    <x v="8"/>
    <x v="2"/>
    <s v="Returning"/>
    <x v="3"/>
    <s v="Portable Camp Stove"/>
    <n v="4"/>
    <n v="83.2"/>
    <n v="0"/>
    <n v="39.99"/>
    <n v="332.8"/>
    <n v="159.96"/>
    <n v="172.84"/>
    <n v="0.5193509615384615"/>
    <n v="2026"/>
    <s v="Q3"/>
    <n v="8"/>
    <s v="Aug"/>
  </r>
  <r>
    <n v="1973"/>
    <d v="2026-08-24T00:00:00"/>
    <n v="2026"/>
    <n v="8"/>
    <x v="7"/>
    <x v="2"/>
    <x v="0"/>
    <x v="0"/>
    <x v="0"/>
    <s v="New"/>
    <x v="4"/>
    <s v="Training Mat"/>
    <n v="3"/>
    <n v="51.29"/>
    <n v="0"/>
    <n v="22.08"/>
    <n v="153.87"/>
    <n v="66.239999999999995"/>
    <n v="87.63000000000001"/>
    <n v="0.56950672645739919"/>
    <n v="2026"/>
    <s v="Q3"/>
    <n v="8"/>
    <s v="Aug"/>
  </r>
  <r>
    <n v="2564"/>
    <d v="2026-08-24T00:00:00"/>
    <n v="2026"/>
    <n v="8"/>
    <x v="7"/>
    <x v="2"/>
    <x v="2"/>
    <x v="3"/>
    <x v="0"/>
    <s v="Returning"/>
    <x v="3"/>
    <s v="Trail Tent 2P"/>
    <n v="1"/>
    <n v="200.2"/>
    <n v="0"/>
    <n v="103.38"/>
    <n v="200.2"/>
    <n v="103.38"/>
    <n v="96.82"/>
    <n v="0.48361638361638359"/>
    <n v="2026"/>
    <s v="Q3"/>
    <n v="8"/>
    <s v="Aug"/>
  </r>
  <r>
    <n v="2791"/>
    <d v="2026-08-24T00:00:00"/>
    <n v="2026"/>
    <n v="8"/>
    <x v="7"/>
    <x v="2"/>
    <x v="0"/>
    <x v="15"/>
    <x v="2"/>
    <s v="Business"/>
    <x v="4"/>
    <s v="Recovery Roller"/>
    <n v="2"/>
    <n v="36.869999999999997"/>
    <n v="0"/>
    <n v="13.71"/>
    <n v="73.739999999999995"/>
    <n v="27.42"/>
    <n v="46.319999999999993"/>
    <n v="0.62815296989422287"/>
    <n v="2026"/>
    <s v="Q3"/>
    <n v="8"/>
    <s v="Aug"/>
  </r>
  <r>
    <n v="3559"/>
    <d v="2026-08-24T00:00:00"/>
    <n v="2026"/>
    <n v="8"/>
    <x v="7"/>
    <x v="2"/>
    <x v="3"/>
    <x v="8"/>
    <x v="0"/>
    <s v="Returning"/>
    <x v="4"/>
    <s v="Recovery Roller"/>
    <n v="1"/>
    <n v="36.28"/>
    <n v="0.1"/>
    <n v="14.16"/>
    <n v="32.652000000000001"/>
    <n v="14.16"/>
    <n v="18.492000000000001"/>
    <n v="0.56633590591694227"/>
    <n v="2026"/>
    <s v="Q3"/>
    <n v="8"/>
    <s v="Aug"/>
  </r>
  <r>
    <n v="3839"/>
    <d v="2026-08-24T00:00:00"/>
    <n v="2026"/>
    <n v="8"/>
    <x v="7"/>
    <x v="2"/>
    <x v="0"/>
    <x v="15"/>
    <x v="3"/>
    <s v="Returning"/>
    <x v="1"/>
    <s v="Hiking Daypack 20L"/>
    <n v="2"/>
    <n v="93.88"/>
    <n v="0.05"/>
    <n v="46.57"/>
    <n v="178.37199999999999"/>
    <n v="93.14"/>
    <n v="85.231999999999985"/>
    <n v="0.47783284371986628"/>
    <n v="2026"/>
    <s v="Q3"/>
    <n v="8"/>
    <s v="Aug"/>
  </r>
  <r>
    <n v="4133"/>
    <d v="2026-08-24T00:00:00"/>
    <n v="2026"/>
    <n v="8"/>
    <x v="7"/>
    <x v="2"/>
    <x v="3"/>
    <x v="4"/>
    <x v="0"/>
    <s v="New"/>
    <x v="3"/>
    <s v="Trail Tent 2P"/>
    <n v="1"/>
    <n v="192.67"/>
    <n v="0.05"/>
    <n v="101.04"/>
    <n v="183.03649999999999"/>
    <n v="101.04"/>
    <n v="81.996499999999983"/>
    <n v="0.44797895501716867"/>
    <n v="2026"/>
    <s v="Q3"/>
    <n v="8"/>
    <s v="Aug"/>
  </r>
  <r>
    <n v="4765"/>
    <d v="2026-08-24T00:00:00"/>
    <n v="2026"/>
    <n v="8"/>
    <x v="7"/>
    <x v="2"/>
    <x v="0"/>
    <x v="15"/>
    <x v="0"/>
    <s v="New"/>
    <x v="0"/>
    <s v="Commuter Helmet"/>
    <n v="1"/>
    <n v="80.099999999999994"/>
    <n v="0.05"/>
    <n v="43.49"/>
    <n v="76.094999999999985"/>
    <n v="43.49"/>
    <n v="32.604999999999983"/>
    <n v="0.42847756094355727"/>
    <n v="2026"/>
    <s v="Q3"/>
    <n v="8"/>
    <s v="Aug"/>
  </r>
  <r>
    <n v="1868"/>
    <d v="2026-08-25T00:00:00"/>
    <n v="2026"/>
    <n v="8"/>
    <x v="7"/>
    <x v="2"/>
    <x v="3"/>
    <x v="8"/>
    <x v="3"/>
    <s v="Returning"/>
    <x v="1"/>
    <s v="Trail Boots"/>
    <n v="1"/>
    <n v="145.02000000000001"/>
    <n v="0"/>
    <n v="78.959999999999994"/>
    <n v="145.02000000000001"/>
    <n v="78.959999999999994"/>
    <n v="66.060000000000016"/>
    <n v="0.4555233760860572"/>
    <n v="2026"/>
    <s v="Q3"/>
    <n v="8"/>
    <s v="Aug"/>
  </r>
  <r>
    <n v="987"/>
    <d v="2026-08-26T00:00:00"/>
    <n v="2026"/>
    <n v="8"/>
    <x v="7"/>
    <x v="2"/>
    <x v="1"/>
    <x v="11"/>
    <x v="3"/>
    <s v="Returning"/>
    <x v="2"/>
    <s v="Insulated Bottle"/>
    <n v="1"/>
    <n v="37"/>
    <n v="0.15"/>
    <n v="13.68"/>
    <n v="31.45"/>
    <n v="13.68"/>
    <n v="17.77"/>
    <n v="0.56502384737678857"/>
    <n v="2026"/>
    <s v="Q3"/>
    <n v="8"/>
    <s v="Aug"/>
  </r>
  <r>
    <n v="2503"/>
    <d v="2026-08-26T00:00:00"/>
    <n v="2026"/>
    <n v="8"/>
    <x v="7"/>
    <x v="2"/>
    <x v="1"/>
    <x v="6"/>
    <x v="0"/>
    <s v="Returning"/>
    <x v="0"/>
    <s v="Trail Bike Light"/>
    <n v="2"/>
    <n v="50.02"/>
    <n v="0"/>
    <n v="21.99"/>
    <n v="100.04"/>
    <n v="43.98"/>
    <n v="56.060000000000009"/>
    <n v="0.56037584966013598"/>
    <n v="2026"/>
    <s v="Q3"/>
    <n v="8"/>
    <s v="Aug"/>
  </r>
  <r>
    <n v="4928"/>
    <d v="2026-08-26T00:00:00"/>
    <n v="2026"/>
    <n v="8"/>
    <x v="7"/>
    <x v="2"/>
    <x v="1"/>
    <x v="11"/>
    <x v="2"/>
    <s v="Returning"/>
    <x v="4"/>
    <s v="Recovery Roller"/>
    <n v="2"/>
    <n v="35.950000000000003"/>
    <n v="0.05"/>
    <n v="13.93"/>
    <n v="68.305000000000007"/>
    <n v="27.86"/>
    <n v="40.445000000000007"/>
    <n v="0.59212356342873884"/>
    <n v="2026"/>
    <s v="Q3"/>
    <n v="8"/>
    <s v="Aug"/>
  </r>
  <r>
    <n v="852"/>
    <d v="2026-08-27T00:00:00"/>
    <n v="2026"/>
    <n v="8"/>
    <x v="7"/>
    <x v="2"/>
    <x v="0"/>
    <x v="9"/>
    <x v="0"/>
    <s v="New"/>
    <x v="2"/>
    <s v="Packing Cube Set"/>
    <n v="3"/>
    <n v="45.84"/>
    <n v="0.15"/>
    <n v="17.899999999999999"/>
    <n v="116.89200000000001"/>
    <n v="53.699999999999996"/>
    <n v="63.192000000000014"/>
    <n v="0.54060158094651478"/>
    <n v="2026"/>
    <s v="Q3"/>
    <n v="8"/>
    <s v="Aug"/>
  </r>
  <r>
    <n v="2188"/>
    <d v="2026-08-27T00:00:00"/>
    <n v="2026"/>
    <n v="8"/>
    <x v="7"/>
    <x v="2"/>
    <x v="1"/>
    <x v="6"/>
    <x v="0"/>
    <s v="New"/>
    <x v="3"/>
    <s v="Portable Camp Stove"/>
    <n v="1"/>
    <n v="83.23"/>
    <n v="0.1"/>
    <n v="40.229999999999997"/>
    <n v="74.907000000000011"/>
    <n v="40.229999999999997"/>
    <n v="34.677000000000014"/>
    <n v="0.46293403820737727"/>
    <n v="2026"/>
    <s v="Q3"/>
    <n v="8"/>
    <s v="Aug"/>
  </r>
  <r>
    <n v="2574"/>
    <d v="2026-08-27T00:00:00"/>
    <n v="2026"/>
    <n v="8"/>
    <x v="7"/>
    <x v="2"/>
    <x v="0"/>
    <x v="9"/>
    <x v="2"/>
    <s v="New"/>
    <x v="0"/>
    <s v="Cycling Pack 12L"/>
    <n v="1"/>
    <n v="104.33"/>
    <n v="0.1"/>
    <n v="49.86"/>
    <n v="93.897000000000006"/>
    <n v="49.86"/>
    <n v="44.037000000000006"/>
    <n v="0.46899261957251032"/>
    <n v="2026"/>
    <s v="Q3"/>
    <n v="8"/>
    <s v="Aug"/>
  </r>
  <r>
    <n v="2942"/>
    <d v="2026-08-27T00:00:00"/>
    <n v="2026"/>
    <n v="8"/>
    <x v="7"/>
    <x v="2"/>
    <x v="1"/>
    <x v="6"/>
    <x v="0"/>
    <s v="New"/>
    <x v="1"/>
    <s v="Summit Backpack 45L"/>
    <n v="1"/>
    <n v="156.94999999999999"/>
    <n v="0"/>
    <n v="80.41"/>
    <n v="156.94999999999999"/>
    <n v="80.41"/>
    <n v="76.539999999999992"/>
    <n v="0.48767123287671232"/>
    <n v="2026"/>
    <s v="Q3"/>
    <n v="8"/>
    <s v="Aug"/>
  </r>
  <r>
    <n v="3211"/>
    <d v="2026-08-27T00:00:00"/>
    <n v="2026"/>
    <n v="8"/>
    <x v="7"/>
    <x v="2"/>
    <x v="1"/>
    <x v="14"/>
    <x v="2"/>
    <s v="Business"/>
    <x v="0"/>
    <s v="Compact Repair Kit"/>
    <n v="3"/>
    <n v="41.33"/>
    <n v="0.05"/>
    <n v="17"/>
    <n v="117.79049999999999"/>
    <n v="51"/>
    <n v="66.790499999999994"/>
    <n v="0.56702790123142355"/>
    <n v="2026"/>
    <s v="Q3"/>
    <n v="8"/>
    <s v="Aug"/>
  </r>
  <r>
    <n v="3306"/>
    <d v="2026-08-27T00:00:00"/>
    <n v="2026"/>
    <n v="8"/>
    <x v="7"/>
    <x v="2"/>
    <x v="0"/>
    <x v="15"/>
    <x v="0"/>
    <s v="Business"/>
    <x v="2"/>
    <s v="Insulated Bottle"/>
    <n v="1"/>
    <n v="35.590000000000003"/>
    <n v="0"/>
    <n v="13.66"/>
    <n v="35.590000000000003"/>
    <n v="13.66"/>
    <n v="21.930000000000003"/>
    <n v="0.61618432143860635"/>
    <n v="2026"/>
    <s v="Q3"/>
    <n v="8"/>
    <s v="Aug"/>
  </r>
  <r>
    <n v="3837"/>
    <d v="2026-08-27T00:00:00"/>
    <n v="2026"/>
    <n v="8"/>
    <x v="7"/>
    <x v="2"/>
    <x v="3"/>
    <x v="8"/>
    <x v="0"/>
    <s v="Returning"/>
    <x v="3"/>
    <s v="Alpine Tent 4P"/>
    <n v="2"/>
    <n v="335.87"/>
    <n v="0.1"/>
    <n v="196.54"/>
    <n v="604.56600000000003"/>
    <n v="393.08"/>
    <n v="211.48600000000005"/>
    <n v="0.34981457773014035"/>
    <n v="2026"/>
    <s v="Q3"/>
    <n v="8"/>
    <s v="Aug"/>
  </r>
  <r>
    <n v="4169"/>
    <d v="2026-08-27T00:00:00"/>
    <n v="2026"/>
    <n v="8"/>
    <x v="7"/>
    <x v="2"/>
    <x v="3"/>
    <x v="13"/>
    <x v="0"/>
    <s v="New"/>
    <x v="4"/>
    <s v="Training Mat"/>
    <n v="1"/>
    <n v="50.7"/>
    <n v="0.05"/>
    <n v="21.65"/>
    <n v="48.164999999999999"/>
    <n v="21.65"/>
    <n v="26.515000000000001"/>
    <n v="0.55050347762898377"/>
    <n v="2026"/>
    <s v="Q3"/>
    <n v="8"/>
    <s v="Aug"/>
  </r>
  <r>
    <n v="4452"/>
    <d v="2026-08-27T00:00:00"/>
    <n v="2026"/>
    <n v="8"/>
    <x v="7"/>
    <x v="2"/>
    <x v="2"/>
    <x v="2"/>
    <x v="3"/>
    <s v="New"/>
    <x v="1"/>
    <s v="Summit Backpack 45L"/>
    <n v="3"/>
    <n v="152.76"/>
    <n v="0.1"/>
    <n v="77.36"/>
    <n v="412.452"/>
    <n v="232.07999999999998"/>
    <n v="180.37200000000001"/>
    <n v="0.43731634226528182"/>
    <n v="2026"/>
    <s v="Q3"/>
    <n v="8"/>
    <s v="Aug"/>
  </r>
  <r>
    <n v="4740"/>
    <d v="2026-08-27T00:00:00"/>
    <n v="2026"/>
    <n v="8"/>
    <x v="7"/>
    <x v="2"/>
    <x v="0"/>
    <x v="15"/>
    <x v="1"/>
    <s v="Returning"/>
    <x v="1"/>
    <s v="Trekking Poles"/>
    <n v="5"/>
    <n v="72.78"/>
    <n v="0.1"/>
    <n v="33.25"/>
    <n v="327.51"/>
    <n v="166.25"/>
    <n v="161.26"/>
    <n v="0.49238191200268694"/>
    <n v="2026"/>
    <s v="Q3"/>
    <n v="8"/>
    <s v="Aug"/>
  </r>
  <r>
    <n v="5000"/>
    <d v="2026-08-27T00:00:00"/>
    <n v="2026"/>
    <n v="8"/>
    <x v="7"/>
    <x v="2"/>
    <x v="1"/>
    <x v="12"/>
    <x v="3"/>
    <s v="New"/>
    <x v="2"/>
    <s v="Insulated Bottle"/>
    <n v="2"/>
    <n v="37"/>
    <n v="0"/>
    <n v="13.83"/>
    <n v="74"/>
    <n v="27.66"/>
    <n v="46.34"/>
    <n v="0.62621621621621626"/>
    <n v="2026"/>
    <s v="Q3"/>
    <n v="8"/>
    <s v="Aug"/>
  </r>
  <r>
    <n v="5058"/>
    <d v="2026-08-27T00:00:00"/>
    <n v="2026"/>
    <n v="8"/>
    <x v="7"/>
    <x v="2"/>
    <x v="1"/>
    <x v="11"/>
    <x v="1"/>
    <s v="Business"/>
    <x v="0"/>
    <s v="Compact Repair Kit"/>
    <n v="6"/>
    <n v="41.33"/>
    <n v="0.2"/>
    <n v="17.02"/>
    <n v="198.38400000000001"/>
    <n v="102.12"/>
    <n v="96.26400000000001"/>
    <n v="0.48524074522138883"/>
    <n v="2026"/>
    <s v="Q3"/>
    <n v="8"/>
    <s v="Aug"/>
  </r>
  <r>
    <n v="496"/>
    <d v="2026-08-28T00:00:00"/>
    <n v="2026"/>
    <n v="8"/>
    <x v="7"/>
    <x v="2"/>
    <x v="0"/>
    <x v="15"/>
    <x v="2"/>
    <s v="Returning"/>
    <x v="4"/>
    <s v="Recovery Roller"/>
    <n v="1"/>
    <n v="37.020000000000003"/>
    <n v="0"/>
    <n v="13.64"/>
    <n v="37.020000000000003"/>
    <n v="13.64"/>
    <n v="23.380000000000003"/>
    <n v="0.63155051323608857"/>
    <n v="2026"/>
    <s v="Q3"/>
    <n v="8"/>
    <s v="Aug"/>
  </r>
  <r>
    <n v="1343"/>
    <d v="2026-08-28T00:00:00"/>
    <n v="2026"/>
    <n v="8"/>
    <x v="7"/>
    <x v="2"/>
    <x v="3"/>
    <x v="8"/>
    <x v="0"/>
    <s v="New"/>
    <x v="3"/>
    <s v="Portable Camp Stove"/>
    <n v="1"/>
    <n v="81.06"/>
    <n v="0"/>
    <n v="38.43"/>
    <n v="81.06"/>
    <n v="38.43"/>
    <n v="42.63"/>
    <n v="0.52590673575129532"/>
    <n v="2026"/>
    <s v="Q3"/>
    <n v="8"/>
    <s v="Aug"/>
  </r>
  <r>
    <n v="1455"/>
    <d v="2026-08-28T00:00:00"/>
    <n v="2026"/>
    <n v="8"/>
    <x v="7"/>
    <x v="2"/>
    <x v="2"/>
    <x v="2"/>
    <x v="0"/>
    <s v="New"/>
    <x v="0"/>
    <s v="Trail Bike Light"/>
    <n v="2"/>
    <n v="51.91"/>
    <n v="0"/>
    <n v="21.94"/>
    <n v="103.82"/>
    <n v="43.88"/>
    <n v="59.939999999999991"/>
    <n v="0.57734540550953573"/>
    <n v="2026"/>
    <s v="Q3"/>
    <n v="8"/>
    <s v="Aug"/>
  </r>
  <r>
    <n v="1632"/>
    <d v="2026-08-28T00:00:00"/>
    <n v="2026"/>
    <n v="8"/>
    <x v="7"/>
    <x v="2"/>
    <x v="3"/>
    <x v="7"/>
    <x v="3"/>
    <s v="New"/>
    <x v="2"/>
    <s v="Insulated Bottle"/>
    <n v="1"/>
    <n v="35.700000000000003"/>
    <n v="0.05"/>
    <n v="13.45"/>
    <n v="33.914999999999999"/>
    <n v="13.45"/>
    <n v="20.465"/>
    <n v="0.60342031549461894"/>
    <n v="2026"/>
    <s v="Q3"/>
    <n v="8"/>
    <s v="Aug"/>
  </r>
  <r>
    <n v="1817"/>
    <d v="2026-08-28T00:00:00"/>
    <n v="2026"/>
    <n v="8"/>
    <x v="7"/>
    <x v="2"/>
    <x v="0"/>
    <x v="9"/>
    <x v="2"/>
    <s v="New"/>
    <x v="4"/>
    <s v="Recovery Roller"/>
    <n v="1"/>
    <n v="36.590000000000003"/>
    <n v="0.05"/>
    <n v="14.15"/>
    <n v="34.7605"/>
    <n v="14.15"/>
    <n v="20.610500000000002"/>
    <n v="0.59292875534011313"/>
    <n v="2026"/>
    <s v="Q3"/>
    <n v="8"/>
    <s v="Aug"/>
  </r>
  <r>
    <n v="2993"/>
    <d v="2026-08-28T00:00:00"/>
    <n v="2026"/>
    <n v="8"/>
    <x v="7"/>
    <x v="2"/>
    <x v="1"/>
    <x v="12"/>
    <x v="1"/>
    <s v="Business"/>
    <x v="2"/>
    <s v="Insulated Bottle"/>
    <n v="3"/>
    <n v="35.520000000000003"/>
    <n v="0.1"/>
    <n v="13.78"/>
    <n v="95.904000000000011"/>
    <n v="41.339999999999996"/>
    <n v="54.564000000000014"/>
    <n v="0.56894394394394399"/>
    <n v="2026"/>
    <s v="Q3"/>
    <n v="8"/>
    <s v="Aug"/>
  </r>
  <r>
    <n v="4676"/>
    <d v="2026-08-28T00:00:00"/>
    <n v="2026"/>
    <n v="8"/>
    <x v="7"/>
    <x v="2"/>
    <x v="3"/>
    <x v="13"/>
    <x v="2"/>
    <s v="New"/>
    <x v="0"/>
    <s v="Commuter Helmet"/>
    <n v="2"/>
    <n v="81.88"/>
    <n v="0.1"/>
    <n v="42.87"/>
    <n v="147.38399999999999"/>
    <n v="85.74"/>
    <n v="61.643999999999991"/>
    <n v="0.41825435596808336"/>
    <n v="2026"/>
    <s v="Q3"/>
    <n v="8"/>
    <s v="Aug"/>
  </r>
  <r>
    <n v="5105"/>
    <d v="2026-08-28T00:00:00"/>
    <n v="2026"/>
    <n v="8"/>
    <x v="7"/>
    <x v="2"/>
    <x v="3"/>
    <x v="7"/>
    <x v="0"/>
    <s v="Business"/>
    <x v="2"/>
    <s v="Packing Cube Set"/>
    <n v="4"/>
    <n v="46.54"/>
    <n v="0"/>
    <n v="18.86"/>
    <n v="186.16"/>
    <n v="75.44"/>
    <n v="110.72"/>
    <n v="0.5947571981091534"/>
    <n v="2026"/>
    <s v="Q3"/>
    <n v="8"/>
    <s v="Aug"/>
  </r>
  <r>
    <n v="223"/>
    <d v="2026-08-29T00:00:00"/>
    <n v="2026"/>
    <n v="8"/>
    <x v="7"/>
    <x v="2"/>
    <x v="2"/>
    <x v="2"/>
    <x v="2"/>
    <s v="Returning"/>
    <x v="4"/>
    <s v="Training Mat"/>
    <n v="1"/>
    <n v="49.79"/>
    <n v="0"/>
    <n v="21.43"/>
    <n v="49.79"/>
    <n v="21.43"/>
    <n v="28.36"/>
    <n v="0.56959228760795344"/>
    <n v="2026"/>
    <s v="Q3"/>
    <n v="8"/>
    <s v="Aug"/>
  </r>
  <r>
    <n v="1023"/>
    <d v="2026-08-29T00:00:00"/>
    <n v="2026"/>
    <n v="8"/>
    <x v="7"/>
    <x v="2"/>
    <x v="2"/>
    <x v="3"/>
    <x v="0"/>
    <s v="New"/>
    <x v="1"/>
    <s v="Hiking Daypack 20L"/>
    <n v="6"/>
    <n v="90.19"/>
    <n v="0"/>
    <n v="45.61"/>
    <n v="541.14"/>
    <n v="273.65999999999997"/>
    <n v="267.48"/>
    <n v="0.4942898325756736"/>
    <n v="2026"/>
    <s v="Q3"/>
    <n v="8"/>
    <s v="Aug"/>
  </r>
  <r>
    <n v="1694"/>
    <d v="2026-08-29T00:00:00"/>
    <n v="2026"/>
    <n v="8"/>
    <x v="7"/>
    <x v="2"/>
    <x v="1"/>
    <x v="12"/>
    <x v="0"/>
    <s v="New"/>
    <x v="1"/>
    <s v="Trekking Poles"/>
    <n v="1"/>
    <n v="70.38"/>
    <n v="0.15"/>
    <n v="32.64"/>
    <n v="59.822999999999993"/>
    <n v="32.64"/>
    <n v="27.182999999999993"/>
    <n v="0.45439045183290699"/>
    <n v="2026"/>
    <s v="Q3"/>
    <n v="8"/>
    <s v="Aug"/>
  </r>
  <r>
    <n v="2006"/>
    <d v="2026-08-29T00:00:00"/>
    <n v="2026"/>
    <n v="8"/>
    <x v="7"/>
    <x v="2"/>
    <x v="3"/>
    <x v="13"/>
    <x v="0"/>
    <s v="New"/>
    <x v="2"/>
    <s v="Packing Cube Set"/>
    <n v="1"/>
    <n v="46.43"/>
    <n v="0"/>
    <n v="18.2"/>
    <n v="46.43"/>
    <n v="18.2"/>
    <n v="28.23"/>
    <n v="0.60801206116734874"/>
    <n v="2026"/>
    <s v="Q3"/>
    <n v="8"/>
    <s v="Aug"/>
  </r>
  <r>
    <n v="3026"/>
    <d v="2026-08-29T00:00:00"/>
    <n v="2026"/>
    <n v="8"/>
    <x v="7"/>
    <x v="2"/>
    <x v="0"/>
    <x v="0"/>
    <x v="0"/>
    <s v="New"/>
    <x v="3"/>
    <s v="Trail Tent 2P"/>
    <n v="1"/>
    <n v="194.75"/>
    <n v="0.05"/>
    <n v="105.94"/>
    <n v="185.01249999999999"/>
    <n v="105.94"/>
    <n v="79.072499999999991"/>
    <n v="0.42739004121343149"/>
    <n v="2026"/>
    <s v="Q3"/>
    <n v="8"/>
    <s v="Aug"/>
  </r>
  <r>
    <n v="3057"/>
    <d v="2026-08-29T00:00:00"/>
    <n v="2026"/>
    <n v="8"/>
    <x v="7"/>
    <x v="2"/>
    <x v="1"/>
    <x v="14"/>
    <x v="2"/>
    <s v="Returning"/>
    <x v="1"/>
    <s v="Trail Boots"/>
    <n v="2"/>
    <n v="142.16"/>
    <n v="0"/>
    <n v="79.36"/>
    <n v="284.32"/>
    <n v="158.72"/>
    <n v="125.6"/>
    <n v="0.44175576814856499"/>
    <n v="2026"/>
    <s v="Q3"/>
    <n v="8"/>
    <s v="Aug"/>
  </r>
  <r>
    <n v="3112"/>
    <d v="2026-08-29T00:00:00"/>
    <n v="2026"/>
    <n v="8"/>
    <x v="7"/>
    <x v="2"/>
    <x v="3"/>
    <x v="8"/>
    <x v="0"/>
    <s v="Business"/>
    <x v="2"/>
    <s v="Packing Cube Set"/>
    <n v="2"/>
    <n v="47.69"/>
    <n v="0.05"/>
    <n v="18.8"/>
    <n v="90.61099999999999"/>
    <n v="37.6"/>
    <n v="53.010999999999989"/>
    <n v="0.58503934400900548"/>
    <n v="2026"/>
    <s v="Q3"/>
    <n v="8"/>
    <s v="Aug"/>
  </r>
  <r>
    <n v="3137"/>
    <d v="2026-08-29T00:00:00"/>
    <n v="2026"/>
    <n v="8"/>
    <x v="7"/>
    <x v="2"/>
    <x v="2"/>
    <x v="5"/>
    <x v="2"/>
    <s v="New"/>
    <x v="2"/>
    <s v="Travel Backpack 35L"/>
    <n v="3"/>
    <n v="164.51"/>
    <n v="0"/>
    <n v="86.76"/>
    <n v="493.53"/>
    <n v="260.28000000000003"/>
    <n v="233.24999999999994"/>
    <n v="0.47261564646526039"/>
    <n v="2026"/>
    <s v="Q3"/>
    <n v="8"/>
    <s v="Aug"/>
  </r>
  <r>
    <n v="3983"/>
    <d v="2026-08-29T00:00:00"/>
    <n v="2026"/>
    <n v="8"/>
    <x v="7"/>
    <x v="2"/>
    <x v="2"/>
    <x v="2"/>
    <x v="3"/>
    <s v="Business"/>
    <x v="3"/>
    <s v="Trail Tent 2P"/>
    <n v="2"/>
    <n v="194.71"/>
    <n v="0.1"/>
    <n v="105.57"/>
    <n v="350.47800000000001"/>
    <n v="211.14"/>
    <n v="139.33800000000002"/>
    <n v="0.39756561039494637"/>
    <n v="2026"/>
    <s v="Q3"/>
    <n v="8"/>
    <s v="Aug"/>
  </r>
  <r>
    <n v="4016"/>
    <d v="2026-08-29T00:00:00"/>
    <n v="2026"/>
    <n v="8"/>
    <x v="7"/>
    <x v="2"/>
    <x v="3"/>
    <x v="13"/>
    <x v="1"/>
    <s v="Business"/>
    <x v="1"/>
    <s v="Trail Boots"/>
    <n v="5"/>
    <n v="145.24"/>
    <n v="0.15"/>
    <n v="77.69"/>
    <n v="617.27"/>
    <n v="388.45"/>
    <n v="228.82"/>
    <n v="0.37069677774717708"/>
    <n v="2026"/>
    <s v="Q3"/>
    <n v="8"/>
    <s v="Aug"/>
  </r>
  <r>
    <n v="4340"/>
    <d v="2026-08-29T00:00:00"/>
    <n v="2026"/>
    <n v="8"/>
    <x v="7"/>
    <x v="2"/>
    <x v="3"/>
    <x v="8"/>
    <x v="0"/>
    <s v="New"/>
    <x v="2"/>
    <s v="Insulated Bottle"/>
    <n v="2"/>
    <n v="35.6"/>
    <n v="0.15"/>
    <n v="13.67"/>
    <n v="60.52"/>
    <n v="27.34"/>
    <n v="33.180000000000007"/>
    <n v="0.54824851288830145"/>
    <n v="2026"/>
    <s v="Q3"/>
    <n v="8"/>
    <s v="Aug"/>
  </r>
  <r>
    <n v="4640"/>
    <d v="2026-08-29T00:00:00"/>
    <n v="2026"/>
    <n v="8"/>
    <x v="7"/>
    <x v="2"/>
    <x v="0"/>
    <x v="15"/>
    <x v="0"/>
    <s v="New"/>
    <x v="4"/>
    <s v="Resistance Band Set"/>
    <n v="2"/>
    <n v="41.05"/>
    <n v="0.05"/>
    <n v="14.47"/>
    <n v="77.99499999999999"/>
    <n v="28.94"/>
    <n v="49.054999999999993"/>
    <n v="0.62895057375472785"/>
    <n v="2026"/>
    <s v="Q3"/>
    <n v="8"/>
    <s v="Aug"/>
  </r>
  <r>
    <n v="4733"/>
    <d v="2026-08-29T00:00:00"/>
    <n v="2026"/>
    <n v="8"/>
    <x v="7"/>
    <x v="2"/>
    <x v="2"/>
    <x v="2"/>
    <x v="0"/>
    <s v="New"/>
    <x v="1"/>
    <s v="Summit Backpack 45L"/>
    <n v="2"/>
    <n v="153.63999999999999"/>
    <n v="0.05"/>
    <n v="77.709999999999994"/>
    <n v="291.91599999999994"/>
    <n v="155.41999999999999"/>
    <n v="136.49599999999995"/>
    <n v="0.46758656599843784"/>
    <n v="2026"/>
    <s v="Q3"/>
    <n v="8"/>
    <s v="Aug"/>
  </r>
  <r>
    <n v="4827"/>
    <d v="2026-08-29T00:00:00"/>
    <n v="2026"/>
    <n v="8"/>
    <x v="7"/>
    <x v="2"/>
    <x v="2"/>
    <x v="2"/>
    <x v="0"/>
    <s v="Returning"/>
    <x v="2"/>
    <s v="Insulated Bottle"/>
    <n v="5"/>
    <n v="36.700000000000003"/>
    <n v="0"/>
    <n v="13.45"/>
    <n v="183.5"/>
    <n v="67.25"/>
    <n v="116.25"/>
    <n v="0.63351498637602177"/>
    <n v="2026"/>
    <s v="Q3"/>
    <n v="8"/>
    <s v="Aug"/>
  </r>
  <r>
    <n v="5180"/>
    <d v="2026-08-29T00:00:00"/>
    <n v="2026"/>
    <n v="8"/>
    <x v="7"/>
    <x v="2"/>
    <x v="0"/>
    <x v="15"/>
    <x v="1"/>
    <s v="Business"/>
    <x v="3"/>
    <s v="Compact Sleeping Bag"/>
    <n v="8"/>
    <n v="124"/>
    <n v="0.1"/>
    <n v="61.85"/>
    <n v="892.80000000000007"/>
    <n v="494.8"/>
    <n v="398.00000000000006"/>
    <n v="0.44578853046594985"/>
    <n v="2026"/>
    <s v="Q3"/>
    <n v="8"/>
    <s v="Aug"/>
  </r>
  <r>
    <n v="121"/>
    <d v="2026-08-30T00:00:00"/>
    <n v="2026"/>
    <n v="8"/>
    <x v="7"/>
    <x v="2"/>
    <x v="1"/>
    <x v="1"/>
    <x v="3"/>
    <s v="New"/>
    <x v="0"/>
    <s v="Commuter Helmet"/>
    <n v="1"/>
    <n v="81.23"/>
    <n v="0.1"/>
    <n v="42.65"/>
    <n v="73.106999999999999"/>
    <n v="42.65"/>
    <n v="30.457000000000001"/>
    <n v="0.41660853269864723"/>
    <n v="2026"/>
    <s v="Q3"/>
    <n v="8"/>
    <s v="Aug"/>
  </r>
  <r>
    <n v="618"/>
    <d v="2026-08-30T00:00:00"/>
    <n v="2026"/>
    <n v="8"/>
    <x v="7"/>
    <x v="2"/>
    <x v="1"/>
    <x v="12"/>
    <x v="0"/>
    <s v="Business"/>
    <x v="0"/>
    <s v="Compact Repair Kit"/>
    <n v="2"/>
    <n v="41.06"/>
    <n v="0.05"/>
    <n v="16.559999999999999"/>
    <n v="78.013999999999996"/>
    <n v="33.119999999999997"/>
    <n v="44.893999999999998"/>
    <n v="0.5754608147255621"/>
    <n v="2026"/>
    <s v="Q3"/>
    <n v="8"/>
    <s v="Aug"/>
  </r>
  <r>
    <n v="2860"/>
    <d v="2026-08-30T00:00:00"/>
    <n v="2026"/>
    <n v="8"/>
    <x v="7"/>
    <x v="2"/>
    <x v="3"/>
    <x v="7"/>
    <x v="3"/>
    <s v="Returning"/>
    <x v="1"/>
    <s v="Trail Boots"/>
    <n v="1"/>
    <n v="143.49"/>
    <n v="0.1"/>
    <n v="80.72"/>
    <n v="129.14100000000002"/>
    <n v="80.72"/>
    <n v="48.421000000000021"/>
    <n v="0.3749467636149636"/>
    <n v="2026"/>
    <s v="Q3"/>
    <n v="8"/>
    <s v="Aug"/>
  </r>
  <r>
    <n v="3768"/>
    <d v="2026-08-30T00:00:00"/>
    <n v="2026"/>
    <n v="8"/>
    <x v="7"/>
    <x v="2"/>
    <x v="2"/>
    <x v="3"/>
    <x v="2"/>
    <s v="New"/>
    <x v="1"/>
    <s v="Trail Boots"/>
    <n v="1"/>
    <n v="143.38"/>
    <n v="0"/>
    <n v="78.37"/>
    <n v="143.38"/>
    <n v="78.37"/>
    <n v="65.009999999999991"/>
    <n v="0.45341051750592826"/>
    <n v="2026"/>
    <s v="Q3"/>
    <n v="8"/>
    <s v="Aug"/>
  </r>
  <r>
    <n v="3987"/>
    <d v="2026-08-30T00:00:00"/>
    <n v="2026"/>
    <n v="8"/>
    <x v="7"/>
    <x v="2"/>
    <x v="1"/>
    <x v="12"/>
    <x v="3"/>
    <s v="Business"/>
    <x v="1"/>
    <s v="Trail Boots"/>
    <n v="1"/>
    <n v="144.54"/>
    <n v="0"/>
    <n v="78.77"/>
    <n v="144.54"/>
    <n v="78.77"/>
    <n v="65.77"/>
    <n v="0.45502974955029751"/>
    <n v="2026"/>
    <s v="Q3"/>
    <n v="8"/>
    <s v="Aug"/>
  </r>
  <r>
    <n v="4990"/>
    <d v="2026-08-30T00:00:00"/>
    <n v="2026"/>
    <n v="8"/>
    <x v="7"/>
    <x v="2"/>
    <x v="3"/>
    <x v="8"/>
    <x v="3"/>
    <s v="Returning"/>
    <x v="4"/>
    <s v="Resistance Band Set"/>
    <n v="1"/>
    <n v="40.92"/>
    <n v="0.1"/>
    <n v="14.94"/>
    <n v="36.828000000000003"/>
    <n v="14.94"/>
    <n v="21.888000000000005"/>
    <n v="0.59433040078201382"/>
    <n v="2026"/>
    <s v="Q3"/>
    <n v="8"/>
    <s v="Aug"/>
  </r>
  <r>
    <n v="348"/>
    <d v="2026-08-31T00:00:00"/>
    <n v="2026"/>
    <n v="8"/>
    <x v="7"/>
    <x v="2"/>
    <x v="1"/>
    <x v="12"/>
    <x v="1"/>
    <s v="Business"/>
    <x v="1"/>
    <s v="Summit Backpack 45L"/>
    <n v="5"/>
    <n v="151.21"/>
    <n v="0.15"/>
    <n v="77.12"/>
    <n v="642.64250000000004"/>
    <n v="385.6"/>
    <n v="257.04250000000002"/>
    <n v="0.39997743691087967"/>
    <n v="2026"/>
    <s v="Q3"/>
    <n v="8"/>
    <s v="Aug"/>
  </r>
  <r>
    <n v="1642"/>
    <d v="2026-08-31T00:00:00"/>
    <n v="2026"/>
    <n v="8"/>
    <x v="7"/>
    <x v="2"/>
    <x v="3"/>
    <x v="8"/>
    <x v="3"/>
    <s v="New"/>
    <x v="4"/>
    <s v="Resistance Band Set"/>
    <n v="1"/>
    <n v="40.770000000000003"/>
    <n v="0"/>
    <n v="15.13"/>
    <n v="40.770000000000003"/>
    <n v="15.13"/>
    <n v="25.64"/>
    <n v="0.62889379445670834"/>
    <n v="2026"/>
    <s v="Q3"/>
    <n v="8"/>
    <s v="Aug"/>
  </r>
  <r>
    <n v="2146"/>
    <d v="2026-08-31T00:00:00"/>
    <n v="2026"/>
    <n v="8"/>
    <x v="7"/>
    <x v="2"/>
    <x v="0"/>
    <x v="0"/>
    <x v="3"/>
    <s v="New"/>
    <x v="4"/>
    <s v="Recovery Roller"/>
    <n v="1"/>
    <n v="35.47"/>
    <n v="0.05"/>
    <n v="14.1"/>
    <n v="33.6965"/>
    <n v="14.1"/>
    <n v="19.596499999999999"/>
    <n v="0.58155891561438122"/>
    <n v="2026"/>
    <s v="Q3"/>
    <n v="8"/>
    <s v="Aug"/>
  </r>
  <r>
    <n v="2629"/>
    <d v="2026-08-31T00:00:00"/>
    <n v="2026"/>
    <n v="8"/>
    <x v="7"/>
    <x v="2"/>
    <x v="3"/>
    <x v="8"/>
    <x v="0"/>
    <s v="Returning"/>
    <x v="0"/>
    <s v="Commuter Helmet"/>
    <n v="1"/>
    <n v="81.72"/>
    <n v="0"/>
    <n v="42.38"/>
    <n v="81.72"/>
    <n v="42.38"/>
    <n v="39.339999999999996"/>
    <n v="0.48139990210474787"/>
    <n v="2026"/>
    <s v="Q3"/>
    <n v="8"/>
    <s v="Aug"/>
  </r>
  <r>
    <n v="2870"/>
    <d v="2026-08-31T00:00:00"/>
    <n v="2026"/>
    <n v="8"/>
    <x v="7"/>
    <x v="2"/>
    <x v="3"/>
    <x v="7"/>
    <x v="0"/>
    <s v="New"/>
    <x v="2"/>
    <s v="Packing Cube Set"/>
    <n v="1"/>
    <n v="45.84"/>
    <n v="0"/>
    <n v="17.84"/>
    <n v="45.84"/>
    <n v="17.84"/>
    <n v="28.000000000000004"/>
    <n v="0.61082024432809778"/>
    <n v="2026"/>
    <s v="Q3"/>
    <n v="8"/>
    <s v="Aug"/>
  </r>
  <r>
    <n v="2975"/>
    <d v="2026-08-31T00:00:00"/>
    <n v="2026"/>
    <n v="8"/>
    <x v="7"/>
    <x v="2"/>
    <x v="1"/>
    <x v="12"/>
    <x v="0"/>
    <s v="New"/>
    <x v="2"/>
    <s v="Packing Cube Set"/>
    <n v="1"/>
    <n v="46.59"/>
    <n v="0"/>
    <n v="18.47"/>
    <n v="46.59"/>
    <n v="18.47"/>
    <n v="28.120000000000005"/>
    <n v="0.60356299635114841"/>
    <n v="2026"/>
    <s v="Q3"/>
    <n v="8"/>
    <s v="Aug"/>
  </r>
  <r>
    <n v="3163"/>
    <d v="2026-08-31T00:00:00"/>
    <n v="2026"/>
    <n v="8"/>
    <x v="7"/>
    <x v="2"/>
    <x v="0"/>
    <x v="15"/>
    <x v="2"/>
    <s v="Business"/>
    <x v="1"/>
    <s v="Trekking Poles"/>
    <n v="1"/>
    <n v="69.959999999999994"/>
    <n v="0"/>
    <n v="32.340000000000003"/>
    <n v="69.959999999999994"/>
    <n v="32.340000000000003"/>
    <n v="37.61999999999999"/>
    <n v="0.53773584905660365"/>
    <n v="2026"/>
    <s v="Q3"/>
    <n v="8"/>
    <s v="Aug"/>
  </r>
  <r>
    <n v="94"/>
    <d v="2026-09-01T00:00:00"/>
    <n v="2026"/>
    <n v="9"/>
    <x v="8"/>
    <x v="2"/>
    <x v="1"/>
    <x v="6"/>
    <x v="2"/>
    <s v="Returning"/>
    <x v="0"/>
    <s v="Trail Bike Light"/>
    <n v="5"/>
    <n v="50.76"/>
    <n v="0"/>
    <n v="22.89"/>
    <n v="253.79999999999998"/>
    <n v="114.45"/>
    <n v="139.34999999999997"/>
    <n v="0.54905437352245856"/>
    <n v="2026"/>
    <s v="Q3"/>
    <n v="9"/>
    <s v="Sep"/>
  </r>
  <r>
    <n v="271"/>
    <d v="2026-09-01T00:00:00"/>
    <n v="2026"/>
    <n v="9"/>
    <x v="8"/>
    <x v="2"/>
    <x v="1"/>
    <x v="12"/>
    <x v="3"/>
    <s v="Returning"/>
    <x v="1"/>
    <s v="Hiking Daypack 20L"/>
    <n v="1"/>
    <n v="94.29"/>
    <n v="0.1"/>
    <n v="45.12"/>
    <n v="84.861000000000004"/>
    <n v="45.12"/>
    <n v="39.741000000000007"/>
    <n v="0.46830699614663984"/>
    <n v="2026"/>
    <s v="Q3"/>
    <n v="9"/>
    <s v="Sep"/>
  </r>
  <r>
    <n v="1481"/>
    <d v="2026-09-01T00:00:00"/>
    <n v="2026"/>
    <n v="9"/>
    <x v="8"/>
    <x v="2"/>
    <x v="1"/>
    <x v="12"/>
    <x v="1"/>
    <s v="Business"/>
    <x v="0"/>
    <s v="Commuter Helmet"/>
    <n v="6"/>
    <n v="81.430000000000007"/>
    <n v="0.05"/>
    <n v="42.24"/>
    <n v="464.15100000000001"/>
    <n v="253.44"/>
    <n v="210.71100000000001"/>
    <n v="0.45397079829624415"/>
    <n v="2026"/>
    <s v="Q3"/>
    <n v="9"/>
    <s v="Sep"/>
  </r>
  <r>
    <n v="1663"/>
    <d v="2026-09-01T00:00:00"/>
    <n v="2026"/>
    <n v="9"/>
    <x v="8"/>
    <x v="2"/>
    <x v="2"/>
    <x v="5"/>
    <x v="0"/>
    <s v="Returning"/>
    <x v="2"/>
    <s v="Packing Cube Set"/>
    <n v="1"/>
    <n v="45.54"/>
    <n v="0.1"/>
    <n v="18.440000000000001"/>
    <n v="40.985999999999997"/>
    <n v="18.440000000000001"/>
    <n v="22.545999999999996"/>
    <n v="0.5500902747279558"/>
    <n v="2026"/>
    <s v="Q3"/>
    <n v="9"/>
    <s v="Sep"/>
  </r>
  <r>
    <n v="2866"/>
    <d v="2026-09-01T00:00:00"/>
    <n v="2026"/>
    <n v="9"/>
    <x v="8"/>
    <x v="2"/>
    <x v="0"/>
    <x v="15"/>
    <x v="3"/>
    <s v="Returning"/>
    <x v="1"/>
    <s v="Summit Backpack 45L"/>
    <n v="2"/>
    <n v="156.63999999999999"/>
    <n v="0.1"/>
    <n v="80.09"/>
    <n v="281.952"/>
    <n v="160.18"/>
    <n v="121.77199999999999"/>
    <n v="0.43188911587787987"/>
    <n v="2026"/>
    <s v="Q3"/>
    <n v="9"/>
    <s v="Sep"/>
  </r>
  <r>
    <n v="3288"/>
    <d v="2026-09-01T00:00:00"/>
    <n v="2026"/>
    <n v="9"/>
    <x v="8"/>
    <x v="2"/>
    <x v="3"/>
    <x v="7"/>
    <x v="3"/>
    <s v="Business"/>
    <x v="1"/>
    <s v="Trekking Poles"/>
    <n v="1"/>
    <n v="72.81"/>
    <n v="0"/>
    <n v="32.299999999999997"/>
    <n v="72.81"/>
    <n v="32.299999999999997"/>
    <n v="40.510000000000005"/>
    <n v="0.55637961818431536"/>
    <n v="2026"/>
    <s v="Q3"/>
    <n v="9"/>
    <s v="Sep"/>
  </r>
  <r>
    <n v="3426"/>
    <d v="2026-09-01T00:00:00"/>
    <n v="2026"/>
    <n v="9"/>
    <x v="8"/>
    <x v="2"/>
    <x v="1"/>
    <x v="11"/>
    <x v="2"/>
    <s v="New"/>
    <x v="3"/>
    <s v="Portable Camp Stove"/>
    <n v="6"/>
    <n v="80.319999999999993"/>
    <n v="0"/>
    <n v="38.42"/>
    <n v="481.91999999999996"/>
    <n v="230.52"/>
    <n v="251.39999999999995"/>
    <n v="0.52166334661354574"/>
    <n v="2026"/>
    <s v="Q3"/>
    <n v="9"/>
    <s v="Sep"/>
  </r>
  <r>
    <n v="4826"/>
    <d v="2026-09-01T00:00:00"/>
    <n v="2026"/>
    <n v="9"/>
    <x v="8"/>
    <x v="2"/>
    <x v="3"/>
    <x v="13"/>
    <x v="2"/>
    <s v="Returning"/>
    <x v="2"/>
    <s v="Travel Backpack 35L"/>
    <n v="5"/>
    <n v="166.81"/>
    <n v="0.05"/>
    <n v="89.24"/>
    <n v="792.34749999999997"/>
    <n v="446.2"/>
    <n v="346.14749999999998"/>
    <n v="0.43686324497774021"/>
    <n v="2026"/>
    <s v="Q3"/>
    <n v="9"/>
    <s v="Sep"/>
  </r>
  <r>
    <n v="662"/>
    <d v="2026-09-02T00:00:00"/>
    <n v="2026"/>
    <n v="9"/>
    <x v="8"/>
    <x v="2"/>
    <x v="3"/>
    <x v="13"/>
    <x v="0"/>
    <s v="New"/>
    <x v="4"/>
    <s v="Resistance Band Set"/>
    <n v="1"/>
    <n v="40.56"/>
    <n v="0.15"/>
    <n v="14.28"/>
    <n v="34.475999999999999"/>
    <n v="14.28"/>
    <n v="20.195999999999998"/>
    <n v="0.58579881656804733"/>
    <n v="2026"/>
    <s v="Q3"/>
    <n v="9"/>
    <s v="Sep"/>
  </r>
  <r>
    <n v="1393"/>
    <d v="2026-09-02T00:00:00"/>
    <n v="2026"/>
    <n v="9"/>
    <x v="8"/>
    <x v="2"/>
    <x v="2"/>
    <x v="16"/>
    <x v="0"/>
    <s v="Returning"/>
    <x v="2"/>
    <s v="Travel Backpack 35L"/>
    <n v="2"/>
    <n v="162.4"/>
    <n v="0.1"/>
    <n v="88.04"/>
    <n v="292.32"/>
    <n v="176.08"/>
    <n v="116.23999999999998"/>
    <n v="0.39764641488779412"/>
    <n v="2026"/>
    <s v="Q3"/>
    <n v="9"/>
    <s v="Sep"/>
  </r>
  <r>
    <n v="1568"/>
    <d v="2026-09-02T00:00:00"/>
    <n v="2026"/>
    <n v="9"/>
    <x v="8"/>
    <x v="2"/>
    <x v="0"/>
    <x v="15"/>
    <x v="2"/>
    <s v="Returning"/>
    <x v="4"/>
    <s v="Weighted Vest"/>
    <n v="5"/>
    <n v="123.09"/>
    <n v="0"/>
    <n v="70.3"/>
    <n v="615.45000000000005"/>
    <n v="351.5"/>
    <n v="263.95000000000005"/>
    <n v="0.42887318222438869"/>
    <n v="2026"/>
    <s v="Q3"/>
    <n v="9"/>
    <s v="Sep"/>
  </r>
  <r>
    <n v="2428"/>
    <d v="2026-09-02T00:00:00"/>
    <n v="2026"/>
    <n v="9"/>
    <x v="8"/>
    <x v="2"/>
    <x v="1"/>
    <x v="6"/>
    <x v="3"/>
    <s v="New"/>
    <x v="2"/>
    <s v="Insulated Bottle"/>
    <n v="1"/>
    <n v="36.69"/>
    <n v="0"/>
    <n v="13.92"/>
    <n v="36.69"/>
    <n v="13.92"/>
    <n v="22.769999999999996"/>
    <n v="0.6206050695012264"/>
    <n v="2026"/>
    <s v="Q3"/>
    <n v="9"/>
    <s v="Sep"/>
  </r>
  <r>
    <n v="2890"/>
    <d v="2026-09-02T00:00:00"/>
    <n v="2026"/>
    <n v="9"/>
    <x v="8"/>
    <x v="2"/>
    <x v="2"/>
    <x v="3"/>
    <x v="0"/>
    <s v="Business"/>
    <x v="2"/>
    <s v="Carry-On Duffel"/>
    <n v="4"/>
    <n v="130.43"/>
    <n v="0"/>
    <n v="66.849999999999994"/>
    <n v="521.72"/>
    <n v="267.39999999999998"/>
    <n v="254.32000000000005"/>
    <n v="0.48746454036648018"/>
    <n v="2026"/>
    <s v="Q3"/>
    <n v="9"/>
    <s v="Sep"/>
  </r>
  <r>
    <n v="2108"/>
    <d v="2026-09-03T00:00:00"/>
    <n v="2026"/>
    <n v="9"/>
    <x v="8"/>
    <x v="2"/>
    <x v="1"/>
    <x v="11"/>
    <x v="0"/>
    <s v="Returning"/>
    <x v="1"/>
    <s v="Trail Boots"/>
    <n v="1"/>
    <n v="146.13999999999999"/>
    <n v="0"/>
    <n v="81.040000000000006"/>
    <n v="146.13999999999999"/>
    <n v="81.040000000000006"/>
    <n v="65.09999999999998"/>
    <n v="0.44546325441357593"/>
    <n v="2026"/>
    <s v="Q3"/>
    <n v="9"/>
    <s v="Sep"/>
  </r>
  <r>
    <n v="2340"/>
    <d v="2026-09-03T00:00:00"/>
    <n v="2026"/>
    <n v="9"/>
    <x v="8"/>
    <x v="2"/>
    <x v="1"/>
    <x v="14"/>
    <x v="2"/>
    <s v="New"/>
    <x v="3"/>
    <s v="Alpine Tent 4P"/>
    <n v="4"/>
    <n v="332.93"/>
    <n v="0"/>
    <n v="193.56"/>
    <n v="1331.72"/>
    <n v="774.24"/>
    <n v="557.48"/>
    <n v="0.41861652599645571"/>
    <n v="2026"/>
    <s v="Q3"/>
    <n v="9"/>
    <s v="Sep"/>
  </r>
  <r>
    <n v="3078"/>
    <d v="2026-09-03T00:00:00"/>
    <n v="2026"/>
    <n v="9"/>
    <x v="8"/>
    <x v="2"/>
    <x v="1"/>
    <x v="14"/>
    <x v="2"/>
    <s v="Business"/>
    <x v="3"/>
    <s v="Compact Sleeping Bag"/>
    <n v="4"/>
    <n v="122.43"/>
    <n v="0"/>
    <n v="61.5"/>
    <n v="489.72"/>
    <n v="246"/>
    <n v="243.72000000000003"/>
    <n v="0.49767213918157316"/>
    <n v="2026"/>
    <s v="Q3"/>
    <n v="9"/>
    <s v="Sep"/>
  </r>
  <r>
    <n v="3575"/>
    <d v="2026-09-03T00:00:00"/>
    <n v="2026"/>
    <n v="9"/>
    <x v="8"/>
    <x v="2"/>
    <x v="2"/>
    <x v="2"/>
    <x v="3"/>
    <s v="Returning"/>
    <x v="0"/>
    <s v="Commuter Helmet"/>
    <n v="3"/>
    <n v="81.12"/>
    <n v="0.1"/>
    <n v="41.78"/>
    <n v="219.02400000000003"/>
    <n v="125.34"/>
    <n v="93.684000000000026"/>
    <n v="0.42773394696471628"/>
    <n v="2026"/>
    <s v="Q3"/>
    <n v="9"/>
    <s v="Sep"/>
  </r>
  <r>
    <n v="3700"/>
    <d v="2026-09-03T00:00:00"/>
    <n v="2026"/>
    <n v="9"/>
    <x v="8"/>
    <x v="2"/>
    <x v="1"/>
    <x v="14"/>
    <x v="0"/>
    <s v="Returning"/>
    <x v="2"/>
    <s v="Travel Backpack 35L"/>
    <n v="1"/>
    <n v="168.54"/>
    <n v="0.05"/>
    <n v="87.82"/>
    <n v="160.11299999999997"/>
    <n v="87.82"/>
    <n v="72.292999999999978"/>
    <n v="0.45151236938911887"/>
    <n v="2026"/>
    <s v="Q3"/>
    <n v="9"/>
    <s v="Sep"/>
  </r>
  <r>
    <n v="3762"/>
    <d v="2026-09-03T00:00:00"/>
    <n v="2026"/>
    <n v="9"/>
    <x v="8"/>
    <x v="2"/>
    <x v="0"/>
    <x v="0"/>
    <x v="2"/>
    <s v="New"/>
    <x v="0"/>
    <s v="Compact Repair Kit"/>
    <n v="4"/>
    <n v="39.61"/>
    <n v="0.1"/>
    <n v="16.829999999999998"/>
    <n v="142.596"/>
    <n v="67.319999999999993"/>
    <n v="75.27600000000001"/>
    <n v="0.52789699570815452"/>
    <n v="2026"/>
    <s v="Q3"/>
    <n v="9"/>
    <s v="Sep"/>
  </r>
  <r>
    <n v="2790"/>
    <d v="2026-09-04T00:00:00"/>
    <n v="2026"/>
    <n v="9"/>
    <x v="8"/>
    <x v="2"/>
    <x v="3"/>
    <x v="8"/>
    <x v="0"/>
    <s v="Returning"/>
    <x v="4"/>
    <s v="Resistance Band Set"/>
    <n v="1"/>
    <n v="39.85"/>
    <n v="0.1"/>
    <n v="14.96"/>
    <n v="35.865000000000002"/>
    <n v="14.96"/>
    <n v="20.905000000000001"/>
    <n v="0.58288024536456151"/>
    <n v="2026"/>
    <s v="Q3"/>
    <n v="9"/>
    <s v="Sep"/>
  </r>
  <r>
    <n v="4149"/>
    <d v="2026-09-04T00:00:00"/>
    <n v="2026"/>
    <n v="9"/>
    <x v="8"/>
    <x v="2"/>
    <x v="3"/>
    <x v="8"/>
    <x v="0"/>
    <s v="New"/>
    <x v="4"/>
    <s v="Resistance Band Set"/>
    <n v="1"/>
    <n v="40.51"/>
    <n v="0.05"/>
    <n v="14.7"/>
    <n v="38.484499999999997"/>
    <n v="14.7"/>
    <n v="23.784499999999998"/>
    <n v="0.6180280372617547"/>
    <n v="2026"/>
    <s v="Q3"/>
    <n v="9"/>
    <s v="Sep"/>
  </r>
  <r>
    <n v="1955"/>
    <d v="2026-09-05T00:00:00"/>
    <n v="2026"/>
    <n v="9"/>
    <x v="8"/>
    <x v="2"/>
    <x v="1"/>
    <x v="12"/>
    <x v="0"/>
    <s v="Returning"/>
    <x v="3"/>
    <s v="Compact Sleeping Bag"/>
    <n v="1"/>
    <n v="121.59"/>
    <n v="0"/>
    <n v="62.44"/>
    <n v="121.59"/>
    <n v="62.44"/>
    <n v="59.150000000000006"/>
    <n v="0.4864709268854347"/>
    <n v="2026"/>
    <s v="Q3"/>
    <n v="9"/>
    <s v="Sep"/>
  </r>
  <r>
    <n v="2077"/>
    <d v="2026-09-05T00:00:00"/>
    <n v="2026"/>
    <n v="9"/>
    <x v="8"/>
    <x v="2"/>
    <x v="3"/>
    <x v="8"/>
    <x v="1"/>
    <s v="Business"/>
    <x v="1"/>
    <s v="Summit Backpack 45L"/>
    <n v="4"/>
    <n v="152.99"/>
    <n v="0.15"/>
    <n v="77.12"/>
    <n v="520.16600000000005"/>
    <n v="308.48"/>
    <n v="211.68600000000004"/>
    <n v="0.40695854784818697"/>
    <n v="2026"/>
    <s v="Q3"/>
    <n v="9"/>
    <s v="Sep"/>
  </r>
  <r>
    <n v="2879"/>
    <d v="2026-09-05T00:00:00"/>
    <n v="2026"/>
    <n v="9"/>
    <x v="8"/>
    <x v="2"/>
    <x v="2"/>
    <x v="10"/>
    <x v="0"/>
    <s v="Business"/>
    <x v="2"/>
    <s v="Insulated Bottle"/>
    <n v="3"/>
    <n v="36.19"/>
    <n v="0.1"/>
    <n v="13.97"/>
    <n v="97.712999999999994"/>
    <n v="41.910000000000004"/>
    <n v="55.80299999999999"/>
    <n v="0.57109084768659235"/>
    <n v="2026"/>
    <s v="Q3"/>
    <n v="9"/>
    <s v="Sep"/>
  </r>
  <r>
    <n v="3353"/>
    <d v="2026-09-05T00:00:00"/>
    <n v="2026"/>
    <n v="9"/>
    <x v="8"/>
    <x v="2"/>
    <x v="2"/>
    <x v="16"/>
    <x v="2"/>
    <s v="New"/>
    <x v="1"/>
    <s v="Trail Boots"/>
    <n v="2"/>
    <n v="142.44"/>
    <n v="0"/>
    <n v="77.33"/>
    <n v="284.88"/>
    <n v="154.66"/>
    <n v="130.22"/>
    <n v="0.45710474585790506"/>
    <n v="2026"/>
    <s v="Q3"/>
    <n v="9"/>
    <s v="Sep"/>
  </r>
  <r>
    <n v="3514"/>
    <d v="2026-09-05T00:00:00"/>
    <n v="2026"/>
    <n v="9"/>
    <x v="8"/>
    <x v="2"/>
    <x v="1"/>
    <x v="6"/>
    <x v="0"/>
    <s v="New"/>
    <x v="2"/>
    <s v="Carry-On Duffel"/>
    <n v="2"/>
    <n v="133.81"/>
    <n v="0"/>
    <n v="66.78"/>
    <n v="267.62"/>
    <n v="133.56"/>
    <n v="134.06"/>
    <n v="0.5009341603766535"/>
    <n v="2026"/>
    <s v="Q3"/>
    <n v="9"/>
    <s v="Sep"/>
  </r>
  <r>
    <n v="3964"/>
    <d v="2026-09-05T00:00:00"/>
    <n v="2026"/>
    <n v="9"/>
    <x v="8"/>
    <x v="2"/>
    <x v="1"/>
    <x v="12"/>
    <x v="2"/>
    <s v="New"/>
    <x v="4"/>
    <s v="Resistance Band Set"/>
    <n v="2"/>
    <n v="40.49"/>
    <n v="0.15"/>
    <n v="14.32"/>
    <n v="68.832999999999998"/>
    <n v="28.64"/>
    <n v="40.192999999999998"/>
    <n v="0.58392050324698908"/>
    <n v="2026"/>
    <s v="Q3"/>
    <n v="9"/>
    <s v="Sep"/>
  </r>
  <r>
    <n v="4599"/>
    <d v="2026-09-05T00:00:00"/>
    <n v="2026"/>
    <n v="9"/>
    <x v="8"/>
    <x v="2"/>
    <x v="2"/>
    <x v="2"/>
    <x v="0"/>
    <s v="Business"/>
    <x v="3"/>
    <s v="Trail Tent 2P"/>
    <n v="4"/>
    <n v="198.1"/>
    <n v="0"/>
    <n v="101.61"/>
    <n v="792.4"/>
    <n v="406.44"/>
    <n v="385.96"/>
    <n v="0.48707723372034323"/>
    <n v="2026"/>
    <s v="Q3"/>
    <n v="9"/>
    <s v="Sep"/>
  </r>
  <r>
    <n v="5030"/>
    <d v="2026-09-05T00:00:00"/>
    <n v="2026"/>
    <n v="9"/>
    <x v="8"/>
    <x v="2"/>
    <x v="1"/>
    <x v="12"/>
    <x v="2"/>
    <s v="New"/>
    <x v="0"/>
    <s v="Commuter Helmet"/>
    <n v="1"/>
    <n v="83.73"/>
    <n v="0.15"/>
    <n v="43.34"/>
    <n v="71.170500000000004"/>
    <n v="43.34"/>
    <n v="27.830500000000001"/>
    <n v="0.39103982689457006"/>
    <n v="2026"/>
    <s v="Q3"/>
    <n v="9"/>
    <s v="Sep"/>
  </r>
  <r>
    <n v="1593"/>
    <d v="2026-09-06T00:00:00"/>
    <n v="2026"/>
    <n v="9"/>
    <x v="8"/>
    <x v="2"/>
    <x v="1"/>
    <x v="14"/>
    <x v="2"/>
    <s v="New"/>
    <x v="3"/>
    <s v="Trail Tent 2P"/>
    <n v="2"/>
    <n v="194.92"/>
    <n v="0"/>
    <n v="102.66"/>
    <n v="389.84"/>
    <n v="205.32"/>
    <n v="184.51999999999998"/>
    <n v="0.47332238867227577"/>
    <n v="2026"/>
    <s v="Q3"/>
    <n v="9"/>
    <s v="Sep"/>
  </r>
  <r>
    <n v="1818"/>
    <d v="2026-09-06T00:00:00"/>
    <n v="2026"/>
    <n v="9"/>
    <x v="8"/>
    <x v="2"/>
    <x v="1"/>
    <x v="12"/>
    <x v="2"/>
    <s v="New"/>
    <x v="2"/>
    <s v="Travel Backpack 35L"/>
    <n v="1"/>
    <n v="161.03"/>
    <n v="0"/>
    <n v="89.86"/>
    <n v="161.03"/>
    <n v="89.86"/>
    <n v="71.17"/>
    <n v="0.44196733527914056"/>
    <n v="2026"/>
    <s v="Q3"/>
    <n v="9"/>
    <s v="Sep"/>
  </r>
  <r>
    <n v="2370"/>
    <d v="2026-09-06T00:00:00"/>
    <n v="2026"/>
    <n v="9"/>
    <x v="8"/>
    <x v="2"/>
    <x v="3"/>
    <x v="4"/>
    <x v="3"/>
    <s v="New"/>
    <x v="4"/>
    <s v="Recovery Roller"/>
    <n v="1"/>
    <n v="35.68"/>
    <n v="0.05"/>
    <n v="13.76"/>
    <n v="33.896000000000001"/>
    <n v="13.76"/>
    <n v="20.136000000000003"/>
    <n v="0.59405239556289835"/>
    <n v="2026"/>
    <s v="Q3"/>
    <n v="9"/>
    <s v="Sep"/>
  </r>
  <r>
    <n v="2726"/>
    <d v="2026-09-06T00:00:00"/>
    <n v="2026"/>
    <n v="9"/>
    <x v="8"/>
    <x v="2"/>
    <x v="1"/>
    <x v="6"/>
    <x v="0"/>
    <s v="New"/>
    <x v="0"/>
    <s v="Compact Repair Kit"/>
    <n v="1"/>
    <n v="39.68"/>
    <n v="0.05"/>
    <n v="16.63"/>
    <n v="37.695999999999998"/>
    <n v="16.63"/>
    <n v="21.065999999999999"/>
    <n v="0.55883913412563668"/>
    <n v="2026"/>
    <s v="Q3"/>
    <n v="9"/>
    <s v="Sep"/>
  </r>
  <r>
    <n v="2755"/>
    <d v="2026-09-06T00:00:00"/>
    <n v="2026"/>
    <n v="9"/>
    <x v="8"/>
    <x v="2"/>
    <x v="2"/>
    <x v="10"/>
    <x v="0"/>
    <s v="New"/>
    <x v="1"/>
    <s v="Trail Boots"/>
    <n v="3"/>
    <n v="146.22"/>
    <n v="0"/>
    <n v="80.13"/>
    <n v="438.65999999999997"/>
    <n v="240.39"/>
    <n v="198.26999999999998"/>
    <n v="0.4519901518260156"/>
    <n v="2026"/>
    <s v="Q3"/>
    <n v="9"/>
    <s v="Sep"/>
  </r>
  <r>
    <n v="3187"/>
    <d v="2026-09-06T00:00:00"/>
    <n v="2026"/>
    <n v="9"/>
    <x v="8"/>
    <x v="2"/>
    <x v="3"/>
    <x v="7"/>
    <x v="2"/>
    <s v="Returning"/>
    <x v="1"/>
    <s v="Trekking Poles"/>
    <n v="1"/>
    <n v="71.680000000000007"/>
    <n v="0"/>
    <n v="31.87"/>
    <n v="71.680000000000007"/>
    <n v="31.87"/>
    <n v="39.81"/>
    <n v="0.5553850446428571"/>
    <n v="2026"/>
    <s v="Q3"/>
    <n v="9"/>
    <s v="Sep"/>
  </r>
  <r>
    <n v="3471"/>
    <d v="2026-09-06T00:00:00"/>
    <n v="2026"/>
    <n v="9"/>
    <x v="8"/>
    <x v="2"/>
    <x v="2"/>
    <x v="10"/>
    <x v="3"/>
    <s v="New"/>
    <x v="4"/>
    <s v="Training Mat"/>
    <n v="2"/>
    <n v="51.77"/>
    <n v="0"/>
    <n v="21.46"/>
    <n v="103.54"/>
    <n v="42.92"/>
    <n v="60.620000000000005"/>
    <n v="0.58547421286459345"/>
    <n v="2026"/>
    <s v="Q3"/>
    <n v="9"/>
    <s v="Sep"/>
  </r>
  <r>
    <n v="3529"/>
    <d v="2026-09-06T00:00:00"/>
    <n v="2026"/>
    <n v="9"/>
    <x v="8"/>
    <x v="2"/>
    <x v="2"/>
    <x v="5"/>
    <x v="1"/>
    <s v="Returning"/>
    <x v="4"/>
    <s v="Resistance Band Set"/>
    <n v="4"/>
    <n v="39.4"/>
    <n v="0.15"/>
    <n v="14.95"/>
    <n v="133.95999999999998"/>
    <n v="59.8"/>
    <n v="74.159999999999982"/>
    <n v="0.55359808898178553"/>
    <n v="2026"/>
    <s v="Q3"/>
    <n v="9"/>
    <s v="Sep"/>
  </r>
  <r>
    <n v="3549"/>
    <d v="2026-09-06T00:00:00"/>
    <n v="2026"/>
    <n v="9"/>
    <x v="8"/>
    <x v="2"/>
    <x v="3"/>
    <x v="8"/>
    <x v="0"/>
    <s v="New"/>
    <x v="2"/>
    <s v="Packing Cube Set"/>
    <n v="1"/>
    <n v="47.17"/>
    <n v="0"/>
    <n v="18.64"/>
    <n v="47.17"/>
    <n v="18.64"/>
    <n v="28.53"/>
    <n v="0.60483358066567738"/>
    <n v="2026"/>
    <s v="Q3"/>
    <n v="9"/>
    <s v="Sep"/>
  </r>
  <r>
    <n v="4003"/>
    <d v="2026-09-06T00:00:00"/>
    <n v="2026"/>
    <n v="9"/>
    <x v="8"/>
    <x v="2"/>
    <x v="3"/>
    <x v="4"/>
    <x v="3"/>
    <s v="Returning"/>
    <x v="4"/>
    <s v="Training Mat"/>
    <n v="2"/>
    <n v="50.41"/>
    <n v="0.1"/>
    <n v="22.05"/>
    <n v="90.738"/>
    <n v="44.1"/>
    <n v="46.637999999999998"/>
    <n v="0.51398532037294187"/>
    <n v="2026"/>
    <s v="Q3"/>
    <n v="9"/>
    <s v="Sep"/>
  </r>
  <r>
    <n v="4613"/>
    <d v="2026-09-06T00:00:00"/>
    <n v="2026"/>
    <n v="9"/>
    <x v="8"/>
    <x v="2"/>
    <x v="3"/>
    <x v="13"/>
    <x v="0"/>
    <s v="Business"/>
    <x v="0"/>
    <s v="Commuter Helmet"/>
    <n v="4"/>
    <n v="80.38"/>
    <n v="0.1"/>
    <n v="42.55"/>
    <n v="289.36799999999999"/>
    <n v="170.2"/>
    <n v="119.16800000000001"/>
    <n v="0.41182162505874875"/>
    <n v="2026"/>
    <s v="Q3"/>
    <n v="9"/>
    <s v="Sep"/>
  </r>
  <r>
    <n v="75"/>
    <d v="2026-09-07T00:00:00"/>
    <n v="2026"/>
    <n v="9"/>
    <x v="8"/>
    <x v="2"/>
    <x v="0"/>
    <x v="0"/>
    <x v="0"/>
    <s v="Business"/>
    <x v="4"/>
    <s v="Resistance Band Set"/>
    <n v="2"/>
    <n v="40.78"/>
    <n v="0"/>
    <n v="15.04"/>
    <n v="81.56"/>
    <n v="30.08"/>
    <n v="51.480000000000004"/>
    <n v="0.63119176066699367"/>
    <n v="2026"/>
    <s v="Q3"/>
    <n v="9"/>
    <s v="Sep"/>
  </r>
  <r>
    <n v="601"/>
    <d v="2026-09-07T00:00:00"/>
    <n v="2026"/>
    <n v="9"/>
    <x v="8"/>
    <x v="2"/>
    <x v="1"/>
    <x v="12"/>
    <x v="0"/>
    <s v="Returning"/>
    <x v="1"/>
    <s v="Trail Boots"/>
    <n v="1"/>
    <n v="141.69"/>
    <n v="0"/>
    <n v="80.34"/>
    <n v="141.69"/>
    <n v="80.34"/>
    <n v="61.349999999999994"/>
    <n v="0.43298750793986868"/>
    <n v="2026"/>
    <s v="Q3"/>
    <n v="9"/>
    <s v="Sep"/>
  </r>
  <r>
    <n v="1617"/>
    <d v="2026-09-07T00:00:00"/>
    <n v="2026"/>
    <n v="9"/>
    <x v="8"/>
    <x v="2"/>
    <x v="3"/>
    <x v="8"/>
    <x v="0"/>
    <s v="New"/>
    <x v="3"/>
    <s v="Portable Camp Stove"/>
    <n v="1"/>
    <n v="83.28"/>
    <n v="0.1"/>
    <n v="39.75"/>
    <n v="74.951999999999998"/>
    <n v="39.75"/>
    <n v="35.201999999999998"/>
    <n v="0.46966058277297468"/>
    <n v="2026"/>
    <s v="Q3"/>
    <n v="9"/>
    <s v="Sep"/>
  </r>
  <r>
    <n v="2305"/>
    <d v="2026-09-07T00:00:00"/>
    <n v="2026"/>
    <n v="9"/>
    <x v="8"/>
    <x v="2"/>
    <x v="3"/>
    <x v="7"/>
    <x v="3"/>
    <s v="Returning"/>
    <x v="3"/>
    <s v="Portable Camp Stove"/>
    <n v="2"/>
    <n v="82.43"/>
    <n v="0"/>
    <n v="40.51"/>
    <n v="164.86"/>
    <n v="81.02"/>
    <n v="83.840000000000018"/>
    <n v="0.50855271139148372"/>
    <n v="2026"/>
    <s v="Q3"/>
    <n v="9"/>
    <s v="Sep"/>
  </r>
  <r>
    <n v="2344"/>
    <d v="2026-09-07T00:00:00"/>
    <n v="2026"/>
    <n v="9"/>
    <x v="8"/>
    <x v="2"/>
    <x v="0"/>
    <x v="15"/>
    <x v="3"/>
    <s v="New"/>
    <x v="4"/>
    <s v="Recovery Roller"/>
    <n v="4"/>
    <n v="36.380000000000003"/>
    <n v="0"/>
    <n v="14.16"/>
    <n v="145.52000000000001"/>
    <n v="56.64"/>
    <n v="88.88000000000001"/>
    <n v="0.61077515118196812"/>
    <n v="2026"/>
    <s v="Q3"/>
    <n v="9"/>
    <s v="Sep"/>
  </r>
  <r>
    <n v="2601"/>
    <d v="2026-09-07T00:00:00"/>
    <n v="2026"/>
    <n v="9"/>
    <x v="8"/>
    <x v="2"/>
    <x v="1"/>
    <x v="11"/>
    <x v="0"/>
    <s v="New"/>
    <x v="0"/>
    <s v="Commuter Helmet"/>
    <n v="1"/>
    <n v="82.86"/>
    <n v="0"/>
    <n v="43.33"/>
    <n v="82.86"/>
    <n v="43.33"/>
    <n v="39.53"/>
    <n v="0.47706975621530295"/>
    <n v="2026"/>
    <s v="Q3"/>
    <n v="9"/>
    <s v="Sep"/>
  </r>
  <r>
    <n v="2831"/>
    <d v="2026-09-07T00:00:00"/>
    <n v="2026"/>
    <n v="9"/>
    <x v="8"/>
    <x v="2"/>
    <x v="0"/>
    <x v="9"/>
    <x v="0"/>
    <s v="New"/>
    <x v="2"/>
    <s v="Packing Cube Set"/>
    <n v="1"/>
    <n v="46.44"/>
    <n v="0.05"/>
    <n v="17.88"/>
    <n v="44.117999999999995"/>
    <n v="17.88"/>
    <n v="26.237999999999996"/>
    <n v="0.59472324221406225"/>
    <n v="2026"/>
    <s v="Q3"/>
    <n v="9"/>
    <s v="Sep"/>
  </r>
  <r>
    <n v="2845"/>
    <d v="2026-09-07T00:00:00"/>
    <n v="2026"/>
    <n v="9"/>
    <x v="8"/>
    <x v="2"/>
    <x v="0"/>
    <x v="0"/>
    <x v="1"/>
    <s v="Business"/>
    <x v="2"/>
    <s v="Carry-On Duffel"/>
    <n v="4"/>
    <n v="133.26"/>
    <n v="0.1"/>
    <n v="68.77"/>
    <n v="479.73599999999999"/>
    <n v="275.08"/>
    <n v="204.65600000000001"/>
    <n v="0.42660129738022579"/>
    <n v="2026"/>
    <s v="Q3"/>
    <n v="9"/>
    <s v="Sep"/>
  </r>
  <r>
    <n v="3679"/>
    <d v="2026-09-07T00:00:00"/>
    <n v="2026"/>
    <n v="9"/>
    <x v="8"/>
    <x v="2"/>
    <x v="1"/>
    <x v="12"/>
    <x v="3"/>
    <s v="New"/>
    <x v="1"/>
    <s v="Trail Boots"/>
    <n v="1"/>
    <n v="147.36000000000001"/>
    <n v="0"/>
    <n v="81.599999999999994"/>
    <n v="147.36000000000001"/>
    <n v="81.599999999999994"/>
    <n v="65.760000000000019"/>
    <n v="0.44625407166123787"/>
    <n v="2026"/>
    <s v="Q3"/>
    <n v="9"/>
    <s v="Sep"/>
  </r>
  <r>
    <n v="3828"/>
    <d v="2026-09-07T00:00:00"/>
    <n v="2026"/>
    <n v="9"/>
    <x v="8"/>
    <x v="2"/>
    <x v="0"/>
    <x v="0"/>
    <x v="0"/>
    <s v="New"/>
    <x v="2"/>
    <s v="Travel Backpack 35L"/>
    <n v="2"/>
    <n v="166.13"/>
    <n v="0.15"/>
    <n v="86.71"/>
    <n v="282.42099999999999"/>
    <n v="173.42"/>
    <n v="109.001"/>
    <n v="0.38595217777714835"/>
    <n v="2026"/>
    <s v="Q3"/>
    <n v="9"/>
    <s v="Sep"/>
  </r>
  <r>
    <n v="4226"/>
    <d v="2026-09-07T00:00:00"/>
    <n v="2026"/>
    <n v="9"/>
    <x v="8"/>
    <x v="2"/>
    <x v="2"/>
    <x v="3"/>
    <x v="0"/>
    <s v="New"/>
    <x v="4"/>
    <s v="Training Mat"/>
    <n v="1"/>
    <n v="51.74"/>
    <n v="0"/>
    <n v="22.45"/>
    <n v="51.74"/>
    <n v="22.45"/>
    <n v="29.290000000000003"/>
    <n v="0.56609972941631237"/>
    <n v="2026"/>
    <s v="Q3"/>
    <n v="9"/>
    <s v="Sep"/>
  </r>
  <r>
    <n v="58"/>
    <d v="2026-09-08T00:00:00"/>
    <n v="2026"/>
    <n v="9"/>
    <x v="8"/>
    <x v="2"/>
    <x v="0"/>
    <x v="0"/>
    <x v="2"/>
    <s v="Returning"/>
    <x v="1"/>
    <s v="Trekking Poles"/>
    <n v="1"/>
    <n v="71.7"/>
    <n v="0"/>
    <n v="32"/>
    <n v="71.7"/>
    <n v="32"/>
    <n v="39.700000000000003"/>
    <n v="0.55369595536959559"/>
    <n v="2026"/>
    <s v="Q3"/>
    <n v="9"/>
    <s v="Sep"/>
  </r>
  <r>
    <n v="1224"/>
    <d v="2026-09-08T00:00:00"/>
    <n v="2026"/>
    <n v="9"/>
    <x v="8"/>
    <x v="2"/>
    <x v="2"/>
    <x v="2"/>
    <x v="0"/>
    <s v="Returning"/>
    <x v="0"/>
    <s v="Compact Repair Kit"/>
    <n v="2"/>
    <n v="39.409999999999997"/>
    <n v="0.05"/>
    <n v="17.12"/>
    <n v="74.878999999999991"/>
    <n v="34.24"/>
    <n v="40.638999999999989"/>
    <n v="0.54272893601677363"/>
    <n v="2026"/>
    <s v="Q3"/>
    <n v="9"/>
    <s v="Sep"/>
  </r>
  <r>
    <n v="4345"/>
    <d v="2026-09-08T00:00:00"/>
    <n v="2026"/>
    <n v="9"/>
    <x v="8"/>
    <x v="2"/>
    <x v="0"/>
    <x v="9"/>
    <x v="0"/>
    <s v="New"/>
    <x v="3"/>
    <s v="Alpine Tent 4P"/>
    <n v="2"/>
    <n v="345.33"/>
    <n v="0"/>
    <n v="198.22"/>
    <n v="690.66"/>
    <n v="396.44"/>
    <n v="294.21999999999997"/>
    <n v="0.42599832044710856"/>
    <n v="2026"/>
    <s v="Q3"/>
    <n v="9"/>
    <s v="Sep"/>
  </r>
  <r>
    <n v="1069"/>
    <d v="2026-09-09T00:00:00"/>
    <n v="2026"/>
    <n v="9"/>
    <x v="8"/>
    <x v="2"/>
    <x v="3"/>
    <x v="13"/>
    <x v="0"/>
    <s v="Returning"/>
    <x v="1"/>
    <s v="Trail Boots"/>
    <n v="1"/>
    <n v="145.33000000000001"/>
    <n v="0.1"/>
    <n v="80.97"/>
    <n v="130.79700000000003"/>
    <n v="80.97"/>
    <n v="49.827000000000027"/>
    <n v="0.3809491043372556"/>
    <n v="2026"/>
    <s v="Q3"/>
    <n v="9"/>
    <s v="Sep"/>
  </r>
  <r>
    <n v="1489"/>
    <d v="2026-09-09T00:00:00"/>
    <n v="2026"/>
    <n v="9"/>
    <x v="8"/>
    <x v="2"/>
    <x v="0"/>
    <x v="0"/>
    <x v="0"/>
    <s v="Returning"/>
    <x v="0"/>
    <s v="Trail Bike Light"/>
    <n v="3"/>
    <n v="50.03"/>
    <n v="0.1"/>
    <n v="22.89"/>
    <n v="135.08100000000002"/>
    <n v="68.67"/>
    <n v="66.411000000000016"/>
    <n v="0.49163835032313952"/>
    <n v="2026"/>
    <s v="Q3"/>
    <n v="9"/>
    <s v="Sep"/>
  </r>
  <r>
    <n v="2045"/>
    <d v="2026-09-09T00:00:00"/>
    <n v="2026"/>
    <n v="9"/>
    <x v="8"/>
    <x v="2"/>
    <x v="1"/>
    <x v="1"/>
    <x v="3"/>
    <s v="Returning"/>
    <x v="2"/>
    <s v="Insulated Bottle"/>
    <n v="1"/>
    <n v="35.68"/>
    <n v="0.05"/>
    <n v="13.37"/>
    <n v="33.896000000000001"/>
    <n v="13.37"/>
    <n v="20.526000000000003"/>
    <n v="0.60555817795610112"/>
    <n v="2026"/>
    <s v="Q3"/>
    <n v="9"/>
    <s v="Sep"/>
  </r>
  <r>
    <n v="2610"/>
    <d v="2026-09-09T00:00:00"/>
    <n v="2026"/>
    <n v="9"/>
    <x v="8"/>
    <x v="2"/>
    <x v="3"/>
    <x v="8"/>
    <x v="0"/>
    <s v="Returning"/>
    <x v="3"/>
    <s v="Alpine Tent 4P"/>
    <n v="1"/>
    <n v="341.87"/>
    <n v="0.1"/>
    <n v="190.66"/>
    <n v="307.68299999999999"/>
    <n v="190.66"/>
    <n v="117.023"/>
    <n v="0.38033625517171893"/>
    <n v="2026"/>
    <s v="Q3"/>
    <n v="9"/>
    <s v="Sep"/>
  </r>
  <r>
    <n v="4210"/>
    <d v="2026-09-09T00:00:00"/>
    <n v="2026"/>
    <n v="9"/>
    <x v="8"/>
    <x v="2"/>
    <x v="1"/>
    <x v="6"/>
    <x v="0"/>
    <s v="Returning"/>
    <x v="2"/>
    <s v="Travel Backpack 35L"/>
    <n v="1"/>
    <n v="164.6"/>
    <n v="0"/>
    <n v="87.21"/>
    <n v="164.6"/>
    <n v="87.21"/>
    <n v="77.39"/>
    <n v="0.47017010935601461"/>
    <n v="2026"/>
    <s v="Q3"/>
    <n v="9"/>
    <s v="Sep"/>
  </r>
  <r>
    <n v="4584"/>
    <d v="2026-09-09T00:00:00"/>
    <n v="2026"/>
    <n v="9"/>
    <x v="8"/>
    <x v="2"/>
    <x v="3"/>
    <x v="8"/>
    <x v="0"/>
    <s v="Returning"/>
    <x v="4"/>
    <s v="Resistance Band Set"/>
    <n v="2"/>
    <n v="41.24"/>
    <n v="0"/>
    <n v="14.46"/>
    <n v="82.48"/>
    <n v="28.92"/>
    <n v="53.56"/>
    <n v="0.64936954413191073"/>
    <n v="2026"/>
    <s v="Q3"/>
    <n v="9"/>
    <s v="Sep"/>
  </r>
  <r>
    <n v="44"/>
    <d v="2026-09-10T00:00:00"/>
    <n v="2026"/>
    <n v="9"/>
    <x v="8"/>
    <x v="2"/>
    <x v="2"/>
    <x v="10"/>
    <x v="2"/>
    <s v="New"/>
    <x v="0"/>
    <s v="Compact Repair Kit"/>
    <n v="1"/>
    <n v="40.1"/>
    <n v="0"/>
    <n v="16.920000000000002"/>
    <n v="40.1"/>
    <n v="16.920000000000002"/>
    <n v="23.18"/>
    <n v="0.57805486284289276"/>
    <n v="2026"/>
    <s v="Q3"/>
    <n v="9"/>
    <s v="Sep"/>
  </r>
  <r>
    <n v="97"/>
    <d v="2026-09-10T00:00:00"/>
    <n v="2026"/>
    <n v="9"/>
    <x v="8"/>
    <x v="2"/>
    <x v="1"/>
    <x v="6"/>
    <x v="0"/>
    <s v="New"/>
    <x v="3"/>
    <s v="Portable Camp Stove"/>
    <n v="2"/>
    <n v="80.239999999999995"/>
    <n v="0"/>
    <n v="40.5"/>
    <n v="160.47999999999999"/>
    <n v="81"/>
    <n v="79.47999999999999"/>
    <n v="0.49526420737786636"/>
    <n v="2026"/>
    <s v="Q3"/>
    <n v="9"/>
    <s v="Sep"/>
  </r>
  <r>
    <n v="1015"/>
    <d v="2026-09-10T00:00:00"/>
    <n v="2026"/>
    <n v="9"/>
    <x v="8"/>
    <x v="2"/>
    <x v="2"/>
    <x v="3"/>
    <x v="0"/>
    <s v="New"/>
    <x v="1"/>
    <s v="Summit Backpack 45L"/>
    <n v="4"/>
    <n v="151.01"/>
    <n v="0"/>
    <n v="80.569999999999993"/>
    <n v="604.04"/>
    <n v="322.27999999999997"/>
    <n v="281.76"/>
    <n v="0.46645917488908023"/>
    <n v="2026"/>
    <s v="Q3"/>
    <n v="9"/>
    <s v="Sep"/>
  </r>
  <r>
    <n v="1128"/>
    <d v="2026-09-10T00:00:00"/>
    <n v="2026"/>
    <n v="9"/>
    <x v="8"/>
    <x v="2"/>
    <x v="0"/>
    <x v="15"/>
    <x v="3"/>
    <s v="Returning"/>
    <x v="0"/>
    <s v="Trail Bike Light"/>
    <n v="1"/>
    <n v="51.32"/>
    <n v="0.1"/>
    <n v="22.67"/>
    <n v="46.188000000000002"/>
    <n v="22.67"/>
    <n v="23.518000000000001"/>
    <n v="0.50917987356023209"/>
    <n v="2026"/>
    <s v="Q3"/>
    <n v="9"/>
    <s v="Sep"/>
  </r>
  <r>
    <n v="3548"/>
    <d v="2026-09-10T00:00:00"/>
    <n v="2026"/>
    <n v="9"/>
    <x v="8"/>
    <x v="2"/>
    <x v="3"/>
    <x v="7"/>
    <x v="2"/>
    <s v="Returning"/>
    <x v="1"/>
    <s v="Trekking Poles"/>
    <n v="2"/>
    <n v="72.61"/>
    <n v="0"/>
    <n v="32.68"/>
    <n v="145.22"/>
    <n v="65.36"/>
    <n v="79.86"/>
    <n v="0.54992425285773305"/>
    <n v="2026"/>
    <s v="Q3"/>
    <n v="9"/>
    <s v="Sep"/>
  </r>
  <r>
    <n v="242"/>
    <d v="2026-09-11T00:00:00"/>
    <n v="2026"/>
    <n v="9"/>
    <x v="8"/>
    <x v="2"/>
    <x v="3"/>
    <x v="13"/>
    <x v="3"/>
    <s v="Business"/>
    <x v="4"/>
    <s v="Resistance Band Set"/>
    <n v="5"/>
    <n v="40.94"/>
    <n v="0"/>
    <n v="14.78"/>
    <n v="204.7"/>
    <n v="73.899999999999991"/>
    <n v="130.80000000000001"/>
    <n v="0.6389838788470934"/>
    <n v="2026"/>
    <s v="Q3"/>
    <n v="9"/>
    <s v="Sep"/>
  </r>
  <r>
    <n v="784"/>
    <d v="2026-09-11T00:00:00"/>
    <n v="2026"/>
    <n v="9"/>
    <x v="8"/>
    <x v="2"/>
    <x v="2"/>
    <x v="16"/>
    <x v="3"/>
    <s v="New"/>
    <x v="0"/>
    <s v="Commuter Helmet"/>
    <n v="4"/>
    <n v="81.69"/>
    <n v="0"/>
    <n v="42.23"/>
    <n v="326.76"/>
    <n v="168.92"/>
    <n v="157.84"/>
    <n v="0.48304566042355246"/>
    <n v="2026"/>
    <s v="Q3"/>
    <n v="9"/>
    <s v="Sep"/>
  </r>
  <r>
    <n v="1535"/>
    <d v="2026-09-11T00:00:00"/>
    <n v="2026"/>
    <n v="9"/>
    <x v="8"/>
    <x v="2"/>
    <x v="0"/>
    <x v="15"/>
    <x v="2"/>
    <s v="New"/>
    <x v="0"/>
    <s v="Trail Bike Light"/>
    <n v="1"/>
    <n v="51.25"/>
    <n v="0.05"/>
    <n v="21.99"/>
    <n v="48.6875"/>
    <n v="21.99"/>
    <n v="26.697500000000002"/>
    <n v="0.54834403080872918"/>
    <n v="2026"/>
    <s v="Q3"/>
    <n v="9"/>
    <s v="Sep"/>
  </r>
  <r>
    <n v="1687"/>
    <d v="2026-09-11T00:00:00"/>
    <n v="2026"/>
    <n v="9"/>
    <x v="8"/>
    <x v="2"/>
    <x v="2"/>
    <x v="16"/>
    <x v="0"/>
    <s v="Returning"/>
    <x v="4"/>
    <s v="Training Mat"/>
    <n v="1"/>
    <n v="50.78"/>
    <n v="0.05"/>
    <n v="22.52"/>
    <n v="48.241"/>
    <n v="22.52"/>
    <n v="25.721"/>
    <n v="0.5331771729441761"/>
    <n v="2026"/>
    <s v="Q3"/>
    <n v="9"/>
    <s v="Sep"/>
  </r>
  <r>
    <n v="2162"/>
    <d v="2026-09-11T00:00:00"/>
    <n v="2026"/>
    <n v="9"/>
    <x v="8"/>
    <x v="2"/>
    <x v="1"/>
    <x v="1"/>
    <x v="0"/>
    <s v="New"/>
    <x v="2"/>
    <s v="Carry-On Duffel"/>
    <n v="1"/>
    <n v="133.31"/>
    <n v="0.05"/>
    <n v="67.790000000000006"/>
    <n v="126.64449999999999"/>
    <n v="67.790000000000006"/>
    <n v="58.854499999999987"/>
    <n v="0.46472211584395684"/>
    <n v="2026"/>
    <s v="Q3"/>
    <n v="9"/>
    <s v="Sep"/>
  </r>
  <r>
    <n v="2307"/>
    <d v="2026-09-11T00:00:00"/>
    <n v="2026"/>
    <n v="9"/>
    <x v="8"/>
    <x v="2"/>
    <x v="2"/>
    <x v="2"/>
    <x v="0"/>
    <s v="Returning"/>
    <x v="2"/>
    <s v="Travel Backpack 35L"/>
    <n v="1"/>
    <n v="162.06"/>
    <n v="0"/>
    <n v="86.95"/>
    <n v="162.06"/>
    <n v="86.95"/>
    <n v="75.11"/>
    <n v="0.4634703196347032"/>
    <n v="2026"/>
    <s v="Q3"/>
    <n v="9"/>
    <s v="Sep"/>
  </r>
  <r>
    <n v="3976"/>
    <d v="2026-09-11T00:00:00"/>
    <n v="2026"/>
    <n v="9"/>
    <x v="8"/>
    <x v="2"/>
    <x v="2"/>
    <x v="5"/>
    <x v="2"/>
    <s v="Returning"/>
    <x v="2"/>
    <s v="Insulated Bottle"/>
    <n v="2"/>
    <n v="37.03"/>
    <n v="0.1"/>
    <n v="13.46"/>
    <n v="66.654000000000011"/>
    <n v="26.92"/>
    <n v="39.734000000000009"/>
    <n v="0.59612326342004984"/>
    <n v="2026"/>
    <s v="Q3"/>
    <n v="9"/>
    <s v="Sep"/>
  </r>
  <r>
    <n v="5066"/>
    <d v="2026-09-11T00:00:00"/>
    <n v="2026"/>
    <n v="9"/>
    <x v="8"/>
    <x v="2"/>
    <x v="1"/>
    <x v="11"/>
    <x v="0"/>
    <s v="New"/>
    <x v="3"/>
    <s v="Alpine Tent 4P"/>
    <n v="1"/>
    <n v="338.01"/>
    <n v="0"/>
    <n v="190.89"/>
    <n v="338.01"/>
    <n v="190.89"/>
    <n v="147.12"/>
    <n v="0.43525339486997427"/>
    <n v="2026"/>
    <s v="Q3"/>
    <n v="9"/>
    <s v="Sep"/>
  </r>
  <r>
    <n v="78"/>
    <d v="2026-09-12T00:00:00"/>
    <n v="2026"/>
    <n v="9"/>
    <x v="8"/>
    <x v="2"/>
    <x v="3"/>
    <x v="13"/>
    <x v="0"/>
    <s v="New"/>
    <x v="4"/>
    <s v="Resistance Band Set"/>
    <n v="5"/>
    <n v="40.78"/>
    <n v="0.05"/>
    <n v="14.94"/>
    <n v="193.70499999999998"/>
    <n v="74.7"/>
    <n v="119.00499999999998"/>
    <n v="0.61436204537828132"/>
    <n v="2026"/>
    <s v="Q3"/>
    <n v="9"/>
    <s v="Sep"/>
  </r>
  <r>
    <n v="354"/>
    <d v="2026-09-12T00:00:00"/>
    <n v="2026"/>
    <n v="9"/>
    <x v="8"/>
    <x v="2"/>
    <x v="2"/>
    <x v="16"/>
    <x v="0"/>
    <s v="Returning"/>
    <x v="0"/>
    <s v="Trail Bike Light"/>
    <n v="4"/>
    <n v="51.47"/>
    <n v="0"/>
    <n v="21.9"/>
    <n v="205.88"/>
    <n v="87.6"/>
    <n v="118.28"/>
    <n v="0.57450942296483387"/>
    <n v="2026"/>
    <s v="Q3"/>
    <n v="9"/>
    <s v="Sep"/>
  </r>
  <r>
    <n v="1738"/>
    <d v="2026-09-12T00:00:00"/>
    <n v="2026"/>
    <n v="9"/>
    <x v="8"/>
    <x v="2"/>
    <x v="0"/>
    <x v="15"/>
    <x v="1"/>
    <s v="Business"/>
    <x v="1"/>
    <s v="Trail Boots"/>
    <n v="10"/>
    <n v="144.4"/>
    <n v="0.1"/>
    <n v="81.069999999999993"/>
    <n v="1299.6000000000001"/>
    <n v="810.69999999999993"/>
    <n v="488.9000000000002"/>
    <n v="0.37619267466912909"/>
    <n v="2026"/>
    <s v="Q3"/>
    <n v="9"/>
    <s v="Sep"/>
  </r>
  <r>
    <n v="1900"/>
    <d v="2026-09-12T00:00:00"/>
    <n v="2026"/>
    <n v="9"/>
    <x v="8"/>
    <x v="2"/>
    <x v="1"/>
    <x v="6"/>
    <x v="2"/>
    <s v="New"/>
    <x v="4"/>
    <s v="Training Mat"/>
    <n v="1"/>
    <n v="51.34"/>
    <n v="0.1"/>
    <n v="22.63"/>
    <n v="46.206000000000003"/>
    <n v="22.63"/>
    <n v="23.576000000000004"/>
    <n v="0.51023676578799293"/>
    <n v="2026"/>
    <s v="Q3"/>
    <n v="9"/>
    <s v="Sep"/>
  </r>
  <r>
    <n v="3375"/>
    <d v="2026-09-12T00:00:00"/>
    <n v="2026"/>
    <n v="9"/>
    <x v="8"/>
    <x v="2"/>
    <x v="1"/>
    <x v="1"/>
    <x v="1"/>
    <s v="Returning"/>
    <x v="2"/>
    <s v="Packing Cube Set"/>
    <n v="6"/>
    <n v="47.72"/>
    <n v="0.1"/>
    <n v="18.41"/>
    <n v="257.68799999999999"/>
    <n v="110.46000000000001"/>
    <n v="147.22799999999998"/>
    <n v="0.57134208810654741"/>
    <n v="2026"/>
    <s v="Q3"/>
    <n v="9"/>
    <s v="Sep"/>
  </r>
  <r>
    <n v="3567"/>
    <d v="2026-09-12T00:00:00"/>
    <n v="2026"/>
    <n v="9"/>
    <x v="8"/>
    <x v="2"/>
    <x v="1"/>
    <x v="11"/>
    <x v="0"/>
    <s v="Business"/>
    <x v="3"/>
    <s v="Portable Camp Stove"/>
    <n v="1"/>
    <n v="81.489999999999995"/>
    <n v="0.1"/>
    <n v="38.83"/>
    <n v="73.340999999999994"/>
    <n v="38.83"/>
    <n v="34.510999999999996"/>
    <n v="0.47055535103148305"/>
    <n v="2026"/>
    <s v="Q3"/>
    <n v="9"/>
    <s v="Sep"/>
  </r>
  <r>
    <n v="4106"/>
    <d v="2026-09-12T00:00:00"/>
    <n v="2026"/>
    <n v="9"/>
    <x v="8"/>
    <x v="2"/>
    <x v="1"/>
    <x v="6"/>
    <x v="2"/>
    <s v="Returning"/>
    <x v="0"/>
    <s v="Compact Repair Kit"/>
    <n v="2"/>
    <n v="39.700000000000003"/>
    <n v="0"/>
    <n v="16.32"/>
    <n v="79.400000000000006"/>
    <n v="32.64"/>
    <n v="46.760000000000005"/>
    <n v="0.58891687657430736"/>
    <n v="2026"/>
    <s v="Q3"/>
    <n v="9"/>
    <s v="Sep"/>
  </r>
  <r>
    <n v="4293"/>
    <d v="2026-09-12T00:00:00"/>
    <n v="2026"/>
    <n v="9"/>
    <x v="8"/>
    <x v="2"/>
    <x v="1"/>
    <x v="12"/>
    <x v="1"/>
    <s v="New"/>
    <x v="3"/>
    <s v="Alpine Tent 4P"/>
    <n v="4"/>
    <n v="344.67"/>
    <n v="0.1"/>
    <n v="195.35"/>
    <n v="1240.8120000000001"/>
    <n v="781.4"/>
    <n v="459.41200000000015"/>
    <n v="0.37025109363868186"/>
    <n v="2026"/>
    <s v="Q3"/>
    <n v="9"/>
    <s v="Sep"/>
  </r>
  <r>
    <n v="4859"/>
    <d v="2026-09-12T00:00:00"/>
    <n v="2026"/>
    <n v="9"/>
    <x v="8"/>
    <x v="2"/>
    <x v="0"/>
    <x v="0"/>
    <x v="0"/>
    <s v="Returning"/>
    <x v="0"/>
    <s v="Commuter Helmet"/>
    <n v="1"/>
    <n v="80.39"/>
    <n v="0"/>
    <n v="42.85"/>
    <n v="80.39"/>
    <n v="42.85"/>
    <n v="37.54"/>
    <n v="0.46697350416718497"/>
    <n v="2026"/>
    <s v="Q3"/>
    <n v="9"/>
    <s v="Sep"/>
  </r>
  <r>
    <n v="770"/>
    <d v="2026-09-13T00:00:00"/>
    <n v="2026"/>
    <n v="9"/>
    <x v="8"/>
    <x v="2"/>
    <x v="2"/>
    <x v="3"/>
    <x v="2"/>
    <s v="Returning"/>
    <x v="1"/>
    <s v="Trail Boots"/>
    <n v="1"/>
    <n v="143.66999999999999"/>
    <n v="0.1"/>
    <n v="79.89"/>
    <n v="129.303"/>
    <n v="79.89"/>
    <n v="49.412999999999997"/>
    <n v="0.38214890605786406"/>
    <n v="2026"/>
    <s v="Q3"/>
    <n v="9"/>
    <s v="Sep"/>
  </r>
  <r>
    <n v="1375"/>
    <d v="2026-09-13T00:00:00"/>
    <n v="2026"/>
    <n v="9"/>
    <x v="8"/>
    <x v="2"/>
    <x v="1"/>
    <x v="12"/>
    <x v="2"/>
    <s v="Returning"/>
    <x v="2"/>
    <s v="Insulated Bottle"/>
    <n v="1"/>
    <n v="35.86"/>
    <n v="0"/>
    <n v="13.33"/>
    <n v="35.86"/>
    <n v="13.33"/>
    <n v="22.53"/>
    <n v="0.62827663134411604"/>
    <n v="2026"/>
    <s v="Q3"/>
    <n v="9"/>
    <s v="Sep"/>
  </r>
  <r>
    <n v="2063"/>
    <d v="2026-09-13T00:00:00"/>
    <n v="2026"/>
    <n v="9"/>
    <x v="8"/>
    <x v="2"/>
    <x v="1"/>
    <x v="14"/>
    <x v="2"/>
    <s v="Returning"/>
    <x v="2"/>
    <s v="Carry-On Duffel"/>
    <n v="3"/>
    <n v="130.28"/>
    <n v="0.1"/>
    <n v="65.33"/>
    <n v="351.75600000000003"/>
    <n v="195.99"/>
    <n v="155.76600000000002"/>
    <n v="0.44282400300208102"/>
    <n v="2026"/>
    <s v="Q3"/>
    <n v="9"/>
    <s v="Sep"/>
  </r>
  <r>
    <n v="2563"/>
    <d v="2026-09-13T00:00:00"/>
    <n v="2026"/>
    <n v="9"/>
    <x v="8"/>
    <x v="2"/>
    <x v="1"/>
    <x v="6"/>
    <x v="3"/>
    <s v="Returning"/>
    <x v="1"/>
    <s v="Summit Backpack 45L"/>
    <n v="1"/>
    <n v="157.88999999999999"/>
    <n v="0.1"/>
    <n v="78.209999999999994"/>
    <n v="142.101"/>
    <n v="78.209999999999994"/>
    <n v="63.891000000000005"/>
    <n v="0.44961682183798851"/>
    <n v="2026"/>
    <s v="Q3"/>
    <n v="9"/>
    <s v="Sep"/>
  </r>
  <r>
    <n v="2786"/>
    <d v="2026-09-13T00:00:00"/>
    <n v="2026"/>
    <n v="9"/>
    <x v="8"/>
    <x v="2"/>
    <x v="3"/>
    <x v="8"/>
    <x v="0"/>
    <s v="New"/>
    <x v="4"/>
    <s v="Resistance Band Set"/>
    <n v="2"/>
    <n v="40.83"/>
    <n v="0"/>
    <n v="14.56"/>
    <n v="81.66"/>
    <n v="29.12"/>
    <n v="52.539999999999992"/>
    <n v="0.64339946118050451"/>
    <n v="2026"/>
    <s v="Q3"/>
    <n v="9"/>
    <s v="Sep"/>
  </r>
  <r>
    <n v="3269"/>
    <d v="2026-09-13T00:00:00"/>
    <n v="2026"/>
    <n v="9"/>
    <x v="8"/>
    <x v="2"/>
    <x v="2"/>
    <x v="16"/>
    <x v="2"/>
    <s v="New"/>
    <x v="4"/>
    <s v="Recovery Roller"/>
    <n v="2"/>
    <n v="37.119999999999997"/>
    <n v="0"/>
    <n v="14.26"/>
    <n v="74.239999999999995"/>
    <n v="28.52"/>
    <n v="45.72"/>
    <n v="0.61584051724137934"/>
    <n v="2026"/>
    <s v="Q3"/>
    <n v="9"/>
    <s v="Sep"/>
  </r>
  <r>
    <n v="3346"/>
    <d v="2026-09-13T00:00:00"/>
    <n v="2026"/>
    <n v="9"/>
    <x v="8"/>
    <x v="2"/>
    <x v="3"/>
    <x v="8"/>
    <x v="0"/>
    <s v="Returning"/>
    <x v="3"/>
    <s v="Compact Sleeping Bag"/>
    <n v="2"/>
    <n v="124.04"/>
    <n v="0.05"/>
    <n v="59.29"/>
    <n v="235.67599999999999"/>
    <n v="118.58"/>
    <n v="117.09599999999999"/>
    <n v="0.49685160983723414"/>
    <n v="2026"/>
    <s v="Q3"/>
    <n v="9"/>
    <s v="Sep"/>
  </r>
  <r>
    <n v="4097"/>
    <d v="2026-09-13T00:00:00"/>
    <n v="2026"/>
    <n v="9"/>
    <x v="8"/>
    <x v="2"/>
    <x v="1"/>
    <x v="12"/>
    <x v="0"/>
    <s v="Returning"/>
    <x v="1"/>
    <s v="Trail Boots"/>
    <n v="1"/>
    <n v="142.36000000000001"/>
    <n v="0"/>
    <n v="78.3"/>
    <n v="142.36000000000001"/>
    <n v="78.3"/>
    <n v="64.060000000000016"/>
    <n v="0.44998595110986239"/>
    <n v="2026"/>
    <s v="Q3"/>
    <n v="9"/>
    <s v="Sep"/>
  </r>
  <r>
    <n v="4208"/>
    <d v="2026-09-13T00:00:00"/>
    <n v="2026"/>
    <n v="9"/>
    <x v="8"/>
    <x v="2"/>
    <x v="1"/>
    <x v="12"/>
    <x v="1"/>
    <s v="Business"/>
    <x v="0"/>
    <s v="Cycling Pack 12L"/>
    <n v="6"/>
    <n v="104.11"/>
    <n v="0.1"/>
    <n v="49"/>
    <n v="562.19399999999996"/>
    <n v="294"/>
    <n v="268.19399999999996"/>
    <n v="0.47704884790659446"/>
    <n v="2026"/>
    <s v="Q3"/>
    <n v="9"/>
    <s v="Sep"/>
  </r>
  <r>
    <n v="4606"/>
    <d v="2026-09-13T00:00:00"/>
    <n v="2026"/>
    <n v="9"/>
    <x v="8"/>
    <x v="2"/>
    <x v="3"/>
    <x v="8"/>
    <x v="0"/>
    <s v="Business"/>
    <x v="3"/>
    <s v="Alpine Tent 4P"/>
    <n v="1"/>
    <n v="335.02"/>
    <n v="0.05"/>
    <n v="198.44"/>
    <n v="318.26899999999995"/>
    <n v="198.44"/>
    <n v="119.82899999999995"/>
    <n v="0.3765022669502841"/>
    <n v="2026"/>
    <s v="Q3"/>
    <n v="9"/>
    <s v="Sep"/>
  </r>
  <r>
    <n v="222"/>
    <d v="2026-09-14T00:00:00"/>
    <n v="2026"/>
    <n v="9"/>
    <x v="8"/>
    <x v="2"/>
    <x v="1"/>
    <x v="12"/>
    <x v="0"/>
    <s v="Returning"/>
    <x v="0"/>
    <s v="Trail Bike Light"/>
    <n v="2"/>
    <n v="49.69"/>
    <n v="0.05"/>
    <n v="22.55"/>
    <n v="94.410999999999987"/>
    <n v="45.1"/>
    <n v="49.310999999999986"/>
    <n v="0.52230142674052804"/>
    <n v="2026"/>
    <s v="Q3"/>
    <n v="9"/>
    <s v="Sep"/>
  </r>
  <r>
    <n v="241"/>
    <d v="2026-09-14T00:00:00"/>
    <n v="2026"/>
    <n v="9"/>
    <x v="8"/>
    <x v="2"/>
    <x v="2"/>
    <x v="5"/>
    <x v="0"/>
    <s v="Returning"/>
    <x v="0"/>
    <s v="Trail Bike Light"/>
    <n v="4"/>
    <n v="50.5"/>
    <n v="0"/>
    <n v="23.02"/>
    <n v="202"/>
    <n v="92.08"/>
    <n v="109.92"/>
    <n v="0.5441584158415842"/>
    <n v="2026"/>
    <s v="Q3"/>
    <n v="9"/>
    <s v="Sep"/>
  </r>
  <r>
    <n v="753"/>
    <d v="2026-09-14T00:00:00"/>
    <n v="2026"/>
    <n v="9"/>
    <x v="8"/>
    <x v="2"/>
    <x v="3"/>
    <x v="4"/>
    <x v="2"/>
    <s v="Returning"/>
    <x v="2"/>
    <s v="Packing Cube Set"/>
    <n v="1"/>
    <n v="47.55"/>
    <n v="0.05"/>
    <n v="18.350000000000001"/>
    <n v="45.172499999999992"/>
    <n v="18.350000000000001"/>
    <n v="26.822499999999991"/>
    <n v="0.5937794011843488"/>
    <n v="2026"/>
    <s v="Q3"/>
    <n v="9"/>
    <s v="Sep"/>
  </r>
  <r>
    <n v="2530"/>
    <d v="2026-09-14T00:00:00"/>
    <n v="2026"/>
    <n v="9"/>
    <x v="8"/>
    <x v="2"/>
    <x v="3"/>
    <x v="7"/>
    <x v="0"/>
    <s v="New"/>
    <x v="2"/>
    <s v="Packing Cube Set"/>
    <n v="6"/>
    <n v="46.16"/>
    <n v="0.1"/>
    <n v="18.39"/>
    <n v="249.26399999999998"/>
    <n v="110.34"/>
    <n v="138.92399999999998"/>
    <n v="0.55733679953783932"/>
    <n v="2026"/>
    <s v="Q3"/>
    <n v="9"/>
    <s v="Sep"/>
  </r>
  <r>
    <n v="572"/>
    <d v="2026-09-15T00:00:00"/>
    <n v="2026"/>
    <n v="9"/>
    <x v="8"/>
    <x v="2"/>
    <x v="0"/>
    <x v="15"/>
    <x v="2"/>
    <s v="Returning"/>
    <x v="2"/>
    <s v="Carry-On Duffel"/>
    <n v="2"/>
    <n v="135.79"/>
    <n v="0.05"/>
    <n v="66.53"/>
    <n v="258.00099999999998"/>
    <n v="133.06"/>
    <n v="124.94099999999997"/>
    <n v="0.48426556486215167"/>
    <n v="2026"/>
    <s v="Q3"/>
    <n v="9"/>
    <s v="Sep"/>
  </r>
  <r>
    <n v="874"/>
    <d v="2026-09-15T00:00:00"/>
    <n v="2026"/>
    <n v="9"/>
    <x v="8"/>
    <x v="2"/>
    <x v="0"/>
    <x v="15"/>
    <x v="0"/>
    <s v="Returning"/>
    <x v="1"/>
    <s v="Trail Boots"/>
    <n v="2"/>
    <n v="141.91999999999999"/>
    <n v="0"/>
    <n v="79.900000000000006"/>
    <n v="283.83999999999997"/>
    <n v="159.80000000000001"/>
    <n v="124.03999999999996"/>
    <n v="0.43700676437429531"/>
    <n v="2026"/>
    <s v="Q3"/>
    <n v="9"/>
    <s v="Sep"/>
  </r>
  <r>
    <n v="937"/>
    <d v="2026-09-15T00:00:00"/>
    <n v="2026"/>
    <n v="9"/>
    <x v="8"/>
    <x v="2"/>
    <x v="3"/>
    <x v="4"/>
    <x v="3"/>
    <s v="Business"/>
    <x v="1"/>
    <s v="Trail Boots"/>
    <n v="1"/>
    <n v="146.41"/>
    <n v="0.15"/>
    <n v="80.87"/>
    <n v="124.4485"/>
    <n v="80.87"/>
    <n v="43.578499999999991"/>
    <n v="0.35017296311325563"/>
    <n v="2026"/>
    <s v="Q3"/>
    <n v="9"/>
    <s v="Sep"/>
  </r>
  <r>
    <n v="1229"/>
    <d v="2026-09-15T00:00:00"/>
    <n v="2026"/>
    <n v="9"/>
    <x v="8"/>
    <x v="2"/>
    <x v="1"/>
    <x v="1"/>
    <x v="3"/>
    <s v="New"/>
    <x v="0"/>
    <s v="Compact Repair Kit"/>
    <n v="5"/>
    <n v="40.17"/>
    <n v="0"/>
    <n v="16.27"/>
    <n v="200.85000000000002"/>
    <n v="81.349999999999994"/>
    <n v="119.50000000000003"/>
    <n v="0.59497137167040082"/>
    <n v="2026"/>
    <s v="Q3"/>
    <n v="9"/>
    <s v="Sep"/>
  </r>
  <r>
    <n v="2186"/>
    <d v="2026-09-15T00:00:00"/>
    <n v="2026"/>
    <n v="9"/>
    <x v="8"/>
    <x v="2"/>
    <x v="2"/>
    <x v="2"/>
    <x v="0"/>
    <s v="Returning"/>
    <x v="1"/>
    <s v="Hiking Daypack 20L"/>
    <n v="2"/>
    <n v="91.6"/>
    <n v="0"/>
    <n v="46.54"/>
    <n v="183.2"/>
    <n v="93.08"/>
    <n v="90.11999999999999"/>
    <n v="0.49192139737991264"/>
    <n v="2026"/>
    <s v="Q3"/>
    <n v="9"/>
    <s v="Sep"/>
  </r>
  <r>
    <n v="2922"/>
    <d v="2026-09-15T00:00:00"/>
    <n v="2026"/>
    <n v="9"/>
    <x v="8"/>
    <x v="2"/>
    <x v="2"/>
    <x v="2"/>
    <x v="0"/>
    <s v="New"/>
    <x v="4"/>
    <s v="Weighted Vest"/>
    <n v="4"/>
    <n v="121.47"/>
    <n v="0.05"/>
    <n v="67.650000000000006"/>
    <n v="461.58599999999996"/>
    <n v="270.60000000000002"/>
    <n v="190.98599999999993"/>
    <n v="0.41376038268058379"/>
    <n v="2026"/>
    <s v="Q3"/>
    <n v="9"/>
    <s v="Sep"/>
  </r>
  <r>
    <n v="3140"/>
    <d v="2026-09-15T00:00:00"/>
    <n v="2026"/>
    <n v="9"/>
    <x v="8"/>
    <x v="2"/>
    <x v="1"/>
    <x v="12"/>
    <x v="3"/>
    <s v="New"/>
    <x v="3"/>
    <s v="Compact Sleeping Bag"/>
    <n v="2"/>
    <n v="122.69"/>
    <n v="0"/>
    <n v="61.4"/>
    <n v="245.38"/>
    <n v="122.8"/>
    <n v="122.58"/>
    <n v="0.49955171570625151"/>
    <n v="2026"/>
    <s v="Q3"/>
    <n v="9"/>
    <s v="Sep"/>
  </r>
  <r>
    <n v="3369"/>
    <d v="2026-09-15T00:00:00"/>
    <n v="2026"/>
    <n v="9"/>
    <x v="8"/>
    <x v="2"/>
    <x v="1"/>
    <x v="12"/>
    <x v="3"/>
    <s v="New"/>
    <x v="2"/>
    <s v="Packing Cube Set"/>
    <n v="1"/>
    <n v="45.59"/>
    <n v="0"/>
    <n v="18.28"/>
    <n v="45.59"/>
    <n v="18.28"/>
    <n v="27.310000000000002"/>
    <n v="0.59903487606931349"/>
    <n v="2026"/>
    <s v="Q3"/>
    <n v="9"/>
    <s v="Sep"/>
  </r>
  <r>
    <n v="4865"/>
    <d v="2026-09-15T00:00:00"/>
    <n v="2026"/>
    <n v="9"/>
    <x v="8"/>
    <x v="2"/>
    <x v="3"/>
    <x v="4"/>
    <x v="0"/>
    <s v="Returning"/>
    <x v="0"/>
    <s v="Commuter Helmet"/>
    <n v="1"/>
    <n v="83.8"/>
    <n v="0"/>
    <n v="42.23"/>
    <n v="83.8"/>
    <n v="42.23"/>
    <n v="41.57"/>
    <n v="0.49606205250596663"/>
    <n v="2026"/>
    <s v="Q3"/>
    <n v="9"/>
    <s v="Sep"/>
  </r>
  <r>
    <n v="103"/>
    <d v="2026-09-16T00:00:00"/>
    <n v="2026"/>
    <n v="9"/>
    <x v="8"/>
    <x v="2"/>
    <x v="2"/>
    <x v="3"/>
    <x v="0"/>
    <s v="New"/>
    <x v="2"/>
    <s v="Carry-On Duffel"/>
    <n v="1"/>
    <n v="132.58000000000001"/>
    <n v="0.15"/>
    <n v="67.62"/>
    <n v="112.69300000000001"/>
    <n v="67.62"/>
    <n v="45.073000000000008"/>
    <n v="0.39996273060438536"/>
    <n v="2026"/>
    <s v="Q3"/>
    <n v="9"/>
    <s v="Sep"/>
  </r>
  <r>
    <n v="4500"/>
    <d v="2026-09-16T00:00:00"/>
    <n v="2026"/>
    <n v="9"/>
    <x v="8"/>
    <x v="2"/>
    <x v="3"/>
    <x v="8"/>
    <x v="0"/>
    <s v="New"/>
    <x v="3"/>
    <s v="Compact Sleeping Bag"/>
    <n v="2"/>
    <n v="122.12"/>
    <n v="0.05"/>
    <n v="61.76"/>
    <n v="232.02799999999999"/>
    <n v="123.52"/>
    <n v="108.508"/>
    <n v="0.46765045597945076"/>
    <n v="2026"/>
    <s v="Q3"/>
    <n v="9"/>
    <s v="Sep"/>
  </r>
  <r>
    <n v="5093"/>
    <d v="2026-09-16T00:00:00"/>
    <n v="2026"/>
    <n v="9"/>
    <x v="8"/>
    <x v="2"/>
    <x v="0"/>
    <x v="0"/>
    <x v="1"/>
    <s v="Business"/>
    <x v="1"/>
    <s v="Trail Boots"/>
    <n v="3"/>
    <n v="140.47"/>
    <n v="0.15"/>
    <n v="81.739999999999995"/>
    <n v="358.19849999999997"/>
    <n v="245.21999999999997"/>
    <n v="112.9785"/>
    <n v="0.31540751845694498"/>
    <n v="2026"/>
    <s v="Q3"/>
    <n v="9"/>
    <s v="Sep"/>
  </r>
  <r>
    <n v="5147"/>
    <d v="2026-09-16T00:00:00"/>
    <n v="2026"/>
    <n v="9"/>
    <x v="8"/>
    <x v="2"/>
    <x v="3"/>
    <x v="13"/>
    <x v="0"/>
    <s v="New"/>
    <x v="1"/>
    <s v="Trail Boots"/>
    <n v="2"/>
    <n v="145.35"/>
    <n v="0.05"/>
    <n v="78.39"/>
    <n v="276.16499999999996"/>
    <n v="156.78"/>
    <n v="119.38499999999996"/>
    <n v="0.4322959100537721"/>
    <n v="2026"/>
    <s v="Q3"/>
    <n v="9"/>
    <s v="Sep"/>
  </r>
  <r>
    <n v="365"/>
    <d v="2026-09-17T00:00:00"/>
    <n v="2026"/>
    <n v="9"/>
    <x v="8"/>
    <x v="2"/>
    <x v="3"/>
    <x v="8"/>
    <x v="3"/>
    <s v="Returning"/>
    <x v="3"/>
    <s v="Compact Sleeping Bag"/>
    <n v="2"/>
    <n v="121.25"/>
    <n v="0"/>
    <n v="61.5"/>
    <n v="242.5"/>
    <n v="123"/>
    <n v="119.5"/>
    <n v="0.4927835051546392"/>
    <n v="2026"/>
    <s v="Q3"/>
    <n v="9"/>
    <s v="Sep"/>
  </r>
  <r>
    <n v="494"/>
    <d v="2026-09-17T00:00:00"/>
    <n v="2026"/>
    <n v="9"/>
    <x v="8"/>
    <x v="2"/>
    <x v="3"/>
    <x v="4"/>
    <x v="0"/>
    <s v="New"/>
    <x v="2"/>
    <s v="Insulated Bottle"/>
    <n v="1"/>
    <n v="35.94"/>
    <n v="0.1"/>
    <n v="13.19"/>
    <n v="32.345999999999997"/>
    <n v="13.19"/>
    <n v="19.155999999999999"/>
    <n v="0.59222160390774747"/>
    <n v="2026"/>
    <s v="Q3"/>
    <n v="9"/>
    <s v="Sep"/>
  </r>
  <r>
    <n v="665"/>
    <d v="2026-09-17T00:00:00"/>
    <n v="2026"/>
    <n v="9"/>
    <x v="8"/>
    <x v="2"/>
    <x v="1"/>
    <x v="14"/>
    <x v="0"/>
    <s v="New"/>
    <x v="0"/>
    <s v="Cycling Pack 12L"/>
    <n v="1"/>
    <n v="101.18"/>
    <n v="0.1"/>
    <n v="49.38"/>
    <n v="91.062000000000012"/>
    <n v="49.38"/>
    <n v="41.682000000000009"/>
    <n v="0.45773209461685449"/>
    <n v="2026"/>
    <s v="Q3"/>
    <n v="9"/>
    <s v="Sep"/>
  </r>
  <r>
    <n v="2067"/>
    <d v="2026-09-17T00:00:00"/>
    <n v="2026"/>
    <n v="9"/>
    <x v="8"/>
    <x v="2"/>
    <x v="3"/>
    <x v="7"/>
    <x v="2"/>
    <s v="New"/>
    <x v="0"/>
    <s v="Commuter Helmet"/>
    <n v="2"/>
    <n v="82.47"/>
    <n v="0"/>
    <n v="42.49"/>
    <n v="164.94"/>
    <n v="84.98"/>
    <n v="79.959999999999994"/>
    <n v="0.48478234509518608"/>
    <n v="2026"/>
    <s v="Q3"/>
    <n v="9"/>
    <s v="Sep"/>
  </r>
  <r>
    <n v="2648"/>
    <d v="2026-09-17T00:00:00"/>
    <n v="2026"/>
    <n v="9"/>
    <x v="8"/>
    <x v="2"/>
    <x v="2"/>
    <x v="16"/>
    <x v="3"/>
    <s v="New"/>
    <x v="4"/>
    <s v="Training Mat"/>
    <n v="1"/>
    <n v="50.47"/>
    <n v="0.05"/>
    <n v="22.27"/>
    <n v="47.946499999999993"/>
    <n v="22.27"/>
    <n v="25.676499999999994"/>
    <n v="0.53552396942425406"/>
    <n v="2026"/>
    <s v="Q3"/>
    <n v="9"/>
    <s v="Sep"/>
  </r>
  <r>
    <n v="3074"/>
    <d v="2026-09-17T00:00:00"/>
    <n v="2026"/>
    <n v="9"/>
    <x v="8"/>
    <x v="2"/>
    <x v="3"/>
    <x v="8"/>
    <x v="1"/>
    <s v="Business"/>
    <x v="3"/>
    <s v="Portable Camp Stove"/>
    <n v="5"/>
    <n v="82.63"/>
    <n v="0.15"/>
    <n v="38.630000000000003"/>
    <n v="351.17749999999995"/>
    <n v="193.15"/>
    <n v="158.02749999999995"/>
    <n v="0.44999323703824978"/>
    <n v="2026"/>
    <s v="Q3"/>
    <n v="9"/>
    <s v="Sep"/>
  </r>
  <r>
    <n v="259"/>
    <d v="2026-09-18T00:00:00"/>
    <n v="2026"/>
    <n v="9"/>
    <x v="8"/>
    <x v="2"/>
    <x v="3"/>
    <x v="8"/>
    <x v="2"/>
    <s v="Business"/>
    <x v="2"/>
    <s v="Travel Backpack 35L"/>
    <n v="4"/>
    <n v="168.48"/>
    <n v="0.1"/>
    <n v="89.85"/>
    <n v="606.52800000000002"/>
    <n v="359.4"/>
    <n v="247.12800000000004"/>
    <n v="0.4074469768914214"/>
    <n v="2026"/>
    <s v="Q3"/>
    <n v="9"/>
    <s v="Sep"/>
  </r>
  <r>
    <n v="997"/>
    <d v="2026-09-18T00:00:00"/>
    <n v="2026"/>
    <n v="9"/>
    <x v="8"/>
    <x v="2"/>
    <x v="1"/>
    <x v="11"/>
    <x v="3"/>
    <s v="Returning"/>
    <x v="3"/>
    <s v="Compact Sleeping Bag"/>
    <n v="2"/>
    <n v="121.82"/>
    <n v="0"/>
    <n v="61.92"/>
    <n v="243.64"/>
    <n v="123.84"/>
    <n v="119.79999999999998"/>
    <n v="0.49170907896897059"/>
    <n v="2026"/>
    <s v="Q3"/>
    <n v="9"/>
    <s v="Sep"/>
  </r>
  <r>
    <n v="2102"/>
    <d v="2026-09-18T00:00:00"/>
    <n v="2026"/>
    <n v="9"/>
    <x v="8"/>
    <x v="2"/>
    <x v="0"/>
    <x v="15"/>
    <x v="2"/>
    <s v="Returning"/>
    <x v="0"/>
    <s v="Trail Bike Light"/>
    <n v="1"/>
    <n v="50.02"/>
    <n v="0.1"/>
    <n v="22.47"/>
    <n v="45.018000000000001"/>
    <n v="22.47"/>
    <n v="22.548000000000002"/>
    <n v="0.50086632013861121"/>
    <n v="2026"/>
    <s v="Q3"/>
    <n v="9"/>
    <s v="Sep"/>
  </r>
  <r>
    <n v="2452"/>
    <d v="2026-09-18T00:00:00"/>
    <n v="2026"/>
    <n v="9"/>
    <x v="8"/>
    <x v="2"/>
    <x v="2"/>
    <x v="5"/>
    <x v="0"/>
    <s v="New"/>
    <x v="4"/>
    <s v="Training Mat"/>
    <n v="1"/>
    <n v="50.17"/>
    <n v="0.1"/>
    <n v="21.99"/>
    <n v="45.153000000000006"/>
    <n v="21.99"/>
    <n v="23.163000000000007"/>
    <n v="0.51298917015480705"/>
    <n v="2026"/>
    <s v="Q3"/>
    <n v="9"/>
    <s v="Sep"/>
  </r>
  <r>
    <n v="2761"/>
    <d v="2026-09-18T00:00:00"/>
    <n v="2026"/>
    <n v="9"/>
    <x v="8"/>
    <x v="2"/>
    <x v="0"/>
    <x v="15"/>
    <x v="1"/>
    <s v="Business"/>
    <x v="3"/>
    <s v="Compact Sleeping Bag"/>
    <n v="5"/>
    <n v="124.51"/>
    <n v="0.1"/>
    <n v="60.29"/>
    <n v="560.29500000000007"/>
    <n v="301.45"/>
    <n v="258.84500000000008"/>
    <n v="0.46197984990049895"/>
    <n v="2026"/>
    <s v="Q3"/>
    <n v="9"/>
    <s v="Sep"/>
  </r>
  <r>
    <n v="3993"/>
    <d v="2026-09-18T00:00:00"/>
    <n v="2026"/>
    <n v="9"/>
    <x v="8"/>
    <x v="2"/>
    <x v="1"/>
    <x v="12"/>
    <x v="3"/>
    <s v="Returning"/>
    <x v="1"/>
    <s v="Summit Backpack 45L"/>
    <n v="1"/>
    <n v="153.68"/>
    <n v="0.05"/>
    <n v="77.42"/>
    <n v="145.99600000000001"/>
    <n v="77.42"/>
    <n v="68.576000000000008"/>
    <n v="0.46971149894517661"/>
    <n v="2026"/>
    <s v="Q3"/>
    <n v="9"/>
    <s v="Sep"/>
  </r>
  <r>
    <n v="4343"/>
    <d v="2026-09-18T00:00:00"/>
    <n v="2026"/>
    <n v="9"/>
    <x v="8"/>
    <x v="2"/>
    <x v="1"/>
    <x v="12"/>
    <x v="3"/>
    <s v="New"/>
    <x v="3"/>
    <s v="Compact Sleeping Bag"/>
    <n v="2"/>
    <n v="121.37"/>
    <n v="0.05"/>
    <n v="60.13"/>
    <n v="230.60300000000001"/>
    <n v="120.26"/>
    <n v="110.343"/>
    <n v="0.47849767782726155"/>
    <n v="2026"/>
    <s v="Q3"/>
    <n v="9"/>
    <s v="Sep"/>
  </r>
  <r>
    <n v="4429"/>
    <d v="2026-09-18T00:00:00"/>
    <n v="2026"/>
    <n v="9"/>
    <x v="8"/>
    <x v="2"/>
    <x v="0"/>
    <x v="15"/>
    <x v="0"/>
    <s v="Business"/>
    <x v="1"/>
    <s v="Trail Boots"/>
    <n v="2"/>
    <n v="145.1"/>
    <n v="0.1"/>
    <n v="77.62"/>
    <n v="261.18"/>
    <n v="155.24"/>
    <n v="105.94"/>
    <n v="0.40562064476606169"/>
    <n v="2026"/>
    <s v="Q3"/>
    <n v="9"/>
    <s v="Sep"/>
  </r>
  <r>
    <n v="4824"/>
    <d v="2026-09-18T00:00:00"/>
    <n v="2026"/>
    <n v="9"/>
    <x v="8"/>
    <x v="2"/>
    <x v="3"/>
    <x v="8"/>
    <x v="0"/>
    <s v="Returning"/>
    <x v="4"/>
    <s v="Recovery Roller"/>
    <n v="1"/>
    <n v="36.729999999999997"/>
    <n v="0.05"/>
    <n v="14.11"/>
    <n v="34.893499999999996"/>
    <n v="14.11"/>
    <n v="20.783499999999997"/>
    <n v="0.59562669265049362"/>
    <n v="2026"/>
    <s v="Q3"/>
    <n v="9"/>
    <s v="Sep"/>
  </r>
  <r>
    <n v="4881"/>
    <d v="2026-09-18T00:00:00"/>
    <n v="2026"/>
    <n v="9"/>
    <x v="8"/>
    <x v="2"/>
    <x v="2"/>
    <x v="2"/>
    <x v="0"/>
    <s v="Business"/>
    <x v="2"/>
    <s v="Carry-On Duffel"/>
    <n v="4"/>
    <n v="134.15"/>
    <n v="0.05"/>
    <n v="65.58"/>
    <n v="509.77"/>
    <n v="262.32"/>
    <n v="247.45"/>
    <n v="0.48541499107440611"/>
    <n v="2026"/>
    <s v="Q3"/>
    <n v="9"/>
    <s v="Sep"/>
  </r>
  <r>
    <n v="5138"/>
    <d v="2026-09-18T00:00:00"/>
    <n v="2026"/>
    <n v="9"/>
    <x v="8"/>
    <x v="2"/>
    <x v="0"/>
    <x v="0"/>
    <x v="1"/>
    <s v="Business"/>
    <x v="1"/>
    <s v="Hiking Daypack 20L"/>
    <n v="8"/>
    <n v="94.21"/>
    <n v="0.1"/>
    <n v="45.05"/>
    <n v="678.31200000000001"/>
    <n v="360.4"/>
    <n v="317.91200000000003"/>
    <n v="0.46868107891353833"/>
    <n v="2026"/>
    <s v="Q3"/>
    <n v="9"/>
    <s v="Sep"/>
  </r>
  <r>
    <n v="1214"/>
    <d v="2026-09-19T00:00:00"/>
    <n v="2026"/>
    <n v="9"/>
    <x v="8"/>
    <x v="2"/>
    <x v="0"/>
    <x v="15"/>
    <x v="2"/>
    <s v="Returning"/>
    <x v="3"/>
    <s v="Trail Tent 2P"/>
    <n v="1"/>
    <n v="198.29"/>
    <n v="0.05"/>
    <n v="106.24"/>
    <n v="188.37549999999999"/>
    <n v="106.24"/>
    <n v="82.135499999999993"/>
    <n v="0.436020076920831"/>
    <n v="2026"/>
    <s v="Q3"/>
    <n v="9"/>
    <s v="Sep"/>
  </r>
  <r>
    <n v="1346"/>
    <d v="2026-09-19T00:00:00"/>
    <n v="2026"/>
    <n v="9"/>
    <x v="8"/>
    <x v="2"/>
    <x v="1"/>
    <x v="14"/>
    <x v="3"/>
    <s v="Returning"/>
    <x v="2"/>
    <s v="Travel Backpack 35L"/>
    <n v="3"/>
    <n v="166.21"/>
    <n v="0.05"/>
    <n v="85.03"/>
    <n v="473.69849999999997"/>
    <n v="255.09"/>
    <n v="218.60849999999996"/>
    <n v="0.4614929116304991"/>
    <n v="2026"/>
    <s v="Q3"/>
    <n v="9"/>
    <s v="Sep"/>
  </r>
  <r>
    <n v="1361"/>
    <d v="2026-09-19T00:00:00"/>
    <n v="2026"/>
    <n v="9"/>
    <x v="8"/>
    <x v="2"/>
    <x v="1"/>
    <x v="6"/>
    <x v="3"/>
    <s v="New"/>
    <x v="0"/>
    <s v="Compact Repair Kit"/>
    <n v="1"/>
    <n v="40.700000000000003"/>
    <n v="0.05"/>
    <n v="16.43"/>
    <n v="38.664999999999999"/>
    <n v="16.43"/>
    <n v="22.234999999999999"/>
    <n v="0.57506789085736454"/>
    <n v="2026"/>
    <s v="Q3"/>
    <n v="9"/>
    <s v="Sep"/>
  </r>
  <r>
    <n v="2728"/>
    <d v="2026-09-19T00:00:00"/>
    <n v="2026"/>
    <n v="9"/>
    <x v="8"/>
    <x v="2"/>
    <x v="0"/>
    <x v="15"/>
    <x v="0"/>
    <s v="New"/>
    <x v="1"/>
    <s v="Summit Backpack 45L"/>
    <n v="3"/>
    <n v="153.5"/>
    <n v="0"/>
    <n v="80.819999999999993"/>
    <n v="460.5"/>
    <n v="242.45999999999998"/>
    <n v="218.04000000000002"/>
    <n v="0.47348534201954401"/>
    <n v="2026"/>
    <s v="Q3"/>
    <n v="9"/>
    <s v="Sep"/>
  </r>
  <r>
    <n v="2788"/>
    <d v="2026-09-19T00:00:00"/>
    <n v="2026"/>
    <n v="9"/>
    <x v="8"/>
    <x v="2"/>
    <x v="1"/>
    <x v="12"/>
    <x v="3"/>
    <s v="New"/>
    <x v="1"/>
    <s v="Trekking Poles"/>
    <n v="1"/>
    <n v="70.430000000000007"/>
    <n v="0"/>
    <n v="31.51"/>
    <n v="70.430000000000007"/>
    <n v="31.51"/>
    <n v="38.92"/>
    <n v="0.55260542382507449"/>
    <n v="2026"/>
    <s v="Q3"/>
    <n v="9"/>
    <s v="Sep"/>
  </r>
  <r>
    <n v="2932"/>
    <d v="2026-09-19T00:00:00"/>
    <n v="2026"/>
    <n v="9"/>
    <x v="8"/>
    <x v="2"/>
    <x v="0"/>
    <x v="15"/>
    <x v="2"/>
    <s v="Business"/>
    <x v="0"/>
    <s v="Trail Bike Light"/>
    <n v="4"/>
    <n v="49.93"/>
    <n v="0"/>
    <n v="22.99"/>
    <n v="199.72"/>
    <n v="91.96"/>
    <n v="107.76"/>
    <n v="0.53955537752853999"/>
    <n v="2026"/>
    <s v="Q3"/>
    <n v="9"/>
    <s v="Sep"/>
  </r>
  <r>
    <n v="3399"/>
    <d v="2026-09-19T00:00:00"/>
    <n v="2026"/>
    <n v="9"/>
    <x v="8"/>
    <x v="2"/>
    <x v="1"/>
    <x v="12"/>
    <x v="2"/>
    <s v="Returning"/>
    <x v="0"/>
    <s v="Trail Bike Light"/>
    <n v="1"/>
    <n v="50.18"/>
    <n v="0"/>
    <n v="22.92"/>
    <n v="50.18"/>
    <n v="22.92"/>
    <n v="27.259999999999998"/>
    <n v="0.54324432044639293"/>
    <n v="2026"/>
    <s v="Q3"/>
    <n v="9"/>
    <s v="Sep"/>
  </r>
  <r>
    <n v="3588"/>
    <d v="2026-09-19T00:00:00"/>
    <n v="2026"/>
    <n v="9"/>
    <x v="8"/>
    <x v="2"/>
    <x v="3"/>
    <x v="13"/>
    <x v="2"/>
    <s v="New"/>
    <x v="2"/>
    <s v="Travel Backpack 35L"/>
    <n v="2"/>
    <n v="164.01"/>
    <n v="0.15"/>
    <n v="87.14"/>
    <n v="278.81699999999995"/>
    <n v="174.28"/>
    <n v="104.53699999999995"/>
    <n v="0.37493050997607741"/>
    <n v="2026"/>
    <s v="Q3"/>
    <n v="9"/>
    <s v="Sep"/>
  </r>
  <r>
    <n v="3603"/>
    <d v="2026-09-19T00:00:00"/>
    <n v="2026"/>
    <n v="9"/>
    <x v="8"/>
    <x v="2"/>
    <x v="1"/>
    <x v="14"/>
    <x v="3"/>
    <s v="Returning"/>
    <x v="0"/>
    <s v="Commuter Helmet"/>
    <n v="2"/>
    <n v="83.77"/>
    <n v="0"/>
    <n v="43.32"/>
    <n v="167.54"/>
    <n v="86.64"/>
    <n v="80.899999999999991"/>
    <n v="0.4828697624447893"/>
    <n v="2026"/>
    <s v="Q3"/>
    <n v="9"/>
    <s v="Sep"/>
  </r>
  <r>
    <n v="3845"/>
    <d v="2026-09-19T00:00:00"/>
    <n v="2026"/>
    <n v="9"/>
    <x v="8"/>
    <x v="2"/>
    <x v="3"/>
    <x v="8"/>
    <x v="0"/>
    <s v="New"/>
    <x v="3"/>
    <s v="Portable Camp Stove"/>
    <n v="1"/>
    <n v="81.84"/>
    <n v="0"/>
    <n v="38.5"/>
    <n v="81.84"/>
    <n v="38.5"/>
    <n v="43.34"/>
    <n v="0.52956989247311825"/>
    <n v="2026"/>
    <s v="Q3"/>
    <n v="9"/>
    <s v="Sep"/>
  </r>
  <r>
    <n v="4191"/>
    <d v="2026-09-19T00:00:00"/>
    <n v="2026"/>
    <n v="9"/>
    <x v="8"/>
    <x v="2"/>
    <x v="2"/>
    <x v="5"/>
    <x v="3"/>
    <s v="Returning"/>
    <x v="4"/>
    <s v="Resistance Band Set"/>
    <n v="1"/>
    <n v="40.32"/>
    <n v="0.15"/>
    <n v="14.39"/>
    <n v="34.271999999999998"/>
    <n v="14.39"/>
    <n v="19.881999999999998"/>
    <n v="0.58012371615312786"/>
    <n v="2026"/>
    <s v="Q3"/>
    <n v="9"/>
    <s v="Sep"/>
  </r>
  <r>
    <n v="4269"/>
    <d v="2026-09-19T00:00:00"/>
    <n v="2026"/>
    <n v="9"/>
    <x v="8"/>
    <x v="2"/>
    <x v="2"/>
    <x v="16"/>
    <x v="1"/>
    <s v="Business"/>
    <x v="1"/>
    <s v="Summit Backpack 45L"/>
    <n v="4"/>
    <n v="155.84"/>
    <n v="0.05"/>
    <n v="80.790000000000006"/>
    <n v="592.19200000000001"/>
    <n v="323.16000000000003"/>
    <n v="269.03199999999998"/>
    <n v="0.45429860585755966"/>
    <n v="2026"/>
    <s v="Q3"/>
    <n v="9"/>
    <s v="Sep"/>
  </r>
  <r>
    <n v="5"/>
    <d v="2026-09-20T00:00:00"/>
    <n v="2026"/>
    <n v="9"/>
    <x v="8"/>
    <x v="2"/>
    <x v="1"/>
    <x v="6"/>
    <x v="0"/>
    <s v="Business"/>
    <x v="4"/>
    <s v="Training Mat"/>
    <n v="1"/>
    <n v="51.83"/>
    <n v="0"/>
    <n v="21.9"/>
    <n v="51.83"/>
    <n v="21.9"/>
    <n v="29.93"/>
    <n v="0.57746478873239437"/>
    <n v="2026"/>
    <s v="Q3"/>
    <n v="9"/>
    <s v="Sep"/>
  </r>
  <r>
    <n v="210"/>
    <d v="2026-09-20T00:00:00"/>
    <n v="2026"/>
    <n v="9"/>
    <x v="8"/>
    <x v="2"/>
    <x v="2"/>
    <x v="3"/>
    <x v="2"/>
    <s v="Returning"/>
    <x v="3"/>
    <s v="Trail Tent 2P"/>
    <n v="1"/>
    <n v="190.77"/>
    <n v="0.05"/>
    <n v="104.69"/>
    <n v="181.23150000000001"/>
    <n v="104.69"/>
    <n v="76.541500000000013"/>
    <n v="0.42234103894742364"/>
    <n v="2026"/>
    <s v="Q3"/>
    <n v="9"/>
    <s v="Sep"/>
  </r>
  <r>
    <n v="462"/>
    <d v="2026-09-20T00:00:00"/>
    <n v="2026"/>
    <n v="9"/>
    <x v="8"/>
    <x v="2"/>
    <x v="1"/>
    <x v="12"/>
    <x v="2"/>
    <s v="New"/>
    <x v="0"/>
    <s v="Compact Repair Kit"/>
    <n v="2"/>
    <n v="40.049999999999997"/>
    <n v="0.05"/>
    <n v="16.97"/>
    <n v="76.094999999999985"/>
    <n v="33.94"/>
    <n v="42.154999999999987"/>
    <n v="0.55397857940731976"/>
    <n v="2026"/>
    <s v="Q3"/>
    <n v="9"/>
    <s v="Sep"/>
  </r>
  <r>
    <n v="725"/>
    <d v="2026-09-20T00:00:00"/>
    <n v="2026"/>
    <n v="9"/>
    <x v="8"/>
    <x v="2"/>
    <x v="1"/>
    <x v="12"/>
    <x v="0"/>
    <s v="New"/>
    <x v="0"/>
    <s v="Commuter Helmet"/>
    <n v="1"/>
    <n v="82.08"/>
    <n v="0.05"/>
    <n v="43.18"/>
    <n v="77.975999999999999"/>
    <n v="43.18"/>
    <n v="34.795999999999999"/>
    <n v="0.44623986867754178"/>
    <n v="2026"/>
    <s v="Q3"/>
    <n v="9"/>
    <s v="Sep"/>
  </r>
  <r>
    <n v="918"/>
    <d v="2026-09-20T00:00:00"/>
    <n v="2026"/>
    <n v="9"/>
    <x v="8"/>
    <x v="2"/>
    <x v="0"/>
    <x v="15"/>
    <x v="0"/>
    <s v="Returning"/>
    <x v="0"/>
    <s v="Trail Bike Light"/>
    <n v="1"/>
    <n v="50.3"/>
    <n v="0.05"/>
    <n v="22.14"/>
    <n v="47.784999999999997"/>
    <n v="22.14"/>
    <n v="25.644999999999996"/>
    <n v="0.53667468870984614"/>
    <n v="2026"/>
    <s v="Q3"/>
    <n v="9"/>
    <s v="Sep"/>
  </r>
  <r>
    <n v="1442"/>
    <d v="2026-09-20T00:00:00"/>
    <n v="2026"/>
    <n v="9"/>
    <x v="8"/>
    <x v="2"/>
    <x v="2"/>
    <x v="16"/>
    <x v="0"/>
    <s v="New"/>
    <x v="2"/>
    <s v="Packing Cube Set"/>
    <n v="1"/>
    <n v="47.68"/>
    <n v="0.1"/>
    <n v="18.03"/>
    <n v="42.911999999999999"/>
    <n v="18.03"/>
    <n v="24.881999999999998"/>
    <n v="0.57983780760626391"/>
    <n v="2026"/>
    <s v="Q3"/>
    <n v="9"/>
    <s v="Sep"/>
  </r>
  <r>
    <n v="4290"/>
    <d v="2026-09-20T00:00:00"/>
    <n v="2026"/>
    <n v="9"/>
    <x v="8"/>
    <x v="2"/>
    <x v="2"/>
    <x v="2"/>
    <x v="2"/>
    <s v="Returning"/>
    <x v="0"/>
    <s v="Trail Bike Light"/>
    <n v="2"/>
    <n v="51.48"/>
    <n v="0.05"/>
    <n v="22.38"/>
    <n v="97.811999999999983"/>
    <n v="44.76"/>
    <n v="53.051999999999985"/>
    <n v="0.54238743712427917"/>
    <n v="2026"/>
    <s v="Q3"/>
    <n v="9"/>
    <s v="Sep"/>
  </r>
  <r>
    <n v="4666"/>
    <d v="2026-09-20T00:00:00"/>
    <n v="2026"/>
    <n v="9"/>
    <x v="8"/>
    <x v="2"/>
    <x v="2"/>
    <x v="3"/>
    <x v="0"/>
    <s v="Business"/>
    <x v="4"/>
    <s v="Weighted Vest"/>
    <n v="2"/>
    <n v="123.73"/>
    <n v="0"/>
    <n v="68.459999999999994"/>
    <n v="247.46"/>
    <n v="136.91999999999999"/>
    <n v="110.54000000000002"/>
    <n v="0.44669845631617239"/>
    <n v="2026"/>
    <s v="Q3"/>
    <n v="9"/>
    <s v="Sep"/>
  </r>
  <r>
    <n v="234"/>
    <d v="2026-09-21T00:00:00"/>
    <n v="2026"/>
    <n v="9"/>
    <x v="8"/>
    <x v="2"/>
    <x v="2"/>
    <x v="5"/>
    <x v="0"/>
    <s v="Business"/>
    <x v="1"/>
    <s v="Trail Boots"/>
    <n v="2"/>
    <n v="146.81"/>
    <n v="0"/>
    <n v="79.72"/>
    <n v="293.62"/>
    <n v="159.44"/>
    <n v="134.18"/>
    <n v="0.45698521899053202"/>
    <n v="2026"/>
    <s v="Q3"/>
    <n v="9"/>
    <s v="Sep"/>
  </r>
  <r>
    <n v="802"/>
    <d v="2026-09-21T00:00:00"/>
    <n v="2026"/>
    <n v="9"/>
    <x v="8"/>
    <x v="2"/>
    <x v="1"/>
    <x v="12"/>
    <x v="2"/>
    <s v="Returning"/>
    <x v="2"/>
    <s v="Travel Backpack 35L"/>
    <n v="2"/>
    <n v="167.16"/>
    <n v="0"/>
    <n v="88.51"/>
    <n v="334.32"/>
    <n v="177.02"/>
    <n v="157.29999999999998"/>
    <n v="0.4705072983967456"/>
    <n v="2026"/>
    <s v="Q3"/>
    <n v="9"/>
    <s v="Sep"/>
  </r>
  <r>
    <n v="1942"/>
    <d v="2026-09-21T00:00:00"/>
    <n v="2026"/>
    <n v="9"/>
    <x v="8"/>
    <x v="2"/>
    <x v="2"/>
    <x v="2"/>
    <x v="0"/>
    <s v="New"/>
    <x v="0"/>
    <s v="Commuter Helmet"/>
    <n v="1"/>
    <n v="83.69"/>
    <n v="0"/>
    <n v="42.76"/>
    <n v="83.69"/>
    <n v="42.76"/>
    <n v="40.93"/>
    <n v="0.48906679412116144"/>
    <n v="2026"/>
    <s v="Q3"/>
    <n v="9"/>
    <s v="Sep"/>
  </r>
  <r>
    <n v="2200"/>
    <d v="2026-09-21T00:00:00"/>
    <n v="2026"/>
    <n v="9"/>
    <x v="8"/>
    <x v="2"/>
    <x v="0"/>
    <x v="0"/>
    <x v="0"/>
    <s v="New"/>
    <x v="0"/>
    <s v="Compact Repair Kit"/>
    <n v="1"/>
    <n v="40.4"/>
    <n v="0.15"/>
    <n v="16.47"/>
    <n v="34.339999999999996"/>
    <n v="16.47"/>
    <n v="17.869999999999997"/>
    <n v="0.52038439138031445"/>
    <n v="2026"/>
    <s v="Q3"/>
    <n v="9"/>
    <s v="Sep"/>
  </r>
  <r>
    <n v="2236"/>
    <d v="2026-09-21T00:00:00"/>
    <n v="2026"/>
    <n v="9"/>
    <x v="8"/>
    <x v="2"/>
    <x v="1"/>
    <x v="11"/>
    <x v="0"/>
    <s v="Returning"/>
    <x v="1"/>
    <s v="Trail Boots"/>
    <n v="3"/>
    <n v="143.31"/>
    <n v="0"/>
    <n v="81.36"/>
    <n v="429.93"/>
    <n v="244.07999999999998"/>
    <n v="185.85000000000002"/>
    <n v="0.43227967343521045"/>
    <n v="2026"/>
    <s v="Q3"/>
    <n v="9"/>
    <s v="Sep"/>
  </r>
  <r>
    <n v="4041"/>
    <d v="2026-09-21T00:00:00"/>
    <n v="2026"/>
    <n v="9"/>
    <x v="8"/>
    <x v="2"/>
    <x v="1"/>
    <x v="11"/>
    <x v="1"/>
    <s v="Returning"/>
    <x v="4"/>
    <s v="Training Mat"/>
    <n v="15"/>
    <n v="51.1"/>
    <n v="0.1"/>
    <n v="21.9"/>
    <n v="689.85"/>
    <n v="328.5"/>
    <n v="361.35"/>
    <n v="0.52380952380952384"/>
    <n v="2026"/>
    <s v="Q3"/>
    <n v="9"/>
    <s v="Sep"/>
  </r>
  <r>
    <n v="4435"/>
    <d v="2026-09-21T00:00:00"/>
    <n v="2026"/>
    <n v="9"/>
    <x v="8"/>
    <x v="2"/>
    <x v="3"/>
    <x v="13"/>
    <x v="3"/>
    <s v="New"/>
    <x v="1"/>
    <s v="Trail Boots"/>
    <n v="1"/>
    <n v="146.33000000000001"/>
    <n v="0"/>
    <n v="80.05"/>
    <n v="146.33000000000001"/>
    <n v="80.05"/>
    <n v="66.280000000000015"/>
    <n v="0.45294881432378875"/>
    <n v="2026"/>
    <s v="Q3"/>
    <n v="9"/>
    <s v="Sep"/>
  </r>
  <r>
    <n v="305"/>
    <d v="2026-09-22T00:00:00"/>
    <n v="2026"/>
    <n v="9"/>
    <x v="8"/>
    <x v="2"/>
    <x v="3"/>
    <x v="8"/>
    <x v="0"/>
    <s v="Returning"/>
    <x v="2"/>
    <s v="Carry-On Duffel"/>
    <n v="1"/>
    <n v="130.69999999999999"/>
    <n v="0.05"/>
    <n v="68.23"/>
    <n v="124.16499999999998"/>
    <n v="68.23"/>
    <n v="55.934999999999974"/>
    <n v="0.45048926831232622"/>
    <n v="2026"/>
    <s v="Q3"/>
    <n v="9"/>
    <s v="Sep"/>
  </r>
  <r>
    <n v="808"/>
    <d v="2026-09-22T00:00:00"/>
    <n v="2026"/>
    <n v="9"/>
    <x v="8"/>
    <x v="2"/>
    <x v="1"/>
    <x v="12"/>
    <x v="1"/>
    <s v="Business"/>
    <x v="4"/>
    <s v="Resistance Band Set"/>
    <n v="8"/>
    <n v="39.630000000000003"/>
    <n v="0.15"/>
    <n v="14.61"/>
    <n v="269.48400000000004"/>
    <n v="116.88"/>
    <n v="152.60400000000004"/>
    <n v="0.56628222825844954"/>
    <n v="2026"/>
    <s v="Q3"/>
    <n v="9"/>
    <s v="Sep"/>
  </r>
  <r>
    <n v="1029"/>
    <d v="2026-09-22T00:00:00"/>
    <n v="2026"/>
    <n v="9"/>
    <x v="8"/>
    <x v="2"/>
    <x v="1"/>
    <x v="6"/>
    <x v="0"/>
    <s v="Returning"/>
    <x v="2"/>
    <s v="Carry-On Duffel"/>
    <n v="1"/>
    <n v="132.36000000000001"/>
    <n v="0.05"/>
    <n v="66.63"/>
    <n v="125.742"/>
    <n v="66.63"/>
    <n v="59.112000000000009"/>
    <n v="0.47010545402490822"/>
    <n v="2026"/>
    <s v="Q3"/>
    <n v="9"/>
    <s v="Sep"/>
  </r>
  <r>
    <n v="1721"/>
    <d v="2026-09-22T00:00:00"/>
    <n v="2026"/>
    <n v="9"/>
    <x v="8"/>
    <x v="2"/>
    <x v="3"/>
    <x v="7"/>
    <x v="0"/>
    <s v="Business"/>
    <x v="1"/>
    <s v="Summit Backpack 45L"/>
    <n v="1"/>
    <n v="156.81"/>
    <n v="0"/>
    <n v="78.2"/>
    <n v="156.81"/>
    <n v="78.2"/>
    <n v="78.61"/>
    <n v="0.50130731458452904"/>
    <n v="2026"/>
    <s v="Q3"/>
    <n v="9"/>
    <s v="Sep"/>
  </r>
  <r>
    <n v="2425"/>
    <d v="2026-09-22T00:00:00"/>
    <n v="2026"/>
    <n v="9"/>
    <x v="8"/>
    <x v="2"/>
    <x v="3"/>
    <x v="8"/>
    <x v="3"/>
    <s v="New"/>
    <x v="2"/>
    <s v="Carry-On Duffel"/>
    <n v="3"/>
    <n v="134.52000000000001"/>
    <n v="0.05"/>
    <n v="65.19"/>
    <n v="383.38200000000006"/>
    <n v="195.57"/>
    <n v="187.81200000000007"/>
    <n v="0.48988215409174152"/>
    <n v="2026"/>
    <s v="Q3"/>
    <n v="9"/>
    <s v="Sep"/>
  </r>
  <r>
    <n v="3322"/>
    <d v="2026-09-22T00:00:00"/>
    <n v="2026"/>
    <n v="9"/>
    <x v="8"/>
    <x v="2"/>
    <x v="3"/>
    <x v="8"/>
    <x v="0"/>
    <s v="Returning"/>
    <x v="3"/>
    <s v="Compact Sleeping Bag"/>
    <n v="1"/>
    <n v="124.51"/>
    <n v="0"/>
    <n v="59.97"/>
    <n v="124.51"/>
    <n v="59.97"/>
    <n v="64.540000000000006"/>
    <n v="0.51835193960324477"/>
    <n v="2026"/>
    <s v="Q3"/>
    <n v="9"/>
    <s v="Sep"/>
  </r>
  <r>
    <n v="3821"/>
    <d v="2026-09-22T00:00:00"/>
    <n v="2026"/>
    <n v="9"/>
    <x v="8"/>
    <x v="2"/>
    <x v="2"/>
    <x v="3"/>
    <x v="0"/>
    <s v="Returning"/>
    <x v="1"/>
    <s v="Trail Boots"/>
    <n v="1"/>
    <n v="141"/>
    <n v="0"/>
    <n v="79.010000000000005"/>
    <n v="141"/>
    <n v="79.010000000000005"/>
    <n v="61.989999999999995"/>
    <n v="0.43964539007092196"/>
    <n v="2026"/>
    <s v="Q3"/>
    <n v="9"/>
    <s v="Sep"/>
  </r>
  <r>
    <n v="3899"/>
    <d v="2026-09-22T00:00:00"/>
    <n v="2026"/>
    <n v="9"/>
    <x v="8"/>
    <x v="2"/>
    <x v="3"/>
    <x v="4"/>
    <x v="1"/>
    <s v="Returning"/>
    <x v="3"/>
    <s v="Compact Sleeping Bag"/>
    <n v="6"/>
    <n v="121.7"/>
    <n v="0.15"/>
    <n v="61.26"/>
    <n v="620.67000000000007"/>
    <n v="367.56"/>
    <n v="253.11000000000007"/>
    <n v="0.40780124703948967"/>
    <n v="2026"/>
    <s v="Q3"/>
    <n v="9"/>
    <s v="Sep"/>
  </r>
  <r>
    <n v="4807"/>
    <d v="2026-09-22T00:00:00"/>
    <n v="2026"/>
    <n v="9"/>
    <x v="8"/>
    <x v="2"/>
    <x v="3"/>
    <x v="7"/>
    <x v="1"/>
    <s v="Business"/>
    <x v="0"/>
    <s v="Cycling Pack 12L"/>
    <n v="4"/>
    <n v="103.86"/>
    <n v="0.1"/>
    <n v="50.12"/>
    <n v="373.89600000000002"/>
    <n v="200.48"/>
    <n v="173.41600000000003"/>
    <n v="0.46380811776536796"/>
    <n v="2026"/>
    <s v="Q3"/>
    <n v="9"/>
    <s v="Sep"/>
  </r>
  <r>
    <n v="30"/>
    <d v="2026-09-23T00:00:00"/>
    <n v="2026"/>
    <n v="9"/>
    <x v="8"/>
    <x v="2"/>
    <x v="2"/>
    <x v="5"/>
    <x v="3"/>
    <s v="Returning"/>
    <x v="1"/>
    <s v="Hiking Daypack 20L"/>
    <n v="2"/>
    <n v="93.82"/>
    <n v="0.05"/>
    <n v="45.57"/>
    <n v="178.25799999999998"/>
    <n v="91.14"/>
    <n v="87.117999999999981"/>
    <n v="0.48871859888476249"/>
    <n v="2026"/>
    <s v="Q3"/>
    <n v="9"/>
    <s v="Sep"/>
  </r>
  <r>
    <n v="3027"/>
    <d v="2026-09-23T00:00:00"/>
    <n v="2026"/>
    <n v="9"/>
    <x v="8"/>
    <x v="2"/>
    <x v="3"/>
    <x v="8"/>
    <x v="1"/>
    <s v="Business"/>
    <x v="1"/>
    <s v="Summit Backpack 45L"/>
    <n v="8"/>
    <n v="155.13999999999999"/>
    <n v="0.1"/>
    <n v="76.87"/>
    <n v="1117.008"/>
    <n v="614.96"/>
    <n v="502.048"/>
    <n v="0.44945783736553363"/>
    <n v="2026"/>
    <s v="Q3"/>
    <n v="9"/>
    <s v="Sep"/>
  </r>
  <r>
    <n v="3690"/>
    <d v="2026-09-23T00:00:00"/>
    <n v="2026"/>
    <n v="9"/>
    <x v="8"/>
    <x v="2"/>
    <x v="3"/>
    <x v="8"/>
    <x v="0"/>
    <s v="Returning"/>
    <x v="1"/>
    <s v="Hiking Daypack 20L"/>
    <n v="3"/>
    <n v="92.14"/>
    <n v="0.05"/>
    <n v="45.25"/>
    <n v="262.59899999999999"/>
    <n v="135.75"/>
    <n v="126.84899999999999"/>
    <n v="0.48305210606285626"/>
    <n v="2026"/>
    <s v="Q3"/>
    <n v="9"/>
    <s v="Sep"/>
  </r>
  <r>
    <n v="600"/>
    <d v="2026-09-24T00:00:00"/>
    <n v="2026"/>
    <n v="9"/>
    <x v="8"/>
    <x v="2"/>
    <x v="1"/>
    <x v="12"/>
    <x v="2"/>
    <s v="Returning"/>
    <x v="0"/>
    <s v="Compact Repair Kit"/>
    <n v="6"/>
    <n v="39.880000000000003"/>
    <n v="0.05"/>
    <n v="16.79"/>
    <n v="227.31600000000003"/>
    <n v="100.74"/>
    <n v="126.57600000000004"/>
    <n v="0.5568283798764716"/>
    <n v="2026"/>
    <s v="Q3"/>
    <n v="9"/>
    <s v="Sep"/>
  </r>
  <r>
    <n v="1931"/>
    <d v="2026-09-24T00:00:00"/>
    <n v="2026"/>
    <n v="9"/>
    <x v="8"/>
    <x v="2"/>
    <x v="2"/>
    <x v="16"/>
    <x v="0"/>
    <s v="Returning"/>
    <x v="2"/>
    <s v="Insulated Bottle"/>
    <n v="4"/>
    <n v="35.700000000000003"/>
    <n v="0"/>
    <n v="13.91"/>
    <n v="142.80000000000001"/>
    <n v="55.64"/>
    <n v="87.160000000000011"/>
    <n v="0.61036414565826336"/>
    <n v="2026"/>
    <s v="Q3"/>
    <n v="9"/>
    <s v="Sep"/>
  </r>
  <r>
    <n v="2124"/>
    <d v="2026-09-24T00:00:00"/>
    <n v="2026"/>
    <n v="9"/>
    <x v="8"/>
    <x v="2"/>
    <x v="3"/>
    <x v="8"/>
    <x v="2"/>
    <s v="New"/>
    <x v="0"/>
    <s v="Cycling Pack 12L"/>
    <n v="6"/>
    <n v="104.16"/>
    <n v="0"/>
    <n v="51.76"/>
    <n v="624.96"/>
    <n v="310.56"/>
    <n v="314.40000000000003"/>
    <n v="0.50307219662058378"/>
    <n v="2026"/>
    <s v="Q3"/>
    <n v="9"/>
    <s v="Sep"/>
  </r>
  <r>
    <n v="2789"/>
    <d v="2026-09-24T00:00:00"/>
    <n v="2026"/>
    <n v="9"/>
    <x v="8"/>
    <x v="2"/>
    <x v="2"/>
    <x v="16"/>
    <x v="0"/>
    <s v="New"/>
    <x v="1"/>
    <s v="Trail Boots"/>
    <n v="5"/>
    <n v="147.21"/>
    <n v="0.05"/>
    <n v="79.14"/>
    <n v="699.24750000000006"/>
    <n v="395.7"/>
    <n v="303.54750000000007"/>
    <n v="0.43410594961011667"/>
    <n v="2026"/>
    <s v="Q3"/>
    <n v="9"/>
    <s v="Sep"/>
  </r>
  <r>
    <n v="2921"/>
    <d v="2026-09-24T00:00:00"/>
    <n v="2026"/>
    <n v="9"/>
    <x v="8"/>
    <x v="2"/>
    <x v="0"/>
    <x v="0"/>
    <x v="0"/>
    <s v="New"/>
    <x v="3"/>
    <s v="Trail Tent 2P"/>
    <n v="3"/>
    <n v="195.68"/>
    <n v="0.05"/>
    <n v="102.16"/>
    <n v="557.68799999999999"/>
    <n v="306.48"/>
    <n v="251.20799999999997"/>
    <n v="0.45044541033696256"/>
    <n v="2026"/>
    <s v="Q3"/>
    <n v="9"/>
    <s v="Sep"/>
  </r>
  <r>
    <n v="3108"/>
    <d v="2026-09-24T00:00:00"/>
    <n v="2026"/>
    <n v="9"/>
    <x v="8"/>
    <x v="2"/>
    <x v="1"/>
    <x v="11"/>
    <x v="1"/>
    <s v="Business"/>
    <x v="1"/>
    <s v="Hiking Daypack 20L"/>
    <n v="5"/>
    <n v="90.05"/>
    <n v="0.15"/>
    <n v="44.12"/>
    <n v="382.71249999999998"/>
    <n v="220.6"/>
    <n v="162.11249999999998"/>
    <n v="0.42358820263252439"/>
    <n v="2026"/>
    <s v="Q3"/>
    <n v="9"/>
    <s v="Sep"/>
  </r>
  <r>
    <n v="3226"/>
    <d v="2026-09-24T00:00:00"/>
    <n v="2026"/>
    <n v="9"/>
    <x v="8"/>
    <x v="2"/>
    <x v="3"/>
    <x v="13"/>
    <x v="3"/>
    <s v="Returning"/>
    <x v="3"/>
    <s v="Alpine Tent 4P"/>
    <n v="1"/>
    <n v="345.48"/>
    <n v="0"/>
    <n v="196.31"/>
    <n v="345.48"/>
    <n v="196.31"/>
    <n v="149.17000000000002"/>
    <n v="0.43177607965728843"/>
    <n v="2026"/>
    <s v="Q3"/>
    <n v="9"/>
    <s v="Sep"/>
  </r>
  <r>
    <n v="3286"/>
    <d v="2026-09-24T00:00:00"/>
    <n v="2026"/>
    <n v="9"/>
    <x v="8"/>
    <x v="2"/>
    <x v="3"/>
    <x v="4"/>
    <x v="0"/>
    <s v="New"/>
    <x v="2"/>
    <s v="Packing Cube Set"/>
    <n v="1"/>
    <n v="46.23"/>
    <n v="0.1"/>
    <n v="18.34"/>
    <n v="41.606999999999999"/>
    <n v="18.34"/>
    <n v="23.266999999999999"/>
    <n v="0.55920878698295962"/>
    <n v="2026"/>
    <s v="Q3"/>
    <n v="9"/>
    <s v="Sep"/>
  </r>
  <r>
    <n v="4510"/>
    <d v="2026-09-24T00:00:00"/>
    <n v="2026"/>
    <n v="9"/>
    <x v="8"/>
    <x v="2"/>
    <x v="0"/>
    <x v="0"/>
    <x v="3"/>
    <s v="Returning"/>
    <x v="3"/>
    <s v="Portable Camp Stove"/>
    <n v="3"/>
    <n v="82.38"/>
    <n v="0.15"/>
    <n v="39.020000000000003"/>
    <n v="210.06899999999999"/>
    <n v="117.06"/>
    <n v="93.008999999999986"/>
    <n v="0.44275452351370259"/>
    <n v="2026"/>
    <s v="Q3"/>
    <n v="9"/>
    <s v="Sep"/>
  </r>
  <r>
    <n v="2069"/>
    <d v="2026-09-25T00:00:00"/>
    <n v="2026"/>
    <n v="9"/>
    <x v="8"/>
    <x v="2"/>
    <x v="3"/>
    <x v="7"/>
    <x v="0"/>
    <s v="New"/>
    <x v="3"/>
    <s v="Alpine Tent 4P"/>
    <n v="1"/>
    <n v="344.79"/>
    <n v="0"/>
    <n v="189.63"/>
    <n v="344.79"/>
    <n v="189.63"/>
    <n v="155.16000000000003"/>
    <n v="0.45001305142260511"/>
    <n v="2026"/>
    <s v="Q3"/>
    <n v="9"/>
    <s v="Sep"/>
  </r>
  <r>
    <n v="95"/>
    <d v="2026-09-26T00:00:00"/>
    <n v="2026"/>
    <n v="9"/>
    <x v="8"/>
    <x v="2"/>
    <x v="0"/>
    <x v="0"/>
    <x v="3"/>
    <s v="Returning"/>
    <x v="1"/>
    <s v="Trekking Poles"/>
    <n v="1"/>
    <n v="73.06"/>
    <n v="0.05"/>
    <n v="31.42"/>
    <n v="69.406999999999996"/>
    <n v="31.42"/>
    <n v="37.986999999999995"/>
    <n v="0.54730790842422228"/>
    <n v="2026"/>
    <s v="Q3"/>
    <n v="9"/>
    <s v="Sep"/>
  </r>
  <r>
    <n v="160"/>
    <d v="2026-09-26T00:00:00"/>
    <n v="2026"/>
    <n v="9"/>
    <x v="8"/>
    <x v="2"/>
    <x v="3"/>
    <x v="8"/>
    <x v="0"/>
    <s v="Returning"/>
    <x v="3"/>
    <s v="Portable Camp Stove"/>
    <n v="1"/>
    <n v="81.58"/>
    <n v="0.1"/>
    <n v="38.89"/>
    <n v="73.421999999999997"/>
    <n v="38.89"/>
    <n v="34.531999999999996"/>
    <n v="0.47032224673803491"/>
    <n v="2026"/>
    <s v="Q3"/>
    <n v="9"/>
    <s v="Sep"/>
  </r>
  <r>
    <n v="407"/>
    <d v="2026-09-26T00:00:00"/>
    <n v="2026"/>
    <n v="9"/>
    <x v="8"/>
    <x v="2"/>
    <x v="1"/>
    <x v="12"/>
    <x v="1"/>
    <s v="Returning"/>
    <x v="4"/>
    <s v="Training Mat"/>
    <n v="6"/>
    <n v="49.87"/>
    <n v="0.1"/>
    <n v="21.75"/>
    <n v="269.298"/>
    <n v="130.5"/>
    <n v="138.798"/>
    <n v="0.51540672414945521"/>
    <n v="2026"/>
    <s v="Q3"/>
    <n v="9"/>
    <s v="Sep"/>
  </r>
  <r>
    <n v="1395"/>
    <d v="2026-09-26T00:00:00"/>
    <n v="2026"/>
    <n v="9"/>
    <x v="8"/>
    <x v="2"/>
    <x v="2"/>
    <x v="3"/>
    <x v="0"/>
    <s v="New"/>
    <x v="0"/>
    <s v="Compact Repair Kit"/>
    <n v="2"/>
    <n v="39.81"/>
    <n v="0.05"/>
    <n v="16.87"/>
    <n v="75.638999999999996"/>
    <n v="33.74"/>
    <n v="41.898999999999994"/>
    <n v="0.55393381721069812"/>
    <n v="2026"/>
    <s v="Q3"/>
    <n v="9"/>
    <s v="Sep"/>
  </r>
  <r>
    <n v="2085"/>
    <d v="2026-09-26T00:00:00"/>
    <n v="2026"/>
    <n v="9"/>
    <x v="8"/>
    <x v="2"/>
    <x v="2"/>
    <x v="2"/>
    <x v="0"/>
    <s v="Returning"/>
    <x v="3"/>
    <s v="Trail Tent 2P"/>
    <n v="3"/>
    <n v="191.46"/>
    <n v="0"/>
    <n v="104.06"/>
    <n v="574.38"/>
    <n v="312.18"/>
    <n v="262.2"/>
    <n v="0.45649221769560222"/>
    <n v="2026"/>
    <s v="Q3"/>
    <n v="9"/>
    <s v="Sep"/>
  </r>
  <r>
    <n v="3124"/>
    <d v="2026-09-26T00:00:00"/>
    <n v="2026"/>
    <n v="9"/>
    <x v="8"/>
    <x v="2"/>
    <x v="2"/>
    <x v="5"/>
    <x v="0"/>
    <s v="Returning"/>
    <x v="2"/>
    <s v="Packing Cube Set"/>
    <n v="3"/>
    <n v="46.48"/>
    <n v="0.05"/>
    <n v="18.82"/>
    <n v="132.46799999999999"/>
    <n v="56.46"/>
    <n v="76.007999999999981"/>
    <n v="0.57378385723344494"/>
    <n v="2026"/>
    <s v="Q3"/>
    <n v="9"/>
    <s v="Sep"/>
  </r>
  <r>
    <n v="3216"/>
    <d v="2026-09-26T00:00:00"/>
    <n v="2026"/>
    <n v="9"/>
    <x v="8"/>
    <x v="2"/>
    <x v="1"/>
    <x v="12"/>
    <x v="2"/>
    <s v="Returning"/>
    <x v="2"/>
    <s v="Insulated Bottle"/>
    <n v="2"/>
    <n v="35.44"/>
    <n v="0.1"/>
    <n v="13.2"/>
    <n v="63.791999999999994"/>
    <n v="26.4"/>
    <n v="37.391999999999996"/>
    <n v="0.58615500376222718"/>
    <n v="2026"/>
    <s v="Q3"/>
    <n v="9"/>
    <s v="Sep"/>
  </r>
  <r>
    <n v="3743"/>
    <d v="2026-09-26T00:00:00"/>
    <n v="2026"/>
    <n v="9"/>
    <x v="8"/>
    <x v="2"/>
    <x v="2"/>
    <x v="2"/>
    <x v="0"/>
    <s v="New"/>
    <x v="4"/>
    <s v="Recovery Roller"/>
    <n v="4"/>
    <n v="36.159999999999997"/>
    <n v="0.05"/>
    <n v="13.68"/>
    <n v="137.40799999999999"/>
    <n v="54.72"/>
    <n v="82.687999999999988"/>
    <n v="0.60176991150442471"/>
    <n v="2026"/>
    <s v="Q3"/>
    <n v="9"/>
    <s v="Sep"/>
  </r>
  <r>
    <n v="3788"/>
    <d v="2026-09-26T00:00:00"/>
    <n v="2026"/>
    <n v="9"/>
    <x v="8"/>
    <x v="2"/>
    <x v="3"/>
    <x v="8"/>
    <x v="0"/>
    <s v="Returning"/>
    <x v="4"/>
    <s v="Recovery Roller"/>
    <n v="2"/>
    <n v="35.93"/>
    <n v="0"/>
    <n v="13.91"/>
    <n v="71.86"/>
    <n v="27.82"/>
    <n v="44.04"/>
    <n v="0.6128583356526579"/>
    <n v="2026"/>
    <s v="Q3"/>
    <n v="9"/>
    <s v="Sep"/>
  </r>
  <r>
    <n v="4883"/>
    <d v="2026-09-26T00:00:00"/>
    <n v="2026"/>
    <n v="9"/>
    <x v="8"/>
    <x v="2"/>
    <x v="3"/>
    <x v="8"/>
    <x v="0"/>
    <s v="Business"/>
    <x v="3"/>
    <s v="Trail Tent 2P"/>
    <n v="1"/>
    <n v="199.7"/>
    <n v="0"/>
    <n v="103.77"/>
    <n v="199.7"/>
    <n v="103.77"/>
    <n v="95.929999999999993"/>
    <n v="0.4803705558337506"/>
    <n v="2026"/>
    <s v="Q3"/>
    <n v="9"/>
    <s v="Sep"/>
  </r>
  <r>
    <n v="1577"/>
    <d v="2026-09-27T00:00:00"/>
    <n v="2026"/>
    <n v="9"/>
    <x v="8"/>
    <x v="2"/>
    <x v="3"/>
    <x v="4"/>
    <x v="0"/>
    <s v="New"/>
    <x v="1"/>
    <s v="Summit Backpack 45L"/>
    <n v="4"/>
    <n v="154.28"/>
    <n v="0.05"/>
    <n v="78.180000000000007"/>
    <n v="586.26400000000001"/>
    <n v="312.72000000000003"/>
    <n v="273.54399999999998"/>
    <n v="0.46658843115047144"/>
    <n v="2026"/>
    <s v="Q3"/>
    <n v="9"/>
    <s v="Sep"/>
  </r>
  <r>
    <n v="2310"/>
    <d v="2026-09-27T00:00:00"/>
    <n v="2026"/>
    <n v="9"/>
    <x v="8"/>
    <x v="2"/>
    <x v="0"/>
    <x v="15"/>
    <x v="0"/>
    <s v="Returning"/>
    <x v="2"/>
    <s v="Travel Backpack 35L"/>
    <n v="1"/>
    <n v="165.44"/>
    <n v="0"/>
    <n v="88.25"/>
    <n v="165.44"/>
    <n v="88.25"/>
    <n v="77.19"/>
    <n v="0.46657398452611215"/>
    <n v="2026"/>
    <s v="Q3"/>
    <n v="9"/>
    <s v="Sep"/>
  </r>
  <r>
    <n v="2383"/>
    <d v="2026-09-27T00:00:00"/>
    <n v="2026"/>
    <n v="9"/>
    <x v="8"/>
    <x v="2"/>
    <x v="3"/>
    <x v="7"/>
    <x v="0"/>
    <s v="Returning"/>
    <x v="2"/>
    <s v="Carry-On Duffel"/>
    <n v="2"/>
    <n v="130.29"/>
    <n v="0.1"/>
    <n v="67.97"/>
    <n v="234.52199999999999"/>
    <n v="135.94"/>
    <n v="98.581999999999994"/>
    <n v="0.42035288800197845"/>
    <n v="2026"/>
    <s v="Q3"/>
    <n v="9"/>
    <s v="Sep"/>
  </r>
  <r>
    <n v="2803"/>
    <d v="2026-09-27T00:00:00"/>
    <n v="2026"/>
    <n v="9"/>
    <x v="8"/>
    <x v="2"/>
    <x v="1"/>
    <x v="12"/>
    <x v="0"/>
    <s v="Returning"/>
    <x v="4"/>
    <s v="Recovery Roller"/>
    <n v="3"/>
    <n v="36.909999999999997"/>
    <n v="0.05"/>
    <n v="13.7"/>
    <n v="105.19349999999999"/>
    <n v="41.099999999999994"/>
    <n v="64.093499999999992"/>
    <n v="0.60929144861612172"/>
    <n v="2026"/>
    <s v="Q3"/>
    <n v="9"/>
    <s v="Sep"/>
  </r>
  <r>
    <n v="4199"/>
    <d v="2026-09-27T00:00:00"/>
    <n v="2026"/>
    <n v="9"/>
    <x v="8"/>
    <x v="2"/>
    <x v="2"/>
    <x v="5"/>
    <x v="3"/>
    <s v="Business"/>
    <x v="0"/>
    <s v="Trail Bike Light"/>
    <n v="1"/>
    <n v="50.02"/>
    <n v="0"/>
    <n v="22.65"/>
    <n v="50.02"/>
    <n v="22.65"/>
    <n v="27.370000000000005"/>
    <n v="0.54718112754898052"/>
    <n v="2026"/>
    <s v="Q3"/>
    <n v="9"/>
    <s v="Sep"/>
  </r>
  <r>
    <n v="4517"/>
    <d v="2026-09-27T00:00:00"/>
    <n v="2026"/>
    <n v="9"/>
    <x v="8"/>
    <x v="2"/>
    <x v="1"/>
    <x v="12"/>
    <x v="0"/>
    <s v="Returning"/>
    <x v="3"/>
    <s v="Portable Camp Stove"/>
    <n v="1"/>
    <n v="83.32"/>
    <n v="0.05"/>
    <n v="38.93"/>
    <n v="79.153999999999996"/>
    <n v="38.93"/>
    <n v="40.223999999999997"/>
    <n v="0.50817393940925282"/>
    <n v="2026"/>
    <s v="Q3"/>
    <n v="9"/>
    <s v="Sep"/>
  </r>
  <r>
    <n v="80"/>
    <d v="2026-09-28T00:00:00"/>
    <n v="2026"/>
    <n v="9"/>
    <x v="8"/>
    <x v="2"/>
    <x v="0"/>
    <x v="15"/>
    <x v="1"/>
    <s v="Business"/>
    <x v="1"/>
    <s v="Trekking Poles"/>
    <n v="10"/>
    <n v="71.040000000000006"/>
    <n v="0.2"/>
    <n v="31.7"/>
    <n v="568.32000000000005"/>
    <n v="317"/>
    <n v="251.32000000000005"/>
    <n v="0.4422156531531532"/>
    <n v="2026"/>
    <s v="Q3"/>
    <n v="9"/>
    <s v="Sep"/>
  </r>
  <r>
    <n v="370"/>
    <d v="2026-09-28T00:00:00"/>
    <n v="2026"/>
    <n v="9"/>
    <x v="8"/>
    <x v="2"/>
    <x v="3"/>
    <x v="7"/>
    <x v="2"/>
    <s v="Returning"/>
    <x v="0"/>
    <s v="Compact Repair Kit"/>
    <n v="2"/>
    <n v="40.83"/>
    <n v="0"/>
    <n v="16.850000000000001"/>
    <n v="81.66"/>
    <n v="33.700000000000003"/>
    <n v="47.959999999999994"/>
    <n v="0.58731325006122947"/>
    <n v="2026"/>
    <s v="Q3"/>
    <n v="9"/>
    <s v="Sep"/>
  </r>
  <r>
    <n v="417"/>
    <d v="2026-09-28T00:00:00"/>
    <n v="2026"/>
    <n v="9"/>
    <x v="8"/>
    <x v="2"/>
    <x v="1"/>
    <x v="14"/>
    <x v="3"/>
    <s v="Returning"/>
    <x v="3"/>
    <s v="Compact Sleeping Bag"/>
    <n v="1"/>
    <n v="121.64"/>
    <n v="0.15"/>
    <n v="61.56"/>
    <n v="103.39399999999999"/>
    <n v="61.56"/>
    <n v="41.833999999999989"/>
    <n v="0.40460761746329565"/>
    <n v="2026"/>
    <s v="Q3"/>
    <n v="9"/>
    <s v="Sep"/>
  </r>
  <r>
    <n v="437"/>
    <d v="2026-09-28T00:00:00"/>
    <n v="2026"/>
    <n v="9"/>
    <x v="8"/>
    <x v="2"/>
    <x v="1"/>
    <x v="1"/>
    <x v="2"/>
    <s v="New"/>
    <x v="2"/>
    <s v="Travel Backpack 35L"/>
    <n v="1"/>
    <n v="164.7"/>
    <n v="0"/>
    <n v="86.02"/>
    <n v="164.7"/>
    <n v="86.02"/>
    <n v="78.679999999999993"/>
    <n v="0.47771706132361869"/>
    <n v="2026"/>
    <s v="Q3"/>
    <n v="9"/>
    <s v="Sep"/>
  </r>
  <r>
    <n v="790"/>
    <d v="2026-09-28T00:00:00"/>
    <n v="2026"/>
    <n v="9"/>
    <x v="8"/>
    <x v="2"/>
    <x v="3"/>
    <x v="7"/>
    <x v="3"/>
    <s v="New"/>
    <x v="3"/>
    <s v="Trail Tent 2P"/>
    <n v="1"/>
    <n v="199.09"/>
    <n v="0.05"/>
    <n v="106.57"/>
    <n v="189.13550000000001"/>
    <n v="106.57"/>
    <n v="82.565500000000014"/>
    <n v="0.43654152710622812"/>
    <n v="2026"/>
    <s v="Q3"/>
    <n v="9"/>
    <s v="Sep"/>
  </r>
  <r>
    <n v="1151"/>
    <d v="2026-09-28T00:00:00"/>
    <n v="2026"/>
    <n v="9"/>
    <x v="8"/>
    <x v="2"/>
    <x v="0"/>
    <x v="0"/>
    <x v="3"/>
    <s v="Returning"/>
    <x v="0"/>
    <s v="Commuter Helmet"/>
    <n v="1"/>
    <n v="81.48"/>
    <n v="0"/>
    <n v="41.47"/>
    <n v="81.48"/>
    <n v="41.47"/>
    <n v="40.010000000000005"/>
    <n v="0.4910407461953854"/>
    <n v="2026"/>
    <s v="Q3"/>
    <n v="9"/>
    <s v="Sep"/>
  </r>
  <r>
    <n v="1331"/>
    <d v="2026-09-28T00:00:00"/>
    <n v="2026"/>
    <n v="9"/>
    <x v="8"/>
    <x v="2"/>
    <x v="0"/>
    <x v="0"/>
    <x v="0"/>
    <s v="New"/>
    <x v="4"/>
    <s v="Resistance Band Set"/>
    <n v="3"/>
    <n v="39.450000000000003"/>
    <n v="0.05"/>
    <n v="15.1"/>
    <n v="112.4325"/>
    <n v="45.3"/>
    <n v="67.132500000000007"/>
    <n v="0.59709158828630515"/>
    <n v="2026"/>
    <s v="Q3"/>
    <n v="9"/>
    <s v="Sep"/>
  </r>
  <r>
    <n v="2388"/>
    <d v="2026-09-28T00:00:00"/>
    <n v="2026"/>
    <n v="9"/>
    <x v="8"/>
    <x v="2"/>
    <x v="3"/>
    <x v="8"/>
    <x v="0"/>
    <s v="Returning"/>
    <x v="1"/>
    <s v="Hiking Daypack 20L"/>
    <n v="3"/>
    <n v="93.22"/>
    <n v="0"/>
    <n v="46.75"/>
    <n v="279.65999999999997"/>
    <n v="140.25"/>
    <n v="139.40999999999997"/>
    <n v="0.49849817635700489"/>
    <n v="2026"/>
    <s v="Q3"/>
    <n v="9"/>
    <s v="Sep"/>
  </r>
  <r>
    <n v="2795"/>
    <d v="2026-09-28T00:00:00"/>
    <n v="2026"/>
    <n v="9"/>
    <x v="8"/>
    <x v="2"/>
    <x v="1"/>
    <x v="12"/>
    <x v="0"/>
    <s v="New"/>
    <x v="1"/>
    <s v="Trail Boots"/>
    <n v="3"/>
    <n v="142.19"/>
    <n v="0.05"/>
    <n v="78.37"/>
    <n v="405.24149999999997"/>
    <n v="235.11"/>
    <n v="170.13149999999996"/>
    <n v="0.41982743623246871"/>
    <n v="2026"/>
    <s v="Q3"/>
    <n v="9"/>
    <s v="Sep"/>
  </r>
  <r>
    <n v="2840"/>
    <d v="2026-09-28T00:00:00"/>
    <n v="2026"/>
    <n v="9"/>
    <x v="8"/>
    <x v="2"/>
    <x v="0"/>
    <x v="0"/>
    <x v="0"/>
    <s v="Returning"/>
    <x v="1"/>
    <s v="Summit Backpack 45L"/>
    <n v="2"/>
    <n v="151.69999999999999"/>
    <n v="0"/>
    <n v="77.19"/>
    <n v="303.39999999999998"/>
    <n v="154.38"/>
    <n v="149.01999999999998"/>
    <n v="0.49116677653263019"/>
    <n v="2026"/>
    <s v="Q3"/>
    <n v="9"/>
    <s v="Sep"/>
  </r>
  <r>
    <n v="2863"/>
    <d v="2026-09-28T00:00:00"/>
    <n v="2026"/>
    <n v="9"/>
    <x v="8"/>
    <x v="2"/>
    <x v="2"/>
    <x v="2"/>
    <x v="2"/>
    <s v="New"/>
    <x v="2"/>
    <s v="Carry-On Duffel"/>
    <n v="1"/>
    <n v="133.85"/>
    <n v="0.05"/>
    <n v="66.41"/>
    <n v="127.15749999999998"/>
    <n v="66.41"/>
    <n v="60.747499999999988"/>
    <n v="0.47773430588050247"/>
    <n v="2026"/>
    <s v="Q3"/>
    <n v="9"/>
    <s v="Sep"/>
  </r>
  <r>
    <n v="4522"/>
    <d v="2026-09-28T00:00:00"/>
    <n v="2026"/>
    <n v="9"/>
    <x v="8"/>
    <x v="2"/>
    <x v="3"/>
    <x v="13"/>
    <x v="3"/>
    <s v="Business"/>
    <x v="3"/>
    <s v="Compact Sleeping Bag"/>
    <n v="6"/>
    <n v="125.62"/>
    <n v="0"/>
    <n v="61.34"/>
    <n v="753.72"/>
    <n v="368.04"/>
    <n v="385.68"/>
    <n v="0.51170195828689702"/>
    <n v="2026"/>
    <s v="Q3"/>
    <n v="9"/>
    <s v="Sep"/>
  </r>
  <r>
    <n v="5200"/>
    <d v="2026-09-28T00:00:00"/>
    <n v="2026"/>
    <n v="9"/>
    <x v="8"/>
    <x v="2"/>
    <x v="1"/>
    <x v="12"/>
    <x v="0"/>
    <s v="New"/>
    <x v="3"/>
    <s v="Trail Tent 2P"/>
    <n v="3"/>
    <n v="196.87"/>
    <n v="0.1"/>
    <n v="105.93"/>
    <n v="531.54899999999998"/>
    <n v="317.79000000000002"/>
    <n v="213.75899999999996"/>
    <n v="0.40214354650276823"/>
    <n v="2026"/>
    <s v="Q3"/>
    <n v="9"/>
    <s v="Sep"/>
  </r>
  <r>
    <n v="452"/>
    <d v="2026-09-29T00:00:00"/>
    <n v="2026"/>
    <n v="9"/>
    <x v="8"/>
    <x v="2"/>
    <x v="1"/>
    <x v="1"/>
    <x v="0"/>
    <s v="Returning"/>
    <x v="2"/>
    <s v="Insulated Bottle"/>
    <n v="4"/>
    <n v="36.869999999999997"/>
    <n v="0"/>
    <n v="13.43"/>
    <n v="147.47999999999999"/>
    <n v="53.72"/>
    <n v="93.759999999999991"/>
    <n v="0.63574721996202876"/>
    <n v="2026"/>
    <s v="Q3"/>
    <n v="9"/>
    <s v="Sep"/>
  </r>
  <r>
    <n v="871"/>
    <d v="2026-09-29T00:00:00"/>
    <n v="2026"/>
    <n v="9"/>
    <x v="8"/>
    <x v="2"/>
    <x v="1"/>
    <x v="12"/>
    <x v="0"/>
    <s v="New"/>
    <x v="2"/>
    <s v="Packing Cube Set"/>
    <n v="1"/>
    <n v="47.37"/>
    <n v="0"/>
    <n v="18.2"/>
    <n v="47.37"/>
    <n v="18.2"/>
    <n v="29.169999999999998"/>
    <n v="0.61579058475828585"/>
    <n v="2026"/>
    <s v="Q3"/>
    <n v="9"/>
    <s v="Sep"/>
  </r>
  <r>
    <n v="922"/>
    <d v="2026-09-29T00:00:00"/>
    <n v="2026"/>
    <n v="9"/>
    <x v="8"/>
    <x v="2"/>
    <x v="3"/>
    <x v="8"/>
    <x v="3"/>
    <s v="Business"/>
    <x v="1"/>
    <s v="Trail Boots"/>
    <n v="1"/>
    <n v="145.62"/>
    <n v="0.05"/>
    <n v="80.25"/>
    <n v="138.339"/>
    <n v="80.25"/>
    <n v="58.088999999999999"/>
    <n v="0.41990328107041397"/>
    <n v="2026"/>
    <s v="Q3"/>
    <n v="9"/>
    <s v="Sep"/>
  </r>
  <r>
    <n v="1491"/>
    <d v="2026-09-29T00:00:00"/>
    <n v="2026"/>
    <n v="9"/>
    <x v="8"/>
    <x v="2"/>
    <x v="3"/>
    <x v="8"/>
    <x v="2"/>
    <s v="New"/>
    <x v="4"/>
    <s v="Recovery Roller"/>
    <n v="2"/>
    <n v="36.1"/>
    <n v="0.05"/>
    <n v="13.71"/>
    <n v="68.59"/>
    <n v="27.42"/>
    <n v="41.17"/>
    <n v="0.60023327015599937"/>
    <n v="2026"/>
    <s v="Q3"/>
    <n v="9"/>
    <s v="Sep"/>
  </r>
  <r>
    <n v="1548"/>
    <d v="2026-09-29T00:00:00"/>
    <n v="2026"/>
    <n v="9"/>
    <x v="8"/>
    <x v="2"/>
    <x v="0"/>
    <x v="9"/>
    <x v="2"/>
    <s v="Returning"/>
    <x v="1"/>
    <s v="Trekking Poles"/>
    <n v="2"/>
    <n v="73"/>
    <n v="0.05"/>
    <n v="31.41"/>
    <n v="138.69999999999999"/>
    <n v="62.82"/>
    <n v="75.88"/>
    <n v="0.54708002883922136"/>
    <n v="2026"/>
    <s v="Q3"/>
    <n v="9"/>
    <s v="Sep"/>
  </r>
  <r>
    <n v="2299"/>
    <d v="2026-09-29T00:00:00"/>
    <n v="2026"/>
    <n v="9"/>
    <x v="8"/>
    <x v="2"/>
    <x v="1"/>
    <x v="11"/>
    <x v="0"/>
    <s v="New"/>
    <x v="2"/>
    <s v="Insulated Bottle"/>
    <n v="2"/>
    <n v="36.93"/>
    <n v="0.1"/>
    <n v="13.4"/>
    <n v="66.474000000000004"/>
    <n v="26.8"/>
    <n v="39.674000000000007"/>
    <n v="0.59683485272437353"/>
    <n v="2026"/>
    <s v="Q3"/>
    <n v="9"/>
    <s v="Sep"/>
  </r>
  <r>
    <n v="3051"/>
    <d v="2026-09-29T00:00:00"/>
    <n v="2026"/>
    <n v="9"/>
    <x v="8"/>
    <x v="2"/>
    <x v="1"/>
    <x v="14"/>
    <x v="0"/>
    <s v="New"/>
    <x v="4"/>
    <s v="Training Mat"/>
    <n v="2"/>
    <n v="51.52"/>
    <n v="0"/>
    <n v="21.47"/>
    <n v="103.04"/>
    <n v="42.94"/>
    <n v="60.100000000000009"/>
    <n v="0.58326863354037273"/>
    <n v="2026"/>
    <s v="Q3"/>
    <n v="9"/>
    <s v="Sep"/>
  </r>
  <r>
    <n v="4018"/>
    <d v="2026-09-29T00:00:00"/>
    <n v="2026"/>
    <n v="9"/>
    <x v="8"/>
    <x v="2"/>
    <x v="1"/>
    <x v="6"/>
    <x v="0"/>
    <s v="New"/>
    <x v="4"/>
    <s v="Training Mat"/>
    <n v="1"/>
    <n v="50.42"/>
    <n v="0"/>
    <n v="21.68"/>
    <n v="50.42"/>
    <n v="21.68"/>
    <n v="28.740000000000002"/>
    <n v="0.57001190003966684"/>
    <n v="2026"/>
    <s v="Q3"/>
    <n v="9"/>
    <s v="Sep"/>
  </r>
  <r>
    <n v="4118"/>
    <d v="2026-09-29T00:00:00"/>
    <n v="2026"/>
    <n v="9"/>
    <x v="8"/>
    <x v="2"/>
    <x v="1"/>
    <x v="14"/>
    <x v="1"/>
    <s v="Returning"/>
    <x v="1"/>
    <s v="Summit Backpack 45L"/>
    <n v="10"/>
    <n v="157.79"/>
    <n v="0.1"/>
    <n v="77.900000000000006"/>
    <n v="1420.11"/>
    <n v="779"/>
    <n v="641.1099999999999"/>
    <n v="0.4514509439409623"/>
    <n v="2026"/>
    <s v="Q3"/>
    <n v="9"/>
    <s v="Sep"/>
  </r>
  <r>
    <n v="4251"/>
    <d v="2026-09-29T00:00:00"/>
    <n v="2026"/>
    <n v="9"/>
    <x v="8"/>
    <x v="2"/>
    <x v="1"/>
    <x v="11"/>
    <x v="0"/>
    <s v="Returning"/>
    <x v="0"/>
    <s v="Compact Repair Kit"/>
    <n v="1"/>
    <n v="40.409999999999997"/>
    <n v="0.15"/>
    <n v="16.3"/>
    <n v="34.348499999999994"/>
    <n v="16.3"/>
    <n v="18.048499999999994"/>
    <n v="0.52545234871974023"/>
    <n v="2026"/>
    <s v="Q3"/>
    <n v="9"/>
    <s v="Sep"/>
  </r>
  <r>
    <n v="4557"/>
    <d v="2026-09-29T00:00:00"/>
    <n v="2026"/>
    <n v="9"/>
    <x v="8"/>
    <x v="2"/>
    <x v="3"/>
    <x v="8"/>
    <x v="0"/>
    <s v="New"/>
    <x v="0"/>
    <s v="Trail Bike Light"/>
    <n v="2"/>
    <n v="50.17"/>
    <n v="0.05"/>
    <n v="22.83"/>
    <n v="95.322999999999993"/>
    <n v="45.66"/>
    <n v="49.662999999999997"/>
    <n v="0.52099703114673268"/>
    <n v="2026"/>
    <s v="Q3"/>
    <n v="9"/>
    <s v="Sep"/>
  </r>
  <r>
    <n v="4811"/>
    <d v="2026-09-29T00:00:00"/>
    <n v="2026"/>
    <n v="9"/>
    <x v="8"/>
    <x v="2"/>
    <x v="1"/>
    <x v="14"/>
    <x v="0"/>
    <s v="New"/>
    <x v="1"/>
    <s v="Summit Backpack 45L"/>
    <n v="1"/>
    <n v="155.55000000000001"/>
    <n v="0.1"/>
    <n v="79.2"/>
    <n v="139.995"/>
    <n v="79.2"/>
    <n v="60.795000000000002"/>
    <n v="0.43426550948248149"/>
    <n v="2026"/>
    <s v="Q3"/>
    <n v="9"/>
    <s v="Sep"/>
  </r>
  <r>
    <n v="306"/>
    <d v="2026-09-30T00:00:00"/>
    <n v="2026"/>
    <n v="9"/>
    <x v="8"/>
    <x v="2"/>
    <x v="2"/>
    <x v="10"/>
    <x v="2"/>
    <s v="Business"/>
    <x v="0"/>
    <s v="Trail Bike Light"/>
    <n v="1"/>
    <n v="51.81"/>
    <n v="0.1"/>
    <n v="22.65"/>
    <n v="46.629000000000005"/>
    <n v="22.65"/>
    <n v="23.979000000000006"/>
    <n v="0.51425078813613856"/>
    <n v="2026"/>
    <s v="Q3"/>
    <n v="9"/>
    <s v="Sep"/>
  </r>
  <r>
    <n v="1158"/>
    <d v="2026-09-30T00:00:00"/>
    <n v="2026"/>
    <n v="9"/>
    <x v="8"/>
    <x v="2"/>
    <x v="0"/>
    <x v="9"/>
    <x v="2"/>
    <s v="Returning"/>
    <x v="4"/>
    <s v="Resistance Band Set"/>
    <n v="1"/>
    <n v="40.61"/>
    <n v="0.1"/>
    <n v="14.28"/>
    <n v="36.548999999999999"/>
    <n v="14.28"/>
    <n v="22.268999999999998"/>
    <n v="0.60929163588607071"/>
    <n v="2026"/>
    <s v="Q3"/>
    <n v="9"/>
    <s v="Sep"/>
  </r>
  <r>
    <n v="1639"/>
    <d v="2026-09-30T00:00:00"/>
    <n v="2026"/>
    <n v="9"/>
    <x v="8"/>
    <x v="2"/>
    <x v="2"/>
    <x v="2"/>
    <x v="2"/>
    <s v="Business"/>
    <x v="1"/>
    <s v="Trail Boots"/>
    <n v="1"/>
    <n v="140.78"/>
    <n v="0.05"/>
    <n v="80.8"/>
    <n v="133.74099999999999"/>
    <n v="80.8"/>
    <n v="52.940999999999988"/>
    <n v="0.39584719719457756"/>
    <n v="2026"/>
    <s v="Q3"/>
    <n v="9"/>
    <s v="Sep"/>
  </r>
  <r>
    <n v="2247"/>
    <d v="2026-09-30T00:00:00"/>
    <n v="2026"/>
    <n v="9"/>
    <x v="8"/>
    <x v="2"/>
    <x v="1"/>
    <x v="6"/>
    <x v="2"/>
    <s v="Business"/>
    <x v="2"/>
    <s v="Travel Backpack 35L"/>
    <n v="1"/>
    <n v="163.13999999999999"/>
    <n v="0"/>
    <n v="87.53"/>
    <n v="163.13999999999999"/>
    <n v="87.53"/>
    <n v="75.609999999999985"/>
    <n v="0.4634669608924849"/>
    <n v="2026"/>
    <s v="Q3"/>
    <n v="9"/>
    <s v="Sep"/>
  </r>
  <r>
    <n v="3119"/>
    <d v="2026-09-30T00:00:00"/>
    <n v="2026"/>
    <n v="9"/>
    <x v="8"/>
    <x v="2"/>
    <x v="3"/>
    <x v="4"/>
    <x v="2"/>
    <s v="Returning"/>
    <x v="1"/>
    <s v="Trekking Poles"/>
    <n v="1"/>
    <n v="70.91"/>
    <n v="0"/>
    <n v="31.73"/>
    <n v="70.91"/>
    <n v="31.73"/>
    <n v="39.179999999999993"/>
    <n v="0.55253137780284856"/>
    <n v="2026"/>
    <s v="Q3"/>
    <n v="9"/>
    <s v="Sep"/>
  </r>
  <r>
    <n v="3267"/>
    <d v="2026-09-30T00:00:00"/>
    <n v="2026"/>
    <n v="9"/>
    <x v="8"/>
    <x v="2"/>
    <x v="3"/>
    <x v="13"/>
    <x v="3"/>
    <s v="Returning"/>
    <x v="0"/>
    <s v="Commuter Helmet"/>
    <n v="2"/>
    <n v="81.99"/>
    <n v="0"/>
    <n v="43.95"/>
    <n v="163.98"/>
    <n v="87.9"/>
    <n v="76.079999999999984"/>
    <n v="0.46395901939260881"/>
    <n v="2026"/>
    <s v="Q3"/>
    <n v="9"/>
    <s v="Sep"/>
  </r>
  <r>
    <n v="3382"/>
    <d v="2026-09-30T00:00:00"/>
    <n v="2026"/>
    <n v="9"/>
    <x v="8"/>
    <x v="2"/>
    <x v="3"/>
    <x v="4"/>
    <x v="3"/>
    <s v="New"/>
    <x v="0"/>
    <s v="Commuter Helmet"/>
    <n v="2"/>
    <n v="81.13"/>
    <n v="0"/>
    <n v="43.7"/>
    <n v="162.26"/>
    <n v="87.4"/>
    <n v="74.859999999999985"/>
    <n v="0.46135831381733017"/>
    <n v="2026"/>
    <s v="Q3"/>
    <n v="9"/>
    <s v="Sep"/>
  </r>
  <r>
    <n v="3814"/>
    <d v="2026-09-30T00:00:00"/>
    <n v="2026"/>
    <n v="9"/>
    <x v="8"/>
    <x v="2"/>
    <x v="1"/>
    <x v="12"/>
    <x v="1"/>
    <s v="Returning"/>
    <x v="1"/>
    <s v="Trail Boots"/>
    <n v="5"/>
    <n v="141.08000000000001"/>
    <n v="0.05"/>
    <n v="78.23"/>
    <n v="670.13000000000011"/>
    <n v="391.15000000000003"/>
    <n v="278.98000000000008"/>
    <n v="0.4163072836613792"/>
    <n v="2026"/>
    <s v="Q3"/>
    <n v="9"/>
    <s v="Sep"/>
  </r>
  <r>
    <n v="3818"/>
    <d v="2026-09-30T00:00:00"/>
    <n v="2026"/>
    <n v="9"/>
    <x v="8"/>
    <x v="2"/>
    <x v="0"/>
    <x v="15"/>
    <x v="0"/>
    <s v="Returning"/>
    <x v="2"/>
    <s v="Insulated Bottle"/>
    <n v="5"/>
    <n v="36.18"/>
    <n v="0"/>
    <n v="13.66"/>
    <n v="180.9"/>
    <n v="68.3"/>
    <n v="112.60000000000001"/>
    <n v="0.62244333886124936"/>
    <n v="2026"/>
    <s v="Q3"/>
    <n v="9"/>
    <s v="Sep"/>
  </r>
  <r>
    <n v="4347"/>
    <d v="2026-09-30T00:00:00"/>
    <n v="2026"/>
    <n v="9"/>
    <x v="8"/>
    <x v="2"/>
    <x v="3"/>
    <x v="13"/>
    <x v="3"/>
    <s v="New"/>
    <x v="0"/>
    <s v="Commuter Helmet"/>
    <n v="1"/>
    <n v="81.06"/>
    <n v="0.05"/>
    <n v="43.54"/>
    <n v="77.007000000000005"/>
    <n v="43.54"/>
    <n v="33.467000000000006"/>
    <n v="0.434596854831379"/>
    <n v="2026"/>
    <s v="Q3"/>
    <n v="9"/>
    <s v="Sep"/>
  </r>
  <r>
    <n v="4646"/>
    <d v="2026-09-30T00:00:00"/>
    <n v="2026"/>
    <n v="9"/>
    <x v="8"/>
    <x v="2"/>
    <x v="2"/>
    <x v="3"/>
    <x v="0"/>
    <s v="Business"/>
    <x v="4"/>
    <s v="Training Mat"/>
    <n v="1"/>
    <n v="49.51"/>
    <n v="0.15"/>
    <n v="21.4"/>
    <n v="42.083499999999994"/>
    <n v="21.4"/>
    <n v="20.683499999999995"/>
    <n v="0.49148716242707946"/>
    <n v="2026"/>
    <s v="Q3"/>
    <n v="9"/>
    <s v="Sep"/>
  </r>
  <r>
    <n v="5102"/>
    <d v="2026-09-30T00:00:00"/>
    <n v="2026"/>
    <n v="9"/>
    <x v="8"/>
    <x v="2"/>
    <x v="1"/>
    <x v="14"/>
    <x v="0"/>
    <s v="New"/>
    <x v="3"/>
    <s v="Trail Tent 2P"/>
    <n v="1"/>
    <n v="196.74"/>
    <n v="0.15"/>
    <n v="102.01"/>
    <n v="167.22900000000001"/>
    <n v="102.01"/>
    <n v="65.219000000000008"/>
    <n v="0.38999814625453721"/>
    <n v="2026"/>
    <s v="Q3"/>
    <n v="9"/>
    <s v="Sep"/>
  </r>
  <r>
    <n v="5152"/>
    <d v="2026-09-30T00:00:00"/>
    <n v="2026"/>
    <n v="9"/>
    <x v="8"/>
    <x v="2"/>
    <x v="3"/>
    <x v="13"/>
    <x v="0"/>
    <s v="New"/>
    <x v="1"/>
    <s v="Hiking Daypack 20L"/>
    <n v="2"/>
    <n v="91.78"/>
    <n v="0.1"/>
    <n v="45.51"/>
    <n v="165.20400000000001"/>
    <n v="91.02"/>
    <n v="74.184000000000012"/>
    <n v="0.44904481731677204"/>
    <n v="2026"/>
    <s v="Q3"/>
    <n v="9"/>
    <s v="Sep"/>
  </r>
  <r>
    <n v="151"/>
    <d v="2026-10-01T00:00:00"/>
    <n v="2026"/>
    <n v="10"/>
    <x v="9"/>
    <x v="3"/>
    <x v="2"/>
    <x v="10"/>
    <x v="0"/>
    <s v="New"/>
    <x v="1"/>
    <s v="Trail Boots"/>
    <n v="5"/>
    <n v="146.69"/>
    <n v="0"/>
    <n v="79"/>
    <n v="733.45"/>
    <n v="395"/>
    <n v="338.45000000000005"/>
    <n v="0.46144931488172342"/>
    <n v="2026"/>
    <s v="Q4"/>
    <n v="10"/>
    <s v="Oct"/>
  </r>
  <r>
    <n v="1292"/>
    <d v="2026-10-01T00:00:00"/>
    <n v="2026"/>
    <n v="10"/>
    <x v="9"/>
    <x v="3"/>
    <x v="0"/>
    <x v="9"/>
    <x v="2"/>
    <s v="New"/>
    <x v="3"/>
    <s v="Portable Camp Stove"/>
    <n v="1"/>
    <n v="79.81"/>
    <n v="0"/>
    <n v="39.08"/>
    <n v="79.81"/>
    <n v="39.08"/>
    <n v="40.730000000000004"/>
    <n v="0.5103370504949255"/>
    <n v="2026"/>
    <s v="Q4"/>
    <n v="10"/>
    <s v="Oct"/>
  </r>
  <r>
    <n v="1862"/>
    <d v="2026-10-01T00:00:00"/>
    <n v="2026"/>
    <n v="10"/>
    <x v="9"/>
    <x v="3"/>
    <x v="3"/>
    <x v="8"/>
    <x v="0"/>
    <s v="New"/>
    <x v="3"/>
    <s v="Compact Sleeping Bag"/>
    <n v="5"/>
    <n v="121.63"/>
    <n v="0.05"/>
    <n v="61.7"/>
    <n v="577.74249999999995"/>
    <n v="308.5"/>
    <n v="269.24249999999995"/>
    <n v="0.46602508903187834"/>
    <n v="2026"/>
    <s v="Q4"/>
    <n v="10"/>
    <s v="Oct"/>
  </r>
  <r>
    <n v="2569"/>
    <d v="2026-10-01T00:00:00"/>
    <n v="2026"/>
    <n v="10"/>
    <x v="9"/>
    <x v="3"/>
    <x v="3"/>
    <x v="13"/>
    <x v="1"/>
    <s v="Business"/>
    <x v="0"/>
    <s v="Trail Bike Light"/>
    <n v="10"/>
    <n v="50.42"/>
    <n v="0.05"/>
    <n v="22.5"/>
    <n v="478.99"/>
    <n v="225"/>
    <n v="253.99"/>
    <n v="0.53026159210004387"/>
    <n v="2026"/>
    <s v="Q4"/>
    <n v="10"/>
    <s v="Oct"/>
  </r>
  <r>
    <n v="3333"/>
    <d v="2026-10-01T00:00:00"/>
    <n v="2026"/>
    <n v="10"/>
    <x v="9"/>
    <x v="3"/>
    <x v="2"/>
    <x v="5"/>
    <x v="0"/>
    <s v="New"/>
    <x v="3"/>
    <s v="Portable Camp Stove"/>
    <n v="3"/>
    <n v="80.67"/>
    <n v="0"/>
    <n v="39.94"/>
    <n v="242.01"/>
    <n v="119.82"/>
    <n v="122.19"/>
    <n v="0.50489649188050079"/>
    <n v="2026"/>
    <s v="Q4"/>
    <n v="10"/>
    <s v="Oct"/>
  </r>
  <r>
    <n v="3830"/>
    <d v="2026-10-01T00:00:00"/>
    <n v="2026"/>
    <n v="10"/>
    <x v="9"/>
    <x v="3"/>
    <x v="3"/>
    <x v="13"/>
    <x v="0"/>
    <s v="Business"/>
    <x v="1"/>
    <s v="Summit Backpack 45L"/>
    <n v="2"/>
    <n v="152.12"/>
    <n v="0"/>
    <n v="79.53"/>
    <n v="304.24"/>
    <n v="159.06"/>
    <n v="145.18"/>
    <n v="0.47718906126742044"/>
    <n v="2026"/>
    <s v="Q4"/>
    <n v="10"/>
    <s v="Oct"/>
  </r>
  <r>
    <n v="4868"/>
    <d v="2026-10-01T00:00:00"/>
    <n v="2026"/>
    <n v="10"/>
    <x v="9"/>
    <x v="3"/>
    <x v="2"/>
    <x v="5"/>
    <x v="1"/>
    <s v="New"/>
    <x v="3"/>
    <s v="Portable Camp Stove"/>
    <n v="4"/>
    <n v="82.54"/>
    <n v="0.15"/>
    <n v="39.74"/>
    <n v="280.63600000000002"/>
    <n v="158.96"/>
    <n v="121.67600000000002"/>
    <n v="0.43357231431462823"/>
    <n v="2026"/>
    <s v="Q4"/>
    <n v="10"/>
    <s v="Oct"/>
  </r>
  <r>
    <n v="2250"/>
    <d v="2026-10-02T00:00:00"/>
    <n v="2026"/>
    <n v="10"/>
    <x v="9"/>
    <x v="3"/>
    <x v="3"/>
    <x v="13"/>
    <x v="2"/>
    <s v="Returning"/>
    <x v="0"/>
    <s v="Trail Bike Light"/>
    <n v="2"/>
    <n v="50.43"/>
    <n v="0"/>
    <n v="23.04"/>
    <n v="100.86"/>
    <n v="46.08"/>
    <n v="54.78"/>
    <n v="0.54312908982748365"/>
    <n v="2026"/>
    <s v="Q4"/>
    <n v="10"/>
    <s v="Oct"/>
  </r>
  <r>
    <n v="2516"/>
    <d v="2026-10-02T00:00:00"/>
    <n v="2026"/>
    <n v="10"/>
    <x v="9"/>
    <x v="3"/>
    <x v="2"/>
    <x v="10"/>
    <x v="0"/>
    <s v="New"/>
    <x v="3"/>
    <s v="Trail Tent 2P"/>
    <n v="2"/>
    <n v="198.57"/>
    <n v="0.15"/>
    <n v="101.08"/>
    <n v="337.56899999999996"/>
    <n v="202.16"/>
    <n v="135.40899999999996"/>
    <n v="0.4011298430839324"/>
    <n v="2026"/>
    <s v="Q4"/>
    <n v="10"/>
    <s v="Oct"/>
  </r>
  <r>
    <n v="809"/>
    <d v="2026-10-03T00:00:00"/>
    <n v="2026"/>
    <n v="10"/>
    <x v="9"/>
    <x v="3"/>
    <x v="3"/>
    <x v="8"/>
    <x v="0"/>
    <s v="New"/>
    <x v="4"/>
    <s v="Resistance Band Set"/>
    <n v="2"/>
    <n v="41.06"/>
    <n v="0.05"/>
    <n v="14.54"/>
    <n v="78.013999999999996"/>
    <n v="29.08"/>
    <n v="48.933999999999997"/>
    <n v="0.62724639167328944"/>
    <n v="2026"/>
    <s v="Q4"/>
    <n v="10"/>
    <s v="Oct"/>
  </r>
  <r>
    <n v="1852"/>
    <d v="2026-10-03T00:00:00"/>
    <n v="2026"/>
    <n v="10"/>
    <x v="9"/>
    <x v="3"/>
    <x v="1"/>
    <x v="12"/>
    <x v="1"/>
    <s v="Business"/>
    <x v="2"/>
    <s v="Travel Backpack 35L"/>
    <n v="4"/>
    <n v="162.19"/>
    <n v="0.15"/>
    <n v="89.81"/>
    <n v="551.44600000000003"/>
    <n v="359.24"/>
    <n v="192.20600000000002"/>
    <n v="0.34854908730863948"/>
    <n v="2026"/>
    <s v="Q4"/>
    <n v="10"/>
    <s v="Oct"/>
  </r>
  <r>
    <n v="3627"/>
    <d v="2026-10-03T00:00:00"/>
    <n v="2026"/>
    <n v="10"/>
    <x v="9"/>
    <x v="3"/>
    <x v="3"/>
    <x v="4"/>
    <x v="2"/>
    <s v="New"/>
    <x v="3"/>
    <s v="Trail Tent 2P"/>
    <n v="2"/>
    <n v="192.99"/>
    <n v="0"/>
    <n v="101.73"/>
    <n v="385.98"/>
    <n v="203.46"/>
    <n v="182.52"/>
    <n v="0.47287424218871443"/>
    <n v="2026"/>
    <s v="Q4"/>
    <n v="10"/>
    <s v="Oct"/>
  </r>
  <r>
    <n v="4135"/>
    <d v="2026-10-03T00:00:00"/>
    <n v="2026"/>
    <n v="10"/>
    <x v="9"/>
    <x v="3"/>
    <x v="0"/>
    <x v="15"/>
    <x v="0"/>
    <s v="New"/>
    <x v="1"/>
    <s v="Trail Boots"/>
    <n v="3"/>
    <n v="142.33000000000001"/>
    <n v="0.1"/>
    <n v="79.19"/>
    <n v="384.291"/>
    <n v="237.57"/>
    <n v="146.721"/>
    <n v="0.3817966072585619"/>
    <n v="2026"/>
    <s v="Q4"/>
    <n v="10"/>
    <s v="Oct"/>
  </r>
  <r>
    <n v="4138"/>
    <d v="2026-10-03T00:00:00"/>
    <n v="2026"/>
    <n v="10"/>
    <x v="9"/>
    <x v="3"/>
    <x v="1"/>
    <x v="11"/>
    <x v="2"/>
    <s v="Business"/>
    <x v="1"/>
    <s v="Trail Boots"/>
    <n v="4"/>
    <n v="143.63"/>
    <n v="0"/>
    <n v="80.510000000000005"/>
    <n v="574.52"/>
    <n v="322.04000000000002"/>
    <n v="252.47999999999996"/>
    <n v="0.43946250783262542"/>
    <n v="2026"/>
    <s v="Q4"/>
    <n v="10"/>
    <s v="Oct"/>
  </r>
  <r>
    <n v="4286"/>
    <d v="2026-10-03T00:00:00"/>
    <n v="2026"/>
    <n v="10"/>
    <x v="9"/>
    <x v="3"/>
    <x v="1"/>
    <x v="6"/>
    <x v="2"/>
    <s v="Returning"/>
    <x v="3"/>
    <s v="Alpine Tent 4P"/>
    <n v="4"/>
    <n v="341.95"/>
    <n v="0.05"/>
    <n v="199.9"/>
    <n v="1299.4099999999999"/>
    <n v="799.6"/>
    <n v="499.80999999999983"/>
    <n v="0.38464379987840625"/>
    <n v="2026"/>
    <s v="Q4"/>
    <n v="10"/>
    <s v="Oct"/>
  </r>
  <r>
    <n v="4371"/>
    <d v="2026-10-03T00:00:00"/>
    <n v="2026"/>
    <n v="10"/>
    <x v="9"/>
    <x v="3"/>
    <x v="1"/>
    <x v="6"/>
    <x v="0"/>
    <s v="Returning"/>
    <x v="4"/>
    <s v="Weighted Vest"/>
    <n v="1"/>
    <n v="123.81"/>
    <n v="0"/>
    <n v="68.72"/>
    <n v="123.81"/>
    <n v="68.72"/>
    <n v="55.09"/>
    <n v="0.44495598093853489"/>
    <n v="2026"/>
    <s v="Q4"/>
    <n v="10"/>
    <s v="Oct"/>
  </r>
  <r>
    <n v="905"/>
    <d v="2026-10-04T00:00:00"/>
    <n v="2026"/>
    <n v="10"/>
    <x v="9"/>
    <x v="3"/>
    <x v="2"/>
    <x v="3"/>
    <x v="0"/>
    <s v="New"/>
    <x v="1"/>
    <s v="Trail Boots"/>
    <n v="1"/>
    <n v="146.1"/>
    <n v="0"/>
    <n v="79.739999999999995"/>
    <n v="146.1"/>
    <n v="79.739999999999995"/>
    <n v="66.36"/>
    <n v="0.45420944558521564"/>
    <n v="2026"/>
    <s v="Q4"/>
    <n v="10"/>
    <s v="Oct"/>
  </r>
  <r>
    <n v="1415"/>
    <d v="2026-10-04T00:00:00"/>
    <n v="2026"/>
    <n v="10"/>
    <x v="9"/>
    <x v="3"/>
    <x v="1"/>
    <x v="11"/>
    <x v="3"/>
    <s v="Returning"/>
    <x v="2"/>
    <s v="Travel Backpack 35L"/>
    <n v="1"/>
    <n v="161.07"/>
    <n v="0.05"/>
    <n v="89.81"/>
    <n v="153.01649999999998"/>
    <n v="89.81"/>
    <n v="63.206499999999977"/>
    <n v="0.41306983233834249"/>
    <n v="2026"/>
    <s v="Q4"/>
    <n v="10"/>
    <s v="Oct"/>
  </r>
  <r>
    <n v="2205"/>
    <d v="2026-10-04T00:00:00"/>
    <n v="2026"/>
    <n v="10"/>
    <x v="9"/>
    <x v="3"/>
    <x v="3"/>
    <x v="13"/>
    <x v="0"/>
    <s v="New"/>
    <x v="1"/>
    <s v="Hiking Daypack 20L"/>
    <n v="5"/>
    <n v="90.12"/>
    <n v="0"/>
    <n v="46.67"/>
    <n v="450.6"/>
    <n v="233.35000000000002"/>
    <n v="217.25"/>
    <n v="0.48213493120284062"/>
    <n v="2026"/>
    <s v="Q4"/>
    <n v="10"/>
    <s v="Oct"/>
  </r>
  <r>
    <n v="2374"/>
    <d v="2026-10-04T00:00:00"/>
    <n v="2026"/>
    <n v="10"/>
    <x v="9"/>
    <x v="3"/>
    <x v="3"/>
    <x v="13"/>
    <x v="3"/>
    <s v="Returning"/>
    <x v="1"/>
    <s v="Trekking Poles"/>
    <n v="1"/>
    <n v="70.400000000000006"/>
    <n v="0"/>
    <n v="32.43"/>
    <n v="70.400000000000006"/>
    <n v="32.43"/>
    <n v="37.970000000000006"/>
    <n v="0.53934659090909098"/>
    <n v="2026"/>
    <s v="Q4"/>
    <n v="10"/>
    <s v="Oct"/>
  </r>
  <r>
    <n v="4840"/>
    <d v="2026-10-04T00:00:00"/>
    <n v="2026"/>
    <n v="10"/>
    <x v="9"/>
    <x v="3"/>
    <x v="1"/>
    <x v="12"/>
    <x v="1"/>
    <s v="Business"/>
    <x v="3"/>
    <s v="Trail Tent 2P"/>
    <n v="6"/>
    <n v="191.08"/>
    <n v="0.1"/>
    <n v="102.93"/>
    <n v="1031.8320000000001"/>
    <n v="617.58000000000004"/>
    <n v="414.25200000000007"/>
    <n v="0.40147233270532412"/>
    <n v="2026"/>
    <s v="Q4"/>
    <n v="10"/>
    <s v="Oct"/>
  </r>
  <r>
    <n v="4984"/>
    <d v="2026-10-04T00:00:00"/>
    <n v="2026"/>
    <n v="10"/>
    <x v="9"/>
    <x v="3"/>
    <x v="2"/>
    <x v="16"/>
    <x v="0"/>
    <s v="Returning"/>
    <x v="4"/>
    <s v="Recovery Roller"/>
    <n v="1"/>
    <n v="36.590000000000003"/>
    <n v="0"/>
    <n v="13.62"/>
    <n v="36.590000000000003"/>
    <n v="13.62"/>
    <n v="22.970000000000006"/>
    <n v="0.62776714949439749"/>
    <n v="2026"/>
    <s v="Q4"/>
    <n v="10"/>
    <s v="Oct"/>
  </r>
  <r>
    <n v="641"/>
    <d v="2026-10-05T00:00:00"/>
    <n v="2026"/>
    <n v="10"/>
    <x v="9"/>
    <x v="3"/>
    <x v="1"/>
    <x v="11"/>
    <x v="2"/>
    <s v="Returning"/>
    <x v="3"/>
    <s v="Compact Sleeping Bag"/>
    <n v="2"/>
    <n v="125.38"/>
    <n v="0.05"/>
    <n v="59.12"/>
    <n v="238.22199999999998"/>
    <n v="118.24"/>
    <n v="119.98199999999999"/>
    <n v="0.5036562534106841"/>
    <n v="2026"/>
    <s v="Q4"/>
    <n v="10"/>
    <s v="Oct"/>
  </r>
  <r>
    <n v="1358"/>
    <d v="2026-10-05T00:00:00"/>
    <n v="2026"/>
    <n v="10"/>
    <x v="9"/>
    <x v="3"/>
    <x v="0"/>
    <x v="0"/>
    <x v="0"/>
    <s v="New"/>
    <x v="2"/>
    <s v="Insulated Bottle"/>
    <n v="1"/>
    <n v="35.71"/>
    <n v="0"/>
    <n v="13.3"/>
    <n v="35.71"/>
    <n v="13.3"/>
    <n v="22.41"/>
    <n v="0.62755530663679637"/>
    <n v="2026"/>
    <s v="Q4"/>
    <n v="10"/>
    <s v="Oct"/>
  </r>
  <r>
    <n v="3904"/>
    <d v="2026-10-05T00:00:00"/>
    <n v="2026"/>
    <n v="10"/>
    <x v="9"/>
    <x v="3"/>
    <x v="1"/>
    <x v="6"/>
    <x v="0"/>
    <s v="Returning"/>
    <x v="2"/>
    <s v="Packing Cube Set"/>
    <n v="2"/>
    <n v="46.72"/>
    <n v="0"/>
    <n v="18.39"/>
    <n v="93.44"/>
    <n v="36.78"/>
    <n v="56.66"/>
    <n v="0.60637842465753422"/>
    <n v="2026"/>
    <s v="Q4"/>
    <n v="10"/>
    <s v="Oct"/>
  </r>
  <r>
    <n v="4336"/>
    <d v="2026-10-05T00:00:00"/>
    <n v="2026"/>
    <n v="10"/>
    <x v="9"/>
    <x v="3"/>
    <x v="0"/>
    <x v="15"/>
    <x v="3"/>
    <s v="Returning"/>
    <x v="1"/>
    <s v="Trail Boots"/>
    <n v="1"/>
    <n v="143.16999999999999"/>
    <n v="0.05"/>
    <n v="81.290000000000006"/>
    <n v="136.01149999999998"/>
    <n v="81.290000000000006"/>
    <n v="54.721499999999978"/>
    <n v="0.40232995004098904"/>
    <n v="2026"/>
    <s v="Q4"/>
    <n v="10"/>
    <s v="Oct"/>
  </r>
  <r>
    <n v="4705"/>
    <d v="2026-10-05T00:00:00"/>
    <n v="2026"/>
    <n v="10"/>
    <x v="9"/>
    <x v="3"/>
    <x v="0"/>
    <x v="0"/>
    <x v="2"/>
    <s v="Returning"/>
    <x v="3"/>
    <s v="Compact Sleeping Bag"/>
    <n v="1"/>
    <n v="125.88"/>
    <n v="0"/>
    <n v="62.46"/>
    <n v="125.88"/>
    <n v="62.46"/>
    <n v="63.419999999999995"/>
    <n v="0.50381315538608196"/>
    <n v="2026"/>
    <s v="Q4"/>
    <n v="10"/>
    <s v="Oct"/>
  </r>
  <r>
    <n v="1094"/>
    <d v="2026-10-06T00:00:00"/>
    <n v="2026"/>
    <n v="10"/>
    <x v="9"/>
    <x v="3"/>
    <x v="3"/>
    <x v="4"/>
    <x v="0"/>
    <s v="New"/>
    <x v="4"/>
    <s v="Weighted Vest"/>
    <n v="2"/>
    <n v="121.81"/>
    <n v="0.05"/>
    <n v="67.72"/>
    <n v="231.43899999999999"/>
    <n v="135.44"/>
    <n v="95.998999999999995"/>
    <n v="0.41479180259161158"/>
    <n v="2026"/>
    <s v="Q4"/>
    <n v="10"/>
    <s v="Oct"/>
  </r>
  <r>
    <n v="3926"/>
    <d v="2026-10-06T00:00:00"/>
    <n v="2026"/>
    <n v="10"/>
    <x v="9"/>
    <x v="3"/>
    <x v="2"/>
    <x v="5"/>
    <x v="0"/>
    <s v="Business"/>
    <x v="1"/>
    <s v="Summit Backpack 45L"/>
    <n v="6"/>
    <n v="154.93"/>
    <n v="0.05"/>
    <n v="79.430000000000007"/>
    <n v="883.101"/>
    <n v="476.58000000000004"/>
    <n v="406.52099999999996"/>
    <n v="0.46033352923391546"/>
    <n v="2026"/>
    <s v="Q4"/>
    <n v="10"/>
    <s v="Oct"/>
  </r>
  <r>
    <n v="524"/>
    <d v="2026-10-07T00:00:00"/>
    <n v="2026"/>
    <n v="10"/>
    <x v="9"/>
    <x v="3"/>
    <x v="3"/>
    <x v="8"/>
    <x v="2"/>
    <s v="New"/>
    <x v="0"/>
    <s v="Cycling Pack 12L"/>
    <n v="2"/>
    <n v="101.1"/>
    <n v="0.15"/>
    <n v="51.61"/>
    <n v="171.86999999999998"/>
    <n v="103.22"/>
    <n v="68.649999999999977"/>
    <n v="0.39942980159422814"/>
    <n v="2026"/>
    <s v="Q4"/>
    <n v="10"/>
    <s v="Oct"/>
  </r>
  <r>
    <n v="2277"/>
    <d v="2026-10-07T00:00:00"/>
    <n v="2026"/>
    <n v="10"/>
    <x v="9"/>
    <x v="3"/>
    <x v="0"/>
    <x v="0"/>
    <x v="0"/>
    <s v="New"/>
    <x v="0"/>
    <s v="Cycling Pack 12L"/>
    <n v="2"/>
    <n v="105"/>
    <n v="0"/>
    <n v="50.3"/>
    <n v="210"/>
    <n v="100.6"/>
    <n v="109.4"/>
    <n v="0.52095238095238094"/>
    <n v="2026"/>
    <s v="Q4"/>
    <n v="10"/>
    <s v="Oct"/>
  </r>
  <r>
    <n v="2442"/>
    <d v="2026-10-07T00:00:00"/>
    <n v="2026"/>
    <n v="10"/>
    <x v="9"/>
    <x v="3"/>
    <x v="2"/>
    <x v="2"/>
    <x v="1"/>
    <s v="Business"/>
    <x v="1"/>
    <s v="Summit Backpack 45L"/>
    <n v="4"/>
    <n v="157.12"/>
    <n v="0.15"/>
    <n v="77.98"/>
    <n v="534.20799999999997"/>
    <n v="311.92"/>
    <n v="222.28799999999995"/>
    <n v="0.41610758356295668"/>
    <n v="2026"/>
    <s v="Q4"/>
    <n v="10"/>
    <s v="Oct"/>
  </r>
  <r>
    <n v="2809"/>
    <d v="2026-10-07T00:00:00"/>
    <n v="2026"/>
    <n v="10"/>
    <x v="9"/>
    <x v="3"/>
    <x v="3"/>
    <x v="8"/>
    <x v="0"/>
    <s v="Returning"/>
    <x v="1"/>
    <s v="Trekking Poles"/>
    <n v="3"/>
    <n v="70.239999999999995"/>
    <n v="0.05"/>
    <n v="31.96"/>
    <n v="200.18399999999997"/>
    <n v="95.88"/>
    <n v="104.30399999999997"/>
    <n v="0.5210406426087999"/>
    <n v="2026"/>
    <s v="Q4"/>
    <n v="10"/>
    <s v="Oct"/>
  </r>
  <r>
    <n v="2946"/>
    <d v="2026-10-07T00:00:00"/>
    <n v="2026"/>
    <n v="10"/>
    <x v="9"/>
    <x v="3"/>
    <x v="2"/>
    <x v="16"/>
    <x v="0"/>
    <s v="Returning"/>
    <x v="0"/>
    <s v="Cycling Pack 12L"/>
    <n v="1"/>
    <n v="103.48"/>
    <n v="0.1"/>
    <n v="51.33"/>
    <n v="93.132000000000005"/>
    <n v="51.33"/>
    <n v="41.802000000000007"/>
    <n v="0.4488467980930293"/>
    <n v="2026"/>
    <s v="Q4"/>
    <n v="10"/>
    <s v="Oct"/>
  </r>
  <r>
    <n v="4147"/>
    <d v="2026-10-07T00:00:00"/>
    <n v="2026"/>
    <n v="10"/>
    <x v="9"/>
    <x v="3"/>
    <x v="1"/>
    <x v="12"/>
    <x v="2"/>
    <s v="Returning"/>
    <x v="0"/>
    <s v="Compact Repair Kit"/>
    <n v="3"/>
    <n v="40.770000000000003"/>
    <n v="0.05"/>
    <n v="16.68"/>
    <n v="116.19449999999999"/>
    <n v="50.04"/>
    <n v="66.154499999999985"/>
    <n v="0.56934278300608021"/>
    <n v="2026"/>
    <s v="Q4"/>
    <n v="10"/>
    <s v="Oct"/>
  </r>
  <r>
    <n v="4164"/>
    <d v="2026-10-07T00:00:00"/>
    <n v="2026"/>
    <n v="10"/>
    <x v="9"/>
    <x v="3"/>
    <x v="0"/>
    <x v="9"/>
    <x v="2"/>
    <s v="New"/>
    <x v="1"/>
    <s v="Trail Boots"/>
    <n v="2"/>
    <n v="143.41999999999999"/>
    <n v="0"/>
    <n v="81.44"/>
    <n v="286.83999999999997"/>
    <n v="162.88"/>
    <n v="123.95999999999998"/>
    <n v="0.43215730023706594"/>
    <n v="2026"/>
    <s v="Q4"/>
    <n v="10"/>
    <s v="Oct"/>
  </r>
  <r>
    <n v="4275"/>
    <d v="2026-10-07T00:00:00"/>
    <n v="2026"/>
    <n v="10"/>
    <x v="9"/>
    <x v="3"/>
    <x v="3"/>
    <x v="7"/>
    <x v="3"/>
    <s v="Returning"/>
    <x v="0"/>
    <s v="Trail Bike Light"/>
    <n v="1"/>
    <n v="49.56"/>
    <n v="0.05"/>
    <n v="22.88"/>
    <n v="47.082000000000001"/>
    <n v="22.88"/>
    <n v="24.202000000000002"/>
    <n v="0.51403933562720361"/>
    <n v="2026"/>
    <s v="Q4"/>
    <n v="10"/>
    <s v="Oct"/>
  </r>
  <r>
    <n v="5062"/>
    <d v="2026-10-07T00:00:00"/>
    <n v="2026"/>
    <n v="10"/>
    <x v="9"/>
    <x v="3"/>
    <x v="1"/>
    <x v="12"/>
    <x v="0"/>
    <s v="Returning"/>
    <x v="2"/>
    <s v="Carry-On Duffel"/>
    <n v="4"/>
    <n v="131.05000000000001"/>
    <n v="0"/>
    <n v="67.37"/>
    <n v="524.20000000000005"/>
    <n v="269.48"/>
    <n v="254.72000000000003"/>
    <n v="0.48592140404425793"/>
    <n v="2026"/>
    <s v="Q4"/>
    <n v="10"/>
    <s v="Oct"/>
  </r>
  <r>
    <n v="1126"/>
    <d v="2026-10-08T00:00:00"/>
    <n v="2026"/>
    <n v="10"/>
    <x v="9"/>
    <x v="3"/>
    <x v="0"/>
    <x v="9"/>
    <x v="0"/>
    <s v="Business"/>
    <x v="0"/>
    <s v="Trail Bike Light"/>
    <n v="1"/>
    <n v="51.35"/>
    <n v="0"/>
    <n v="22.98"/>
    <n v="51.35"/>
    <n v="22.98"/>
    <n v="28.37"/>
    <n v="0.55248296007789677"/>
    <n v="2026"/>
    <s v="Q4"/>
    <n v="10"/>
    <s v="Oct"/>
  </r>
  <r>
    <n v="1865"/>
    <d v="2026-10-08T00:00:00"/>
    <n v="2026"/>
    <n v="10"/>
    <x v="9"/>
    <x v="3"/>
    <x v="3"/>
    <x v="8"/>
    <x v="0"/>
    <s v="Returning"/>
    <x v="4"/>
    <s v="Resistance Band Set"/>
    <n v="1"/>
    <n v="39.659999999999997"/>
    <n v="0"/>
    <n v="14.39"/>
    <n v="39.659999999999997"/>
    <n v="14.39"/>
    <n v="25.269999999999996"/>
    <n v="0.63716591023701463"/>
    <n v="2026"/>
    <s v="Q4"/>
    <n v="10"/>
    <s v="Oct"/>
  </r>
  <r>
    <n v="2471"/>
    <d v="2026-10-08T00:00:00"/>
    <n v="2026"/>
    <n v="10"/>
    <x v="9"/>
    <x v="3"/>
    <x v="3"/>
    <x v="13"/>
    <x v="2"/>
    <s v="New"/>
    <x v="4"/>
    <s v="Resistance Band Set"/>
    <n v="1"/>
    <n v="39.79"/>
    <n v="0"/>
    <n v="14.76"/>
    <n v="39.79"/>
    <n v="14.76"/>
    <n v="25.03"/>
    <n v="0.62905252576024129"/>
    <n v="2026"/>
    <s v="Q4"/>
    <n v="10"/>
    <s v="Oct"/>
  </r>
  <r>
    <n v="3208"/>
    <d v="2026-10-08T00:00:00"/>
    <n v="2026"/>
    <n v="10"/>
    <x v="9"/>
    <x v="3"/>
    <x v="2"/>
    <x v="10"/>
    <x v="1"/>
    <s v="New"/>
    <x v="0"/>
    <s v="Compact Repair Kit"/>
    <n v="6"/>
    <n v="41.27"/>
    <n v="0.1"/>
    <n v="16.61"/>
    <n v="222.858"/>
    <n v="99.66"/>
    <n v="123.19800000000001"/>
    <n v="0.55280941227149127"/>
    <n v="2026"/>
    <s v="Q4"/>
    <n v="10"/>
    <s v="Oct"/>
  </r>
  <r>
    <n v="4285"/>
    <d v="2026-10-08T00:00:00"/>
    <n v="2026"/>
    <n v="10"/>
    <x v="9"/>
    <x v="3"/>
    <x v="3"/>
    <x v="4"/>
    <x v="0"/>
    <s v="Returning"/>
    <x v="1"/>
    <s v="Hiking Daypack 20L"/>
    <n v="1"/>
    <n v="93.39"/>
    <n v="0"/>
    <n v="45.98"/>
    <n v="93.39"/>
    <n v="45.98"/>
    <n v="47.410000000000004"/>
    <n v="0.50765606595995294"/>
    <n v="2026"/>
    <s v="Q4"/>
    <n v="10"/>
    <s v="Oct"/>
  </r>
  <r>
    <n v="261"/>
    <d v="2026-10-09T00:00:00"/>
    <n v="2026"/>
    <n v="10"/>
    <x v="9"/>
    <x v="3"/>
    <x v="2"/>
    <x v="3"/>
    <x v="0"/>
    <s v="Business"/>
    <x v="3"/>
    <s v="Alpine Tent 4P"/>
    <n v="1"/>
    <n v="336.56"/>
    <n v="0"/>
    <n v="189.74"/>
    <n v="336.56"/>
    <n v="189.74"/>
    <n v="146.82"/>
    <n v="0.43623722367482765"/>
    <n v="2026"/>
    <s v="Q4"/>
    <n v="10"/>
    <s v="Oct"/>
  </r>
  <r>
    <n v="291"/>
    <d v="2026-10-09T00:00:00"/>
    <n v="2026"/>
    <n v="10"/>
    <x v="9"/>
    <x v="3"/>
    <x v="2"/>
    <x v="2"/>
    <x v="0"/>
    <s v="New"/>
    <x v="2"/>
    <s v="Carry-On Duffel"/>
    <n v="2"/>
    <n v="132.47999999999999"/>
    <n v="0.1"/>
    <n v="67.48"/>
    <n v="238.464"/>
    <n v="134.96"/>
    <n v="103.50399999999999"/>
    <n v="0.43404455179817497"/>
    <n v="2026"/>
    <s v="Q4"/>
    <n v="10"/>
    <s v="Oct"/>
  </r>
  <r>
    <n v="670"/>
    <d v="2026-10-09T00:00:00"/>
    <n v="2026"/>
    <n v="10"/>
    <x v="9"/>
    <x v="3"/>
    <x v="1"/>
    <x v="14"/>
    <x v="2"/>
    <s v="Returning"/>
    <x v="1"/>
    <s v="Hiking Daypack 20L"/>
    <n v="1"/>
    <n v="92.59"/>
    <n v="0"/>
    <n v="44.46"/>
    <n v="92.59"/>
    <n v="44.46"/>
    <n v="48.13"/>
    <n v="0.51981855491953777"/>
    <n v="2026"/>
    <s v="Q4"/>
    <n v="10"/>
    <s v="Oct"/>
  </r>
  <r>
    <n v="1306"/>
    <d v="2026-10-09T00:00:00"/>
    <n v="2026"/>
    <n v="10"/>
    <x v="9"/>
    <x v="3"/>
    <x v="3"/>
    <x v="8"/>
    <x v="2"/>
    <s v="Business"/>
    <x v="4"/>
    <s v="Recovery Roller"/>
    <n v="1"/>
    <n v="35.450000000000003"/>
    <n v="0.05"/>
    <n v="14.23"/>
    <n v="33.677500000000002"/>
    <n v="14.23"/>
    <n v="19.447500000000002"/>
    <n v="0.57746269764679681"/>
    <n v="2026"/>
    <s v="Q4"/>
    <n v="10"/>
    <s v="Oct"/>
  </r>
  <r>
    <n v="2400"/>
    <d v="2026-10-09T00:00:00"/>
    <n v="2026"/>
    <n v="10"/>
    <x v="9"/>
    <x v="3"/>
    <x v="2"/>
    <x v="2"/>
    <x v="0"/>
    <s v="New"/>
    <x v="1"/>
    <s v="Hiking Daypack 20L"/>
    <n v="2"/>
    <n v="93.83"/>
    <n v="0.1"/>
    <n v="44.27"/>
    <n v="168.89400000000001"/>
    <n v="88.54"/>
    <n v="80.353999999999999"/>
    <n v="0.47576586498040191"/>
    <n v="2026"/>
    <s v="Q4"/>
    <n v="10"/>
    <s v="Oct"/>
  </r>
  <r>
    <n v="3816"/>
    <d v="2026-10-09T00:00:00"/>
    <n v="2026"/>
    <n v="10"/>
    <x v="9"/>
    <x v="3"/>
    <x v="1"/>
    <x v="12"/>
    <x v="0"/>
    <s v="New"/>
    <x v="4"/>
    <s v="Recovery Roller"/>
    <n v="1"/>
    <n v="36.32"/>
    <n v="0"/>
    <n v="13.6"/>
    <n v="36.32"/>
    <n v="13.6"/>
    <n v="22.72"/>
    <n v="0.62555066079295152"/>
    <n v="2026"/>
    <s v="Q4"/>
    <n v="10"/>
    <s v="Oct"/>
  </r>
  <r>
    <n v="4038"/>
    <d v="2026-10-09T00:00:00"/>
    <n v="2026"/>
    <n v="10"/>
    <x v="9"/>
    <x v="3"/>
    <x v="0"/>
    <x v="15"/>
    <x v="0"/>
    <s v="Returning"/>
    <x v="4"/>
    <s v="Weighted Vest"/>
    <n v="2"/>
    <n v="125.56"/>
    <n v="0.1"/>
    <n v="67.260000000000005"/>
    <n v="226.00800000000001"/>
    <n v="134.52000000000001"/>
    <n v="91.488"/>
    <n v="0.40479983009450993"/>
    <n v="2026"/>
    <s v="Q4"/>
    <n v="10"/>
    <s v="Oct"/>
  </r>
  <r>
    <n v="4686"/>
    <d v="2026-10-09T00:00:00"/>
    <n v="2026"/>
    <n v="10"/>
    <x v="9"/>
    <x v="3"/>
    <x v="0"/>
    <x v="15"/>
    <x v="3"/>
    <s v="New"/>
    <x v="3"/>
    <s v="Compact Sleeping Bag"/>
    <n v="2"/>
    <n v="124.91"/>
    <n v="0"/>
    <n v="60.33"/>
    <n v="249.82"/>
    <n v="120.66"/>
    <n v="129.16"/>
    <n v="0.51701224881914976"/>
    <n v="2026"/>
    <s v="Q4"/>
    <n v="10"/>
    <s v="Oct"/>
  </r>
  <r>
    <n v="5076"/>
    <d v="2026-10-09T00:00:00"/>
    <n v="2026"/>
    <n v="10"/>
    <x v="9"/>
    <x v="3"/>
    <x v="1"/>
    <x v="12"/>
    <x v="0"/>
    <s v="New"/>
    <x v="3"/>
    <s v="Trail Tent 2P"/>
    <n v="1"/>
    <n v="199.32"/>
    <n v="0"/>
    <n v="103.83"/>
    <n v="199.32"/>
    <n v="103.83"/>
    <n v="95.49"/>
    <n v="0.4790788681517158"/>
    <n v="2026"/>
    <s v="Q4"/>
    <n v="10"/>
    <s v="Oct"/>
  </r>
  <r>
    <n v="1339"/>
    <d v="2026-10-10T00:00:00"/>
    <n v="2026"/>
    <n v="10"/>
    <x v="9"/>
    <x v="3"/>
    <x v="1"/>
    <x v="11"/>
    <x v="0"/>
    <s v="Returning"/>
    <x v="3"/>
    <s v="Alpine Tent 4P"/>
    <n v="4"/>
    <n v="337.38"/>
    <n v="0.05"/>
    <n v="194.94"/>
    <n v="1282.0439999999999"/>
    <n v="779.76"/>
    <n v="502.28399999999988"/>
    <n v="0.39178374533167343"/>
    <n v="2026"/>
    <s v="Q4"/>
    <n v="10"/>
    <s v="Oct"/>
  </r>
  <r>
    <n v="1884"/>
    <d v="2026-10-10T00:00:00"/>
    <n v="2026"/>
    <n v="10"/>
    <x v="9"/>
    <x v="3"/>
    <x v="2"/>
    <x v="2"/>
    <x v="0"/>
    <s v="Business"/>
    <x v="3"/>
    <s v="Portable Camp Stove"/>
    <n v="3"/>
    <n v="82.18"/>
    <n v="0.1"/>
    <n v="39.82"/>
    <n v="221.88600000000002"/>
    <n v="119.46000000000001"/>
    <n v="102.42600000000002"/>
    <n v="0.46161542413671885"/>
    <n v="2026"/>
    <s v="Q4"/>
    <n v="10"/>
    <s v="Oct"/>
  </r>
  <r>
    <n v="3568"/>
    <d v="2026-10-10T00:00:00"/>
    <n v="2026"/>
    <n v="10"/>
    <x v="9"/>
    <x v="3"/>
    <x v="0"/>
    <x v="15"/>
    <x v="1"/>
    <s v="New"/>
    <x v="1"/>
    <s v="Trekking Poles"/>
    <n v="15"/>
    <n v="70.25"/>
    <n v="0.1"/>
    <n v="32.19"/>
    <n v="948.375"/>
    <n v="482.84999999999997"/>
    <n v="465.52500000000003"/>
    <n v="0.49086595492289448"/>
    <n v="2026"/>
    <s v="Q4"/>
    <n v="10"/>
    <s v="Oct"/>
  </r>
  <r>
    <n v="4171"/>
    <d v="2026-10-10T00:00:00"/>
    <n v="2026"/>
    <n v="10"/>
    <x v="9"/>
    <x v="3"/>
    <x v="3"/>
    <x v="7"/>
    <x v="2"/>
    <s v="New"/>
    <x v="2"/>
    <s v="Insulated Bottle"/>
    <n v="2"/>
    <n v="35.36"/>
    <n v="0"/>
    <n v="13.49"/>
    <n v="70.72"/>
    <n v="26.98"/>
    <n v="43.739999999999995"/>
    <n v="0.61849547511312208"/>
    <n v="2026"/>
    <s v="Q4"/>
    <n v="10"/>
    <s v="Oct"/>
  </r>
  <r>
    <n v="4477"/>
    <d v="2026-10-10T00:00:00"/>
    <n v="2026"/>
    <n v="10"/>
    <x v="9"/>
    <x v="3"/>
    <x v="2"/>
    <x v="5"/>
    <x v="2"/>
    <s v="New"/>
    <x v="2"/>
    <s v="Packing Cube Set"/>
    <n v="1"/>
    <n v="46.01"/>
    <n v="0"/>
    <n v="18.239999999999998"/>
    <n v="46.01"/>
    <n v="18.239999999999998"/>
    <n v="27.77"/>
    <n v="0.6035644425124973"/>
    <n v="2026"/>
    <s v="Q4"/>
    <n v="10"/>
    <s v="Oct"/>
  </r>
  <r>
    <n v="3368"/>
    <d v="2026-10-11T00:00:00"/>
    <n v="2026"/>
    <n v="10"/>
    <x v="9"/>
    <x v="3"/>
    <x v="0"/>
    <x v="9"/>
    <x v="0"/>
    <s v="Returning"/>
    <x v="1"/>
    <s v="Hiking Daypack 20L"/>
    <n v="1"/>
    <n v="89.88"/>
    <n v="0"/>
    <n v="46.15"/>
    <n v="89.88"/>
    <n v="46.15"/>
    <n v="43.73"/>
    <n v="0.48653760569648419"/>
    <n v="2026"/>
    <s v="Q4"/>
    <n v="10"/>
    <s v="Oct"/>
  </r>
  <r>
    <n v="3566"/>
    <d v="2026-10-11T00:00:00"/>
    <n v="2026"/>
    <n v="10"/>
    <x v="9"/>
    <x v="3"/>
    <x v="1"/>
    <x v="12"/>
    <x v="0"/>
    <s v="New"/>
    <x v="4"/>
    <s v="Resistance Band Set"/>
    <n v="1"/>
    <n v="41.33"/>
    <n v="0"/>
    <n v="14.47"/>
    <n v="41.33"/>
    <n v="14.47"/>
    <n v="26.86"/>
    <n v="0.6498911202516332"/>
    <n v="2026"/>
    <s v="Q4"/>
    <n v="10"/>
    <s v="Oct"/>
  </r>
  <r>
    <n v="4420"/>
    <d v="2026-10-11T00:00:00"/>
    <n v="2026"/>
    <n v="10"/>
    <x v="9"/>
    <x v="3"/>
    <x v="2"/>
    <x v="5"/>
    <x v="1"/>
    <s v="Business"/>
    <x v="0"/>
    <s v="Compact Repair Kit"/>
    <n v="15"/>
    <n v="40.78"/>
    <n v="0.15"/>
    <n v="17.07"/>
    <n v="519.94500000000005"/>
    <n v="256.05"/>
    <n v="263.89500000000004"/>
    <n v="0.5075440671609498"/>
    <n v="2026"/>
    <s v="Q4"/>
    <n v="10"/>
    <s v="Oct"/>
  </r>
  <r>
    <n v="513"/>
    <d v="2026-10-12T00:00:00"/>
    <n v="2026"/>
    <n v="10"/>
    <x v="9"/>
    <x v="3"/>
    <x v="3"/>
    <x v="7"/>
    <x v="0"/>
    <s v="Business"/>
    <x v="2"/>
    <s v="Travel Backpack 35L"/>
    <n v="1"/>
    <n v="163.87"/>
    <n v="0"/>
    <n v="85.76"/>
    <n v="163.87"/>
    <n v="85.76"/>
    <n v="78.11"/>
    <n v="0.47665832672240188"/>
    <n v="2026"/>
    <s v="Q4"/>
    <n v="10"/>
    <s v="Oct"/>
  </r>
  <r>
    <n v="786"/>
    <d v="2026-10-12T00:00:00"/>
    <n v="2026"/>
    <n v="10"/>
    <x v="9"/>
    <x v="3"/>
    <x v="2"/>
    <x v="3"/>
    <x v="0"/>
    <s v="New"/>
    <x v="4"/>
    <s v="Recovery Roller"/>
    <n v="1"/>
    <n v="35.39"/>
    <n v="0.05"/>
    <n v="13.68"/>
    <n v="33.6205"/>
    <n v="13.68"/>
    <n v="19.9405"/>
    <n v="0.59310539700480358"/>
    <n v="2026"/>
    <s v="Q4"/>
    <n v="10"/>
    <s v="Oct"/>
  </r>
  <r>
    <n v="3771"/>
    <d v="2026-10-12T00:00:00"/>
    <n v="2026"/>
    <n v="10"/>
    <x v="9"/>
    <x v="3"/>
    <x v="2"/>
    <x v="3"/>
    <x v="0"/>
    <s v="Business"/>
    <x v="3"/>
    <s v="Portable Camp Stove"/>
    <n v="2"/>
    <n v="80.2"/>
    <n v="0"/>
    <n v="39.590000000000003"/>
    <n v="160.4"/>
    <n v="79.180000000000007"/>
    <n v="81.22"/>
    <n v="0.50635910224438896"/>
    <n v="2026"/>
    <s v="Q4"/>
    <n v="10"/>
    <s v="Oct"/>
  </r>
  <r>
    <n v="3910"/>
    <d v="2026-10-12T00:00:00"/>
    <n v="2026"/>
    <n v="10"/>
    <x v="9"/>
    <x v="3"/>
    <x v="2"/>
    <x v="2"/>
    <x v="0"/>
    <s v="Business"/>
    <x v="0"/>
    <s v="Compact Repair Kit"/>
    <n v="3"/>
    <n v="41.09"/>
    <n v="0"/>
    <n v="17.18"/>
    <n v="123.27000000000001"/>
    <n v="51.54"/>
    <n v="71.730000000000018"/>
    <n v="0.58189340472134354"/>
    <n v="2026"/>
    <s v="Q4"/>
    <n v="10"/>
    <s v="Oct"/>
  </r>
  <r>
    <n v="330"/>
    <d v="2026-10-13T00:00:00"/>
    <n v="2026"/>
    <n v="10"/>
    <x v="9"/>
    <x v="3"/>
    <x v="1"/>
    <x v="12"/>
    <x v="1"/>
    <s v="Business"/>
    <x v="2"/>
    <s v="Insulated Bottle"/>
    <n v="5"/>
    <n v="36.97"/>
    <n v="0.15"/>
    <n v="13.93"/>
    <n v="157.1225"/>
    <n v="69.650000000000006"/>
    <n v="87.472499999999997"/>
    <n v="0.55671530175500006"/>
    <n v="2026"/>
    <s v="Q4"/>
    <n v="10"/>
    <s v="Oct"/>
  </r>
  <r>
    <n v="707"/>
    <d v="2026-10-13T00:00:00"/>
    <n v="2026"/>
    <n v="10"/>
    <x v="9"/>
    <x v="3"/>
    <x v="2"/>
    <x v="5"/>
    <x v="2"/>
    <s v="New"/>
    <x v="2"/>
    <s v="Insulated Bottle"/>
    <n v="4"/>
    <n v="35.880000000000003"/>
    <n v="0.05"/>
    <n v="13.45"/>
    <n v="136.34399999999999"/>
    <n v="53.8"/>
    <n v="82.543999999999997"/>
    <n v="0.60540984568444522"/>
    <n v="2026"/>
    <s v="Q4"/>
    <n v="10"/>
    <s v="Oct"/>
  </r>
  <r>
    <n v="989"/>
    <d v="2026-10-13T00:00:00"/>
    <n v="2026"/>
    <n v="10"/>
    <x v="9"/>
    <x v="3"/>
    <x v="1"/>
    <x v="11"/>
    <x v="0"/>
    <s v="Returning"/>
    <x v="0"/>
    <s v="Compact Repair Kit"/>
    <n v="3"/>
    <n v="40.42"/>
    <n v="0"/>
    <n v="16.79"/>
    <n v="121.26"/>
    <n v="50.37"/>
    <n v="70.890000000000015"/>
    <n v="0.58461157842652167"/>
    <n v="2026"/>
    <s v="Q4"/>
    <n v="10"/>
    <s v="Oct"/>
  </r>
  <r>
    <n v="1904"/>
    <d v="2026-10-13T00:00:00"/>
    <n v="2026"/>
    <n v="10"/>
    <x v="9"/>
    <x v="3"/>
    <x v="3"/>
    <x v="8"/>
    <x v="2"/>
    <s v="Returning"/>
    <x v="0"/>
    <s v="Trail Bike Light"/>
    <n v="1"/>
    <n v="50.34"/>
    <n v="0.15"/>
    <n v="22.56"/>
    <n v="42.789000000000001"/>
    <n v="22.56"/>
    <n v="20.229000000000003"/>
    <n v="0.47276169108883132"/>
    <n v="2026"/>
    <s v="Q4"/>
    <n v="10"/>
    <s v="Oct"/>
  </r>
  <r>
    <n v="2854"/>
    <d v="2026-10-13T00:00:00"/>
    <n v="2026"/>
    <n v="10"/>
    <x v="9"/>
    <x v="3"/>
    <x v="0"/>
    <x v="15"/>
    <x v="2"/>
    <s v="New"/>
    <x v="2"/>
    <s v="Insulated Bottle"/>
    <n v="3"/>
    <n v="36.049999999999997"/>
    <n v="0.1"/>
    <n v="13.87"/>
    <n v="97.334999999999994"/>
    <n v="41.61"/>
    <n v="55.724999999999994"/>
    <n v="0.57250732008013561"/>
    <n v="2026"/>
    <s v="Q4"/>
    <n v="10"/>
    <s v="Oct"/>
  </r>
  <r>
    <n v="3212"/>
    <d v="2026-10-13T00:00:00"/>
    <n v="2026"/>
    <n v="10"/>
    <x v="9"/>
    <x v="3"/>
    <x v="2"/>
    <x v="2"/>
    <x v="1"/>
    <s v="Returning"/>
    <x v="0"/>
    <s v="Compact Repair Kit"/>
    <n v="15"/>
    <n v="40"/>
    <n v="0.1"/>
    <n v="16.420000000000002"/>
    <n v="540"/>
    <n v="246.3"/>
    <n v="293.7"/>
    <n v="0.54388888888888887"/>
    <n v="2026"/>
    <s v="Q4"/>
    <n v="10"/>
    <s v="Oct"/>
  </r>
  <r>
    <n v="4479"/>
    <d v="2026-10-13T00:00:00"/>
    <n v="2026"/>
    <n v="10"/>
    <x v="9"/>
    <x v="3"/>
    <x v="3"/>
    <x v="7"/>
    <x v="2"/>
    <s v="Returning"/>
    <x v="1"/>
    <s v="Summit Backpack 45L"/>
    <n v="1"/>
    <n v="151.68"/>
    <n v="0.05"/>
    <n v="78.98"/>
    <n v="144.096"/>
    <n v="78.98"/>
    <n v="65.116"/>
    <n v="0.45189318232289583"/>
    <n v="2026"/>
    <s v="Q4"/>
    <n v="10"/>
    <s v="Oct"/>
  </r>
  <r>
    <n v="4574"/>
    <d v="2026-10-13T00:00:00"/>
    <n v="2026"/>
    <n v="10"/>
    <x v="9"/>
    <x v="3"/>
    <x v="1"/>
    <x v="14"/>
    <x v="0"/>
    <s v="Business"/>
    <x v="4"/>
    <s v="Recovery Roller"/>
    <n v="1"/>
    <n v="36.53"/>
    <n v="0"/>
    <n v="14.01"/>
    <n v="36.53"/>
    <n v="14.01"/>
    <n v="22.520000000000003"/>
    <n v="0.61647960580344929"/>
    <n v="2026"/>
    <s v="Q4"/>
    <n v="10"/>
    <s v="Oct"/>
  </r>
  <r>
    <n v="4815"/>
    <d v="2026-10-13T00:00:00"/>
    <n v="2026"/>
    <n v="10"/>
    <x v="9"/>
    <x v="3"/>
    <x v="0"/>
    <x v="0"/>
    <x v="2"/>
    <s v="Business"/>
    <x v="0"/>
    <s v="Compact Repair Kit"/>
    <n v="1"/>
    <n v="39.89"/>
    <n v="0.05"/>
    <n v="16.91"/>
    <n v="37.895499999999998"/>
    <n v="16.91"/>
    <n v="20.985499999999998"/>
    <n v="0.55377287540737019"/>
    <n v="2026"/>
    <s v="Q4"/>
    <n v="10"/>
    <s v="Oct"/>
  </r>
  <r>
    <n v="5027"/>
    <d v="2026-10-13T00:00:00"/>
    <n v="2026"/>
    <n v="10"/>
    <x v="9"/>
    <x v="3"/>
    <x v="2"/>
    <x v="10"/>
    <x v="0"/>
    <s v="New"/>
    <x v="1"/>
    <s v="Summit Backpack 45L"/>
    <n v="1"/>
    <n v="154.53"/>
    <n v="0"/>
    <n v="77.930000000000007"/>
    <n v="154.53"/>
    <n v="77.930000000000007"/>
    <n v="76.599999999999994"/>
    <n v="0.49569662848637802"/>
    <n v="2026"/>
    <s v="Q4"/>
    <n v="10"/>
    <s v="Oct"/>
  </r>
  <r>
    <n v="1794"/>
    <d v="2026-10-14T00:00:00"/>
    <n v="2026"/>
    <n v="10"/>
    <x v="9"/>
    <x v="3"/>
    <x v="3"/>
    <x v="8"/>
    <x v="3"/>
    <s v="Business"/>
    <x v="0"/>
    <s v="Trail Bike Light"/>
    <n v="2"/>
    <n v="50.64"/>
    <n v="0.05"/>
    <n v="22.28"/>
    <n v="96.215999999999994"/>
    <n v="44.56"/>
    <n v="51.655999999999992"/>
    <n v="0.53687536376486233"/>
    <n v="2026"/>
    <s v="Q4"/>
    <n v="10"/>
    <s v="Oct"/>
  </r>
  <r>
    <n v="1867"/>
    <d v="2026-10-14T00:00:00"/>
    <n v="2026"/>
    <n v="10"/>
    <x v="9"/>
    <x v="3"/>
    <x v="0"/>
    <x v="0"/>
    <x v="0"/>
    <s v="New"/>
    <x v="4"/>
    <s v="Resistance Band Set"/>
    <n v="3"/>
    <n v="40.880000000000003"/>
    <n v="0.05"/>
    <n v="14.59"/>
    <n v="116.50800000000001"/>
    <n v="43.769999999999996"/>
    <n v="72.738000000000014"/>
    <n v="0.62431764342362761"/>
    <n v="2026"/>
    <s v="Q4"/>
    <n v="10"/>
    <s v="Oct"/>
  </r>
  <r>
    <n v="2088"/>
    <d v="2026-10-14T00:00:00"/>
    <n v="2026"/>
    <n v="10"/>
    <x v="9"/>
    <x v="3"/>
    <x v="3"/>
    <x v="4"/>
    <x v="2"/>
    <s v="Returning"/>
    <x v="1"/>
    <s v="Trail Boots"/>
    <n v="1"/>
    <n v="141.77000000000001"/>
    <n v="0"/>
    <n v="78.48"/>
    <n v="141.77000000000001"/>
    <n v="78.48"/>
    <n v="63.290000000000006"/>
    <n v="0.44642731184312623"/>
    <n v="2026"/>
    <s v="Q4"/>
    <n v="10"/>
    <s v="Oct"/>
  </r>
  <r>
    <n v="2270"/>
    <d v="2026-10-14T00:00:00"/>
    <n v="2026"/>
    <n v="10"/>
    <x v="9"/>
    <x v="3"/>
    <x v="3"/>
    <x v="7"/>
    <x v="0"/>
    <s v="New"/>
    <x v="3"/>
    <s v="Trail Tent 2P"/>
    <n v="3"/>
    <n v="199.99"/>
    <n v="0.15"/>
    <n v="101.86"/>
    <n v="509.97450000000003"/>
    <n v="305.58"/>
    <n v="204.39450000000005"/>
    <n v="0.40079356909021929"/>
    <n v="2026"/>
    <s v="Q4"/>
    <n v="10"/>
    <s v="Oct"/>
  </r>
  <r>
    <n v="3789"/>
    <d v="2026-10-14T00:00:00"/>
    <n v="2026"/>
    <n v="10"/>
    <x v="9"/>
    <x v="3"/>
    <x v="3"/>
    <x v="4"/>
    <x v="3"/>
    <s v="New"/>
    <x v="0"/>
    <s v="Trail Bike Light"/>
    <n v="2"/>
    <n v="50.56"/>
    <n v="0"/>
    <n v="23.04"/>
    <n v="101.12"/>
    <n v="46.08"/>
    <n v="55.040000000000006"/>
    <n v="0.54430379746835444"/>
    <n v="2026"/>
    <s v="Q4"/>
    <n v="10"/>
    <s v="Oct"/>
  </r>
  <r>
    <n v="4323"/>
    <d v="2026-10-14T00:00:00"/>
    <n v="2026"/>
    <n v="10"/>
    <x v="9"/>
    <x v="3"/>
    <x v="3"/>
    <x v="7"/>
    <x v="0"/>
    <s v="New"/>
    <x v="2"/>
    <s v="Packing Cube Set"/>
    <n v="1"/>
    <n v="47.38"/>
    <n v="0"/>
    <n v="17.86"/>
    <n v="47.38"/>
    <n v="17.86"/>
    <n v="29.520000000000003"/>
    <n v="0.62304769945124527"/>
    <n v="2026"/>
    <s v="Q4"/>
    <n v="10"/>
    <s v="Oct"/>
  </r>
  <r>
    <n v="276"/>
    <d v="2026-10-15T00:00:00"/>
    <n v="2026"/>
    <n v="10"/>
    <x v="9"/>
    <x v="3"/>
    <x v="2"/>
    <x v="2"/>
    <x v="0"/>
    <s v="Business"/>
    <x v="1"/>
    <s v="Hiking Daypack 20L"/>
    <n v="1"/>
    <n v="92.74"/>
    <n v="0.15"/>
    <n v="44.52"/>
    <n v="78.828999999999994"/>
    <n v="44.52"/>
    <n v="34.30899999999999"/>
    <n v="0.43523322635070844"/>
    <n v="2026"/>
    <s v="Q4"/>
    <n v="10"/>
    <s v="Oct"/>
  </r>
  <r>
    <n v="791"/>
    <d v="2026-10-15T00:00:00"/>
    <n v="2026"/>
    <n v="10"/>
    <x v="9"/>
    <x v="3"/>
    <x v="3"/>
    <x v="13"/>
    <x v="2"/>
    <s v="Returning"/>
    <x v="0"/>
    <s v="Trail Bike Light"/>
    <n v="3"/>
    <n v="51.57"/>
    <n v="0.1"/>
    <n v="21.82"/>
    <n v="139.239"/>
    <n v="65.460000000000008"/>
    <n v="73.778999999999996"/>
    <n v="0.52987309589985565"/>
    <n v="2026"/>
    <s v="Q4"/>
    <n v="10"/>
    <s v="Oct"/>
  </r>
  <r>
    <n v="1033"/>
    <d v="2026-10-15T00:00:00"/>
    <n v="2026"/>
    <n v="10"/>
    <x v="9"/>
    <x v="3"/>
    <x v="1"/>
    <x v="12"/>
    <x v="0"/>
    <s v="New"/>
    <x v="1"/>
    <s v="Trekking Poles"/>
    <n v="1"/>
    <n v="70.47"/>
    <n v="0.1"/>
    <n v="31.52"/>
    <n v="63.423000000000002"/>
    <n v="31.52"/>
    <n v="31.903000000000002"/>
    <n v="0.50301940936253409"/>
    <n v="2026"/>
    <s v="Q4"/>
    <n v="10"/>
    <s v="Oct"/>
  </r>
  <r>
    <n v="1247"/>
    <d v="2026-10-15T00:00:00"/>
    <n v="2026"/>
    <n v="10"/>
    <x v="9"/>
    <x v="3"/>
    <x v="0"/>
    <x v="0"/>
    <x v="0"/>
    <s v="New"/>
    <x v="1"/>
    <s v="Trekking Poles"/>
    <n v="1"/>
    <n v="71.05"/>
    <n v="0"/>
    <n v="33.32"/>
    <n v="71.05"/>
    <n v="33.32"/>
    <n v="37.729999999999997"/>
    <n v="0.53103448275862064"/>
    <n v="2026"/>
    <s v="Q4"/>
    <n v="10"/>
    <s v="Oct"/>
  </r>
  <r>
    <n v="1321"/>
    <d v="2026-10-15T00:00:00"/>
    <n v="2026"/>
    <n v="10"/>
    <x v="9"/>
    <x v="3"/>
    <x v="3"/>
    <x v="13"/>
    <x v="2"/>
    <s v="Returning"/>
    <x v="0"/>
    <s v="Compact Repair Kit"/>
    <n v="3"/>
    <n v="39.83"/>
    <n v="0.1"/>
    <n v="16.93"/>
    <n v="107.541"/>
    <n v="50.79"/>
    <n v="56.750999999999998"/>
    <n v="0.52771501101905316"/>
    <n v="2026"/>
    <s v="Q4"/>
    <n v="10"/>
    <s v="Oct"/>
  </r>
  <r>
    <n v="2048"/>
    <d v="2026-10-15T00:00:00"/>
    <n v="2026"/>
    <n v="10"/>
    <x v="9"/>
    <x v="3"/>
    <x v="3"/>
    <x v="7"/>
    <x v="0"/>
    <s v="New"/>
    <x v="4"/>
    <s v="Training Mat"/>
    <n v="3"/>
    <n v="49.5"/>
    <n v="0.05"/>
    <n v="22"/>
    <n v="141.07499999999999"/>
    <n v="66"/>
    <n v="75.074999999999989"/>
    <n v="0.53216374269005839"/>
    <n v="2026"/>
    <s v="Q4"/>
    <n v="10"/>
    <s v="Oct"/>
  </r>
  <r>
    <n v="2082"/>
    <d v="2026-10-15T00:00:00"/>
    <n v="2026"/>
    <n v="10"/>
    <x v="9"/>
    <x v="3"/>
    <x v="1"/>
    <x v="6"/>
    <x v="3"/>
    <s v="New"/>
    <x v="1"/>
    <s v="Hiking Daypack 20L"/>
    <n v="1"/>
    <n v="91.99"/>
    <n v="0"/>
    <n v="44.86"/>
    <n v="91.99"/>
    <n v="44.86"/>
    <n v="47.129999999999995"/>
    <n v="0.51233829764104788"/>
    <n v="2026"/>
    <s v="Q4"/>
    <n v="10"/>
    <s v="Oct"/>
  </r>
  <r>
    <n v="2177"/>
    <d v="2026-10-15T00:00:00"/>
    <n v="2026"/>
    <n v="10"/>
    <x v="9"/>
    <x v="3"/>
    <x v="0"/>
    <x v="15"/>
    <x v="3"/>
    <s v="Returning"/>
    <x v="0"/>
    <s v="Commuter Helmet"/>
    <n v="1"/>
    <n v="79.78"/>
    <n v="0.05"/>
    <n v="41.59"/>
    <n v="75.790999999999997"/>
    <n v="41.59"/>
    <n v="34.200999999999993"/>
    <n v="0.45125410668812915"/>
    <n v="2026"/>
    <s v="Q4"/>
    <n v="10"/>
    <s v="Oct"/>
  </r>
  <r>
    <n v="3776"/>
    <d v="2026-10-15T00:00:00"/>
    <n v="2026"/>
    <n v="10"/>
    <x v="9"/>
    <x v="3"/>
    <x v="3"/>
    <x v="8"/>
    <x v="0"/>
    <s v="Returning"/>
    <x v="0"/>
    <s v="Commuter Helmet"/>
    <n v="1"/>
    <n v="82.97"/>
    <n v="0"/>
    <n v="43.09"/>
    <n v="82.97"/>
    <n v="43.09"/>
    <n v="39.879999999999995"/>
    <n v="0.48065565867180904"/>
    <n v="2026"/>
    <s v="Q4"/>
    <n v="10"/>
    <s v="Oct"/>
  </r>
  <r>
    <n v="4542"/>
    <d v="2026-10-15T00:00:00"/>
    <n v="2026"/>
    <n v="10"/>
    <x v="9"/>
    <x v="3"/>
    <x v="0"/>
    <x v="9"/>
    <x v="0"/>
    <s v="Business"/>
    <x v="0"/>
    <s v="Cycling Pack 12L"/>
    <n v="1"/>
    <n v="103.33"/>
    <n v="0"/>
    <n v="50.85"/>
    <n v="103.33"/>
    <n v="50.85"/>
    <n v="52.48"/>
    <n v="0.5078873512048776"/>
    <n v="2026"/>
    <s v="Q4"/>
    <n v="10"/>
    <s v="Oct"/>
  </r>
  <r>
    <n v="36"/>
    <d v="2026-10-16T00:00:00"/>
    <n v="2026"/>
    <n v="10"/>
    <x v="9"/>
    <x v="3"/>
    <x v="0"/>
    <x v="9"/>
    <x v="0"/>
    <s v="New"/>
    <x v="1"/>
    <s v="Trail Boots"/>
    <n v="3"/>
    <n v="142.54"/>
    <n v="0.05"/>
    <n v="81.599999999999994"/>
    <n v="406.23899999999998"/>
    <n v="244.79999999999998"/>
    <n v="161.43899999999999"/>
    <n v="0.39739906803630376"/>
    <n v="2026"/>
    <s v="Q4"/>
    <n v="10"/>
    <s v="Oct"/>
  </r>
  <r>
    <n v="64"/>
    <d v="2026-10-16T00:00:00"/>
    <n v="2026"/>
    <n v="10"/>
    <x v="9"/>
    <x v="3"/>
    <x v="2"/>
    <x v="16"/>
    <x v="0"/>
    <s v="New"/>
    <x v="1"/>
    <s v="Hiking Daypack 20L"/>
    <n v="3"/>
    <n v="92.14"/>
    <n v="0.1"/>
    <n v="46.43"/>
    <n v="248.77800000000002"/>
    <n v="139.29"/>
    <n v="109.48800000000003"/>
    <n v="0.44010322456165746"/>
    <n v="2026"/>
    <s v="Q4"/>
    <n v="10"/>
    <s v="Oct"/>
  </r>
  <r>
    <n v="529"/>
    <d v="2026-10-16T00:00:00"/>
    <n v="2026"/>
    <n v="10"/>
    <x v="9"/>
    <x v="3"/>
    <x v="3"/>
    <x v="7"/>
    <x v="2"/>
    <s v="Business"/>
    <x v="2"/>
    <s v="Travel Backpack 35L"/>
    <n v="2"/>
    <n v="165.23"/>
    <n v="0"/>
    <n v="88.87"/>
    <n v="330.46"/>
    <n v="177.74"/>
    <n v="152.71999999999997"/>
    <n v="0.46214367850874533"/>
    <n v="2026"/>
    <s v="Q4"/>
    <n v="10"/>
    <s v="Oct"/>
  </r>
  <r>
    <n v="1815"/>
    <d v="2026-10-16T00:00:00"/>
    <n v="2026"/>
    <n v="10"/>
    <x v="9"/>
    <x v="3"/>
    <x v="3"/>
    <x v="4"/>
    <x v="0"/>
    <s v="Business"/>
    <x v="4"/>
    <s v="Weighted Vest"/>
    <n v="1"/>
    <n v="121.92"/>
    <n v="0"/>
    <n v="71.02"/>
    <n v="121.92"/>
    <n v="71.02"/>
    <n v="50.900000000000006"/>
    <n v="0.41748687664042"/>
    <n v="2026"/>
    <s v="Q4"/>
    <n v="10"/>
    <s v="Oct"/>
  </r>
  <r>
    <n v="1820"/>
    <d v="2026-10-16T00:00:00"/>
    <n v="2026"/>
    <n v="10"/>
    <x v="9"/>
    <x v="3"/>
    <x v="1"/>
    <x v="1"/>
    <x v="0"/>
    <s v="Returning"/>
    <x v="2"/>
    <s v="Insulated Bottle"/>
    <n v="3"/>
    <n v="36.46"/>
    <n v="0.05"/>
    <n v="13.9"/>
    <n v="103.91099999999999"/>
    <n v="41.7"/>
    <n v="62.210999999999984"/>
    <n v="0.5986950370990558"/>
    <n v="2026"/>
    <s v="Q4"/>
    <n v="10"/>
    <s v="Oct"/>
  </r>
  <r>
    <n v="2028"/>
    <d v="2026-10-16T00:00:00"/>
    <n v="2026"/>
    <n v="10"/>
    <x v="9"/>
    <x v="3"/>
    <x v="3"/>
    <x v="4"/>
    <x v="2"/>
    <s v="Business"/>
    <x v="4"/>
    <s v="Training Mat"/>
    <n v="3"/>
    <n v="51.89"/>
    <n v="0.1"/>
    <n v="21.56"/>
    <n v="140.10300000000001"/>
    <n v="64.679999999999993"/>
    <n v="75.423000000000016"/>
    <n v="0.53833965011455864"/>
    <n v="2026"/>
    <s v="Q4"/>
    <n v="10"/>
    <s v="Oct"/>
  </r>
  <r>
    <n v="2741"/>
    <d v="2026-10-16T00:00:00"/>
    <n v="2026"/>
    <n v="10"/>
    <x v="9"/>
    <x v="3"/>
    <x v="3"/>
    <x v="4"/>
    <x v="0"/>
    <s v="Returning"/>
    <x v="4"/>
    <s v="Resistance Band Set"/>
    <n v="1"/>
    <n v="40.75"/>
    <n v="0"/>
    <n v="14.7"/>
    <n v="40.75"/>
    <n v="14.7"/>
    <n v="26.05"/>
    <n v="0.63926380368098157"/>
    <n v="2026"/>
    <s v="Q4"/>
    <n v="10"/>
    <s v="Oct"/>
  </r>
  <r>
    <n v="3602"/>
    <d v="2026-10-16T00:00:00"/>
    <n v="2026"/>
    <n v="10"/>
    <x v="9"/>
    <x v="3"/>
    <x v="2"/>
    <x v="5"/>
    <x v="1"/>
    <s v="Business"/>
    <x v="3"/>
    <s v="Alpine Tent 4P"/>
    <n v="4"/>
    <n v="345.13"/>
    <n v="0.05"/>
    <n v="200.02"/>
    <n v="1311.4939999999999"/>
    <n v="800.08"/>
    <n v="511.41399999999987"/>
    <n v="0.38994764749209671"/>
    <n v="2026"/>
    <s v="Q4"/>
    <n v="10"/>
    <s v="Oct"/>
  </r>
  <r>
    <n v="4116"/>
    <d v="2026-10-16T00:00:00"/>
    <n v="2026"/>
    <n v="10"/>
    <x v="9"/>
    <x v="3"/>
    <x v="1"/>
    <x v="6"/>
    <x v="2"/>
    <s v="New"/>
    <x v="2"/>
    <s v="Insulated Bottle"/>
    <n v="2"/>
    <n v="37.1"/>
    <n v="0"/>
    <n v="13.31"/>
    <n v="74.2"/>
    <n v="26.62"/>
    <n v="47.58"/>
    <n v="0.64123989218328836"/>
    <n v="2026"/>
    <s v="Q4"/>
    <n v="10"/>
    <s v="Oct"/>
  </r>
  <r>
    <n v="4197"/>
    <d v="2026-10-16T00:00:00"/>
    <n v="2026"/>
    <n v="10"/>
    <x v="9"/>
    <x v="3"/>
    <x v="3"/>
    <x v="7"/>
    <x v="3"/>
    <s v="New"/>
    <x v="1"/>
    <s v="Hiking Daypack 20L"/>
    <n v="3"/>
    <n v="94.19"/>
    <n v="0"/>
    <n v="44.89"/>
    <n v="282.57"/>
    <n v="134.67000000000002"/>
    <n v="147.89999999999998"/>
    <n v="0.52341012846374346"/>
    <n v="2026"/>
    <s v="Q4"/>
    <n v="10"/>
    <s v="Oct"/>
  </r>
  <r>
    <n v="360"/>
    <d v="2026-10-17T00:00:00"/>
    <n v="2026"/>
    <n v="10"/>
    <x v="9"/>
    <x v="3"/>
    <x v="3"/>
    <x v="8"/>
    <x v="0"/>
    <s v="Returning"/>
    <x v="3"/>
    <s v="Portable Camp Stove"/>
    <n v="2"/>
    <n v="82.52"/>
    <n v="0.05"/>
    <n v="38.61"/>
    <n v="156.78799999999998"/>
    <n v="77.22"/>
    <n v="79.567999999999984"/>
    <n v="0.50748781794525089"/>
    <n v="2026"/>
    <s v="Q4"/>
    <n v="10"/>
    <s v="Oct"/>
  </r>
  <r>
    <n v="427"/>
    <d v="2026-10-17T00:00:00"/>
    <n v="2026"/>
    <n v="10"/>
    <x v="9"/>
    <x v="3"/>
    <x v="3"/>
    <x v="13"/>
    <x v="0"/>
    <s v="Business"/>
    <x v="1"/>
    <s v="Summit Backpack 45L"/>
    <n v="1"/>
    <n v="155.16"/>
    <n v="0"/>
    <n v="78.84"/>
    <n v="155.16"/>
    <n v="78.84"/>
    <n v="76.319999999999993"/>
    <n v="0.49187935034802782"/>
    <n v="2026"/>
    <s v="Q4"/>
    <n v="10"/>
    <s v="Oct"/>
  </r>
  <r>
    <n v="1018"/>
    <d v="2026-10-17T00:00:00"/>
    <n v="2026"/>
    <n v="10"/>
    <x v="9"/>
    <x v="3"/>
    <x v="3"/>
    <x v="13"/>
    <x v="3"/>
    <s v="Returning"/>
    <x v="2"/>
    <s v="Packing Cube Set"/>
    <n v="1"/>
    <n v="46.36"/>
    <n v="0.05"/>
    <n v="18.399999999999999"/>
    <n v="44.041999999999994"/>
    <n v="18.399999999999999"/>
    <n v="25.641999999999996"/>
    <n v="0.58221697470596245"/>
    <n v="2026"/>
    <s v="Q4"/>
    <n v="10"/>
    <s v="Oct"/>
  </r>
  <r>
    <n v="1179"/>
    <d v="2026-10-17T00:00:00"/>
    <n v="2026"/>
    <n v="10"/>
    <x v="9"/>
    <x v="3"/>
    <x v="2"/>
    <x v="16"/>
    <x v="0"/>
    <s v="Business"/>
    <x v="0"/>
    <s v="Commuter Helmet"/>
    <n v="1"/>
    <n v="81.47"/>
    <n v="0"/>
    <n v="43.67"/>
    <n v="81.47"/>
    <n v="43.67"/>
    <n v="37.799999999999997"/>
    <n v="0.463974469129741"/>
    <n v="2026"/>
    <s v="Q4"/>
    <n v="10"/>
    <s v="Oct"/>
  </r>
  <r>
    <n v="2267"/>
    <d v="2026-10-17T00:00:00"/>
    <n v="2026"/>
    <n v="10"/>
    <x v="9"/>
    <x v="3"/>
    <x v="0"/>
    <x v="15"/>
    <x v="0"/>
    <s v="Returning"/>
    <x v="2"/>
    <s v="Carry-On Duffel"/>
    <n v="1"/>
    <n v="134.31"/>
    <n v="0.05"/>
    <n v="67.239999999999995"/>
    <n v="127.5945"/>
    <n v="67.239999999999995"/>
    <n v="60.354500000000002"/>
    <n v="0.47301803761133909"/>
    <n v="2026"/>
    <s v="Q4"/>
    <n v="10"/>
    <s v="Oct"/>
  </r>
  <r>
    <n v="2656"/>
    <d v="2026-10-17T00:00:00"/>
    <n v="2026"/>
    <n v="10"/>
    <x v="9"/>
    <x v="3"/>
    <x v="2"/>
    <x v="16"/>
    <x v="0"/>
    <s v="New"/>
    <x v="3"/>
    <s v="Compact Sleeping Bag"/>
    <n v="1"/>
    <n v="123.11"/>
    <n v="0"/>
    <n v="58.99"/>
    <n v="123.11"/>
    <n v="58.99"/>
    <n v="64.12"/>
    <n v="0.52083502558687356"/>
    <n v="2026"/>
    <s v="Q4"/>
    <n v="10"/>
    <s v="Oct"/>
  </r>
  <r>
    <n v="2867"/>
    <d v="2026-10-17T00:00:00"/>
    <n v="2026"/>
    <n v="10"/>
    <x v="9"/>
    <x v="3"/>
    <x v="1"/>
    <x v="6"/>
    <x v="0"/>
    <s v="New"/>
    <x v="3"/>
    <s v="Portable Camp Stove"/>
    <n v="1"/>
    <n v="81.239999999999995"/>
    <n v="0"/>
    <n v="38.65"/>
    <n v="81.239999999999995"/>
    <n v="38.65"/>
    <n v="42.589999999999996"/>
    <n v="0.52424913835548992"/>
    <n v="2026"/>
    <s v="Q4"/>
    <n v="10"/>
    <s v="Oct"/>
  </r>
  <r>
    <n v="3335"/>
    <d v="2026-10-17T00:00:00"/>
    <n v="2026"/>
    <n v="10"/>
    <x v="9"/>
    <x v="3"/>
    <x v="0"/>
    <x v="9"/>
    <x v="3"/>
    <s v="Returning"/>
    <x v="1"/>
    <s v="Trekking Poles"/>
    <n v="1"/>
    <n v="70.81"/>
    <n v="0.15"/>
    <n v="32.93"/>
    <n v="60.188499999999998"/>
    <n v="32.93"/>
    <n v="27.258499999999998"/>
    <n v="0.45288551799762411"/>
    <n v="2026"/>
    <s v="Q4"/>
    <n v="10"/>
    <s v="Oct"/>
  </r>
  <r>
    <n v="3770"/>
    <d v="2026-10-17T00:00:00"/>
    <n v="2026"/>
    <n v="10"/>
    <x v="9"/>
    <x v="3"/>
    <x v="3"/>
    <x v="13"/>
    <x v="0"/>
    <s v="Business"/>
    <x v="3"/>
    <s v="Trail Tent 2P"/>
    <n v="6"/>
    <n v="200.26"/>
    <n v="0"/>
    <n v="106.71"/>
    <n v="1201.56"/>
    <n v="640.26"/>
    <n v="561.29999999999995"/>
    <n v="0.46714271447118744"/>
    <n v="2026"/>
    <s v="Q4"/>
    <n v="10"/>
    <s v="Oct"/>
  </r>
  <r>
    <n v="4065"/>
    <d v="2026-10-17T00:00:00"/>
    <n v="2026"/>
    <n v="10"/>
    <x v="9"/>
    <x v="3"/>
    <x v="3"/>
    <x v="4"/>
    <x v="0"/>
    <s v="New"/>
    <x v="4"/>
    <s v="Recovery Roller"/>
    <n v="3"/>
    <n v="36.75"/>
    <n v="0.05"/>
    <n v="13.71"/>
    <n v="104.7375"/>
    <n v="41.13"/>
    <n v="63.607499999999995"/>
    <n v="0.60730397422126747"/>
    <n v="2026"/>
    <s v="Q4"/>
    <n v="10"/>
    <s v="Oct"/>
  </r>
  <r>
    <n v="4222"/>
    <d v="2026-10-17T00:00:00"/>
    <n v="2026"/>
    <n v="10"/>
    <x v="9"/>
    <x v="3"/>
    <x v="2"/>
    <x v="16"/>
    <x v="0"/>
    <s v="Returning"/>
    <x v="1"/>
    <s v="Hiking Daypack 20L"/>
    <n v="2"/>
    <n v="92.41"/>
    <n v="0.1"/>
    <n v="45.42"/>
    <n v="166.33799999999999"/>
    <n v="90.84"/>
    <n v="75.49799999999999"/>
    <n v="0.4538830573891714"/>
    <n v="2026"/>
    <s v="Q4"/>
    <n v="10"/>
    <s v="Oct"/>
  </r>
  <r>
    <n v="4304"/>
    <d v="2026-10-17T00:00:00"/>
    <n v="2026"/>
    <n v="10"/>
    <x v="9"/>
    <x v="3"/>
    <x v="1"/>
    <x v="14"/>
    <x v="2"/>
    <s v="New"/>
    <x v="4"/>
    <s v="Resistance Band Set"/>
    <n v="1"/>
    <n v="40.67"/>
    <n v="0"/>
    <n v="15.09"/>
    <n v="40.67"/>
    <n v="15.09"/>
    <n v="25.580000000000002"/>
    <n v="0.62896483894762722"/>
    <n v="2026"/>
    <s v="Q4"/>
    <n v="10"/>
    <s v="Oct"/>
  </r>
  <r>
    <n v="109"/>
    <d v="2026-10-18T00:00:00"/>
    <n v="2026"/>
    <n v="10"/>
    <x v="9"/>
    <x v="3"/>
    <x v="1"/>
    <x v="1"/>
    <x v="0"/>
    <s v="Returning"/>
    <x v="1"/>
    <s v="Hiking Daypack 20L"/>
    <n v="1"/>
    <n v="90.09"/>
    <n v="0"/>
    <n v="45.17"/>
    <n v="90.09"/>
    <n v="45.17"/>
    <n v="44.92"/>
    <n v="0.49861249861249862"/>
    <n v="2026"/>
    <s v="Q4"/>
    <n v="10"/>
    <s v="Oct"/>
  </r>
  <r>
    <n v="744"/>
    <d v="2026-10-18T00:00:00"/>
    <n v="2026"/>
    <n v="10"/>
    <x v="9"/>
    <x v="3"/>
    <x v="2"/>
    <x v="10"/>
    <x v="0"/>
    <s v="Returning"/>
    <x v="2"/>
    <s v="Insulated Bottle"/>
    <n v="1"/>
    <n v="36.83"/>
    <n v="0"/>
    <n v="13.64"/>
    <n v="36.83"/>
    <n v="13.64"/>
    <n v="23.189999999999998"/>
    <n v="0.62964974205810476"/>
    <n v="2026"/>
    <s v="Q4"/>
    <n v="10"/>
    <s v="Oct"/>
  </r>
  <r>
    <n v="960"/>
    <d v="2026-10-18T00:00:00"/>
    <n v="2026"/>
    <n v="10"/>
    <x v="9"/>
    <x v="3"/>
    <x v="1"/>
    <x v="12"/>
    <x v="3"/>
    <s v="Returning"/>
    <x v="3"/>
    <s v="Trail Tent 2P"/>
    <n v="5"/>
    <n v="196.37"/>
    <n v="0.05"/>
    <n v="103.51"/>
    <n v="932.75749999999994"/>
    <n v="517.55000000000007"/>
    <n v="415.20749999999987"/>
    <n v="0.44513981393877816"/>
    <n v="2026"/>
    <s v="Q4"/>
    <n v="10"/>
    <s v="Oct"/>
  </r>
  <r>
    <n v="1389"/>
    <d v="2026-10-18T00:00:00"/>
    <n v="2026"/>
    <n v="10"/>
    <x v="9"/>
    <x v="3"/>
    <x v="0"/>
    <x v="15"/>
    <x v="0"/>
    <s v="New"/>
    <x v="1"/>
    <s v="Hiking Daypack 20L"/>
    <n v="2"/>
    <n v="93.73"/>
    <n v="0"/>
    <n v="44.79"/>
    <n v="187.46"/>
    <n v="89.58"/>
    <n v="97.88000000000001"/>
    <n v="0.52213805611863873"/>
    <n v="2026"/>
    <s v="Q4"/>
    <n v="10"/>
    <s v="Oct"/>
  </r>
  <r>
    <n v="1493"/>
    <d v="2026-10-18T00:00:00"/>
    <n v="2026"/>
    <n v="10"/>
    <x v="9"/>
    <x v="3"/>
    <x v="2"/>
    <x v="10"/>
    <x v="0"/>
    <s v="Business"/>
    <x v="2"/>
    <s v="Insulated Bottle"/>
    <n v="1"/>
    <n v="36.46"/>
    <n v="0.05"/>
    <n v="13.35"/>
    <n v="34.637"/>
    <n v="13.35"/>
    <n v="21.286999999999999"/>
    <n v="0.61457401045125148"/>
    <n v="2026"/>
    <s v="Q4"/>
    <n v="10"/>
    <s v="Oct"/>
  </r>
  <r>
    <n v="1967"/>
    <d v="2026-10-18T00:00:00"/>
    <n v="2026"/>
    <n v="10"/>
    <x v="9"/>
    <x v="3"/>
    <x v="1"/>
    <x v="14"/>
    <x v="0"/>
    <s v="Returning"/>
    <x v="3"/>
    <s v="Compact Sleeping Bag"/>
    <n v="2"/>
    <n v="125.91"/>
    <n v="0"/>
    <n v="61.95"/>
    <n v="251.82"/>
    <n v="123.9"/>
    <n v="127.91999999999999"/>
    <n v="0.50798189182749576"/>
    <n v="2026"/>
    <s v="Q4"/>
    <n v="10"/>
    <s v="Oct"/>
  </r>
  <r>
    <n v="2132"/>
    <d v="2026-10-18T00:00:00"/>
    <n v="2026"/>
    <n v="10"/>
    <x v="9"/>
    <x v="3"/>
    <x v="3"/>
    <x v="8"/>
    <x v="2"/>
    <s v="New"/>
    <x v="1"/>
    <s v="Hiking Daypack 20L"/>
    <n v="1"/>
    <n v="92.56"/>
    <n v="0.1"/>
    <n v="44.23"/>
    <n v="83.304000000000002"/>
    <n v="44.23"/>
    <n v="39.074000000000005"/>
    <n v="0.46905310669355621"/>
    <n v="2026"/>
    <s v="Q4"/>
    <n v="10"/>
    <s v="Oct"/>
  </r>
  <r>
    <n v="2882"/>
    <d v="2026-10-18T00:00:00"/>
    <n v="2026"/>
    <n v="10"/>
    <x v="9"/>
    <x v="3"/>
    <x v="3"/>
    <x v="8"/>
    <x v="3"/>
    <s v="New"/>
    <x v="1"/>
    <s v="Trekking Poles"/>
    <n v="4"/>
    <n v="70.02"/>
    <n v="0"/>
    <n v="32.86"/>
    <n v="280.08"/>
    <n v="131.44"/>
    <n v="148.63999999999999"/>
    <n v="0.53070551271065403"/>
    <n v="2026"/>
    <s v="Q4"/>
    <n v="10"/>
    <s v="Oct"/>
  </r>
  <r>
    <n v="3345"/>
    <d v="2026-10-18T00:00:00"/>
    <n v="2026"/>
    <n v="10"/>
    <x v="9"/>
    <x v="3"/>
    <x v="0"/>
    <x v="15"/>
    <x v="0"/>
    <s v="Returning"/>
    <x v="0"/>
    <s v="Trail Bike Light"/>
    <n v="3"/>
    <n v="51.62"/>
    <n v="0.1"/>
    <n v="22.94"/>
    <n v="139.374"/>
    <n v="68.820000000000007"/>
    <n v="70.553999999999988"/>
    <n v="0.50622067243531788"/>
    <n v="2026"/>
    <s v="Q4"/>
    <n v="10"/>
    <s v="Oct"/>
  </r>
  <r>
    <n v="4089"/>
    <d v="2026-10-18T00:00:00"/>
    <n v="2026"/>
    <n v="10"/>
    <x v="9"/>
    <x v="3"/>
    <x v="2"/>
    <x v="2"/>
    <x v="0"/>
    <s v="New"/>
    <x v="3"/>
    <s v="Trail Tent 2P"/>
    <n v="1"/>
    <n v="196.39"/>
    <n v="0"/>
    <n v="104.66"/>
    <n v="196.39"/>
    <n v="104.66"/>
    <n v="91.72999999999999"/>
    <n v="0.46708080859514228"/>
    <n v="2026"/>
    <s v="Q4"/>
    <n v="10"/>
    <s v="Oct"/>
  </r>
  <r>
    <n v="4119"/>
    <d v="2026-10-18T00:00:00"/>
    <n v="2026"/>
    <n v="10"/>
    <x v="9"/>
    <x v="3"/>
    <x v="3"/>
    <x v="8"/>
    <x v="1"/>
    <s v="Business"/>
    <x v="4"/>
    <s v="Resistance Band Set"/>
    <n v="10"/>
    <n v="41.26"/>
    <n v="0.1"/>
    <n v="15.06"/>
    <n v="371.34"/>
    <n v="150.6"/>
    <n v="220.73999999999998"/>
    <n v="0.59444175149458711"/>
    <n v="2026"/>
    <s v="Q4"/>
    <n v="10"/>
    <s v="Oct"/>
  </r>
  <r>
    <n v="4968"/>
    <d v="2026-10-18T00:00:00"/>
    <n v="2026"/>
    <n v="10"/>
    <x v="9"/>
    <x v="3"/>
    <x v="2"/>
    <x v="3"/>
    <x v="3"/>
    <s v="New"/>
    <x v="2"/>
    <s v="Insulated Bottle"/>
    <n v="1"/>
    <n v="35.549999999999997"/>
    <n v="0.05"/>
    <n v="13.44"/>
    <n v="33.772499999999994"/>
    <n v="13.44"/>
    <n v="20.332499999999996"/>
    <n v="0.60204308238951809"/>
    <n v="2026"/>
    <s v="Q4"/>
    <n v="10"/>
    <s v="Oct"/>
  </r>
  <r>
    <n v="5197"/>
    <d v="2026-10-18T00:00:00"/>
    <n v="2026"/>
    <n v="10"/>
    <x v="9"/>
    <x v="3"/>
    <x v="3"/>
    <x v="8"/>
    <x v="0"/>
    <s v="New"/>
    <x v="0"/>
    <s v="Trail Bike Light"/>
    <n v="1"/>
    <n v="49.5"/>
    <n v="0"/>
    <n v="22.36"/>
    <n v="49.5"/>
    <n v="22.36"/>
    <n v="27.14"/>
    <n v="0.54828282828282826"/>
    <n v="2026"/>
    <s v="Q4"/>
    <n v="10"/>
    <s v="Oct"/>
  </r>
  <r>
    <n v="66"/>
    <d v="2026-10-19T00:00:00"/>
    <n v="2026"/>
    <n v="10"/>
    <x v="9"/>
    <x v="3"/>
    <x v="0"/>
    <x v="15"/>
    <x v="0"/>
    <s v="Business"/>
    <x v="3"/>
    <s v="Portable Camp Stove"/>
    <n v="1"/>
    <n v="80.58"/>
    <n v="0"/>
    <n v="40.43"/>
    <n v="80.58"/>
    <n v="40.43"/>
    <n v="40.15"/>
    <n v="0.49826259617771157"/>
    <n v="2026"/>
    <s v="Q4"/>
    <n v="10"/>
    <s v="Oct"/>
  </r>
  <r>
    <n v="585"/>
    <d v="2026-10-19T00:00:00"/>
    <n v="2026"/>
    <n v="10"/>
    <x v="9"/>
    <x v="3"/>
    <x v="2"/>
    <x v="5"/>
    <x v="2"/>
    <s v="Business"/>
    <x v="2"/>
    <s v="Travel Backpack 35L"/>
    <n v="2"/>
    <n v="161.59"/>
    <n v="0.05"/>
    <n v="89.57"/>
    <n v="307.02100000000002"/>
    <n v="179.14"/>
    <n v="127.88100000000003"/>
    <n v="0.41652199686666391"/>
    <n v="2026"/>
    <s v="Q4"/>
    <n v="10"/>
    <s v="Oct"/>
  </r>
  <r>
    <n v="856"/>
    <d v="2026-10-19T00:00:00"/>
    <n v="2026"/>
    <n v="10"/>
    <x v="9"/>
    <x v="3"/>
    <x v="3"/>
    <x v="8"/>
    <x v="0"/>
    <s v="Business"/>
    <x v="3"/>
    <s v="Portable Camp Stove"/>
    <n v="1"/>
    <n v="80.319999999999993"/>
    <n v="0"/>
    <n v="39.729999999999997"/>
    <n v="80.319999999999993"/>
    <n v="39.729999999999997"/>
    <n v="40.589999999999996"/>
    <n v="0.50535358565737054"/>
    <n v="2026"/>
    <s v="Q4"/>
    <n v="10"/>
    <s v="Oct"/>
  </r>
  <r>
    <n v="1793"/>
    <d v="2026-10-19T00:00:00"/>
    <n v="2026"/>
    <n v="10"/>
    <x v="9"/>
    <x v="3"/>
    <x v="0"/>
    <x v="9"/>
    <x v="3"/>
    <s v="New"/>
    <x v="2"/>
    <s v="Travel Backpack 35L"/>
    <n v="1"/>
    <n v="164.25"/>
    <n v="0"/>
    <n v="86.6"/>
    <n v="164.25"/>
    <n v="86.6"/>
    <n v="77.650000000000006"/>
    <n v="0.47275494672754947"/>
    <n v="2026"/>
    <s v="Q4"/>
    <n v="10"/>
    <s v="Oct"/>
  </r>
  <r>
    <n v="4763"/>
    <d v="2026-10-19T00:00:00"/>
    <n v="2026"/>
    <n v="10"/>
    <x v="9"/>
    <x v="3"/>
    <x v="3"/>
    <x v="8"/>
    <x v="3"/>
    <s v="New"/>
    <x v="0"/>
    <s v="Cycling Pack 12L"/>
    <n v="6"/>
    <n v="101.6"/>
    <n v="0"/>
    <n v="50.17"/>
    <n v="609.59999999999991"/>
    <n v="301.02"/>
    <n v="308.57999999999993"/>
    <n v="0.50620078740157481"/>
    <n v="2026"/>
    <s v="Q4"/>
    <n v="10"/>
    <s v="Oct"/>
  </r>
  <r>
    <n v="1716"/>
    <d v="2026-10-20T00:00:00"/>
    <n v="2026"/>
    <n v="10"/>
    <x v="9"/>
    <x v="3"/>
    <x v="0"/>
    <x v="0"/>
    <x v="2"/>
    <s v="Returning"/>
    <x v="4"/>
    <s v="Recovery Roller"/>
    <n v="5"/>
    <n v="35.99"/>
    <n v="0"/>
    <n v="14.19"/>
    <n v="179.95000000000002"/>
    <n v="70.95"/>
    <n v="109.00000000000001"/>
    <n v="0.60572381217004723"/>
    <n v="2026"/>
    <s v="Q4"/>
    <n v="10"/>
    <s v="Oct"/>
  </r>
  <r>
    <n v="1759"/>
    <d v="2026-10-20T00:00:00"/>
    <n v="2026"/>
    <n v="10"/>
    <x v="9"/>
    <x v="3"/>
    <x v="3"/>
    <x v="8"/>
    <x v="0"/>
    <s v="Returning"/>
    <x v="4"/>
    <s v="Recovery Roller"/>
    <n v="2"/>
    <n v="36.57"/>
    <n v="0.1"/>
    <n v="13.79"/>
    <n v="65.826000000000008"/>
    <n v="27.58"/>
    <n v="38.246000000000009"/>
    <n v="0.58101661957281325"/>
    <n v="2026"/>
    <s v="Q4"/>
    <n v="10"/>
    <s v="Oct"/>
  </r>
  <r>
    <n v="1811"/>
    <d v="2026-10-20T00:00:00"/>
    <n v="2026"/>
    <n v="10"/>
    <x v="9"/>
    <x v="3"/>
    <x v="1"/>
    <x v="6"/>
    <x v="0"/>
    <s v="New"/>
    <x v="0"/>
    <s v="Compact Repair Kit"/>
    <n v="1"/>
    <n v="40.99"/>
    <n v="0.1"/>
    <n v="17.16"/>
    <n v="36.891000000000005"/>
    <n v="17.16"/>
    <n v="19.731000000000005"/>
    <n v="0.5348458973733432"/>
    <n v="2026"/>
    <s v="Q4"/>
    <n v="10"/>
    <s v="Oct"/>
  </r>
  <r>
    <n v="2918"/>
    <d v="2026-10-20T00:00:00"/>
    <n v="2026"/>
    <n v="10"/>
    <x v="9"/>
    <x v="3"/>
    <x v="3"/>
    <x v="8"/>
    <x v="2"/>
    <s v="Returning"/>
    <x v="3"/>
    <s v="Portable Camp Stove"/>
    <n v="3"/>
    <n v="80.47"/>
    <n v="0"/>
    <n v="40.090000000000003"/>
    <n v="241.41"/>
    <n v="120.27000000000001"/>
    <n v="121.13999999999999"/>
    <n v="0.50180191375667949"/>
    <n v="2026"/>
    <s v="Q4"/>
    <n v="10"/>
    <s v="Oct"/>
  </r>
  <r>
    <n v="4150"/>
    <d v="2026-10-20T00:00:00"/>
    <n v="2026"/>
    <n v="10"/>
    <x v="9"/>
    <x v="3"/>
    <x v="3"/>
    <x v="13"/>
    <x v="2"/>
    <s v="Business"/>
    <x v="1"/>
    <s v="Trail Boots"/>
    <n v="5"/>
    <n v="140.32"/>
    <n v="0"/>
    <n v="80.08"/>
    <n v="701.59999999999991"/>
    <n v="400.4"/>
    <n v="301.19999999999993"/>
    <n v="0.4293044469783352"/>
    <n v="2026"/>
    <s v="Q4"/>
    <n v="10"/>
    <s v="Oct"/>
  </r>
  <r>
    <n v="4830"/>
    <d v="2026-10-20T00:00:00"/>
    <n v="2026"/>
    <n v="10"/>
    <x v="9"/>
    <x v="3"/>
    <x v="1"/>
    <x v="11"/>
    <x v="0"/>
    <s v="New"/>
    <x v="4"/>
    <s v="Weighted Vest"/>
    <n v="3"/>
    <n v="125.93"/>
    <n v="0.1"/>
    <n v="68.45"/>
    <n v="340.01100000000002"/>
    <n v="205.35000000000002"/>
    <n v="134.661"/>
    <n v="0.39604895135745605"/>
    <n v="2026"/>
    <s v="Q4"/>
    <n v="10"/>
    <s v="Oct"/>
  </r>
  <r>
    <n v="4698"/>
    <d v="2026-10-21T00:00:00"/>
    <n v="2026"/>
    <n v="10"/>
    <x v="9"/>
    <x v="3"/>
    <x v="3"/>
    <x v="8"/>
    <x v="0"/>
    <s v="Returning"/>
    <x v="1"/>
    <s v="Trail Boots"/>
    <n v="2"/>
    <n v="141.4"/>
    <n v="0.05"/>
    <n v="77.48"/>
    <n v="268.66000000000003"/>
    <n v="154.96"/>
    <n v="113.70000000000002"/>
    <n v="0.42321149408173903"/>
    <n v="2026"/>
    <s v="Q4"/>
    <n v="10"/>
    <s v="Oct"/>
  </r>
  <r>
    <n v="4846"/>
    <d v="2026-10-21T00:00:00"/>
    <n v="2026"/>
    <n v="10"/>
    <x v="9"/>
    <x v="3"/>
    <x v="0"/>
    <x v="0"/>
    <x v="1"/>
    <s v="Business"/>
    <x v="0"/>
    <s v="Trail Bike Light"/>
    <n v="8"/>
    <n v="51.91"/>
    <n v="0.05"/>
    <n v="22.99"/>
    <n v="394.51599999999996"/>
    <n v="183.92"/>
    <n v="210.59599999999998"/>
    <n v="0.53380851473704483"/>
    <n v="2026"/>
    <s v="Q4"/>
    <n v="10"/>
    <s v="Oct"/>
  </r>
  <r>
    <n v="5024"/>
    <d v="2026-10-21T00:00:00"/>
    <n v="2026"/>
    <n v="10"/>
    <x v="9"/>
    <x v="3"/>
    <x v="3"/>
    <x v="7"/>
    <x v="3"/>
    <s v="Returning"/>
    <x v="3"/>
    <s v="Trail Tent 2P"/>
    <n v="1"/>
    <n v="192.62"/>
    <n v="0"/>
    <n v="102.51"/>
    <n v="192.62"/>
    <n v="102.51"/>
    <n v="90.11"/>
    <n v="0.46781227286886096"/>
    <n v="2026"/>
    <s v="Q4"/>
    <n v="10"/>
    <s v="Oct"/>
  </r>
  <r>
    <n v="1157"/>
    <d v="2026-10-22T00:00:00"/>
    <n v="2026"/>
    <n v="10"/>
    <x v="9"/>
    <x v="3"/>
    <x v="3"/>
    <x v="4"/>
    <x v="0"/>
    <s v="New"/>
    <x v="0"/>
    <s v="Trail Bike Light"/>
    <n v="1"/>
    <n v="51.25"/>
    <n v="0"/>
    <n v="22.58"/>
    <n v="51.25"/>
    <n v="22.58"/>
    <n v="28.67"/>
    <n v="0.55941463414634152"/>
    <n v="2026"/>
    <s v="Q4"/>
    <n v="10"/>
    <s v="Oct"/>
  </r>
  <r>
    <n v="1427"/>
    <d v="2026-10-22T00:00:00"/>
    <n v="2026"/>
    <n v="10"/>
    <x v="9"/>
    <x v="3"/>
    <x v="3"/>
    <x v="4"/>
    <x v="2"/>
    <s v="New"/>
    <x v="2"/>
    <s v="Packing Cube Set"/>
    <n v="1"/>
    <n v="45.97"/>
    <n v="0.05"/>
    <n v="18.760000000000002"/>
    <n v="43.671499999999995"/>
    <n v="18.760000000000002"/>
    <n v="24.911499999999993"/>
    <n v="0.57042922729926826"/>
    <n v="2026"/>
    <s v="Q4"/>
    <n v="10"/>
    <s v="Oct"/>
  </r>
  <r>
    <n v="1622"/>
    <d v="2026-10-22T00:00:00"/>
    <n v="2026"/>
    <n v="10"/>
    <x v="9"/>
    <x v="3"/>
    <x v="2"/>
    <x v="2"/>
    <x v="3"/>
    <s v="Returning"/>
    <x v="3"/>
    <s v="Compact Sleeping Bag"/>
    <n v="1"/>
    <n v="123.29"/>
    <n v="0"/>
    <n v="59.48"/>
    <n v="123.29"/>
    <n v="59.48"/>
    <n v="63.810000000000009"/>
    <n v="0.51756022386243816"/>
    <n v="2026"/>
    <s v="Q4"/>
    <n v="10"/>
    <s v="Oct"/>
  </r>
  <r>
    <n v="1879"/>
    <d v="2026-10-22T00:00:00"/>
    <n v="2026"/>
    <n v="10"/>
    <x v="9"/>
    <x v="3"/>
    <x v="3"/>
    <x v="8"/>
    <x v="1"/>
    <s v="Business"/>
    <x v="2"/>
    <s v="Insulated Bottle"/>
    <n v="8"/>
    <n v="35.83"/>
    <n v="0.05"/>
    <n v="13.89"/>
    <n v="272.30799999999999"/>
    <n v="111.12"/>
    <n v="161.18799999999999"/>
    <n v="0.59193266448286497"/>
    <n v="2026"/>
    <s v="Q4"/>
    <n v="10"/>
    <s v="Oct"/>
  </r>
  <r>
    <n v="2483"/>
    <d v="2026-10-22T00:00:00"/>
    <n v="2026"/>
    <n v="10"/>
    <x v="9"/>
    <x v="3"/>
    <x v="0"/>
    <x v="0"/>
    <x v="0"/>
    <s v="New"/>
    <x v="3"/>
    <s v="Portable Camp Stove"/>
    <n v="1"/>
    <n v="80.56"/>
    <n v="0"/>
    <n v="39.53"/>
    <n v="80.56"/>
    <n v="39.53"/>
    <n v="41.03"/>
    <n v="0.5093098311817279"/>
    <n v="2026"/>
    <s v="Q4"/>
    <n v="10"/>
    <s v="Oct"/>
  </r>
  <r>
    <n v="4451"/>
    <d v="2026-10-22T00:00:00"/>
    <n v="2026"/>
    <n v="10"/>
    <x v="9"/>
    <x v="3"/>
    <x v="3"/>
    <x v="7"/>
    <x v="0"/>
    <s v="New"/>
    <x v="0"/>
    <s v="Compact Repair Kit"/>
    <n v="1"/>
    <n v="40.47"/>
    <n v="0.05"/>
    <n v="16.73"/>
    <n v="38.4465"/>
    <n v="16.73"/>
    <n v="21.7165"/>
    <n v="0.5648498562938109"/>
    <n v="2026"/>
    <s v="Q4"/>
    <n v="10"/>
    <s v="Oct"/>
  </r>
  <r>
    <n v="93"/>
    <d v="2026-10-23T00:00:00"/>
    <n v="2026"/>
    <n v="10"/>
    <x v="9"/>
    <x v="3"/>
    <x v="1"/>
    <x v="12"/>
    <x v="1"/>
    <s v="Business"/>
    <x v="2"/>
    <s v="Carry-On Duffel"/>
    <n v="15"/>
    <n v="133.52000000000001"/>
    <n v="0.2"/>
    <n v="66"/>
    <n v="1602.2400000000002"/>
    <n v="990"/>
    <n v="612.24000000000024"/>
    <n v="0.38211503894547644"/>
    <n v="2026"/>
    <s v="Q4"/>
    <n v="10"/>
    <s v="Oct"/>
  </r>
  <r>
    <n v="265"/>
    <d v="2026-10-23T00:00:00"/>
    <n v="2026"/>
    <n v="10"/>
    <x v="9"/>
    <x v="3"/>
    <x v="1"/>
    <x v="6"/>
    <x v="0"/>
    <s v="Returning"/>
    <x v="0"/>
    <s v="Commuter Helmet"/>
    <n v="1"/>
    <n v="82.28"/>
    <n v="0"/>
    <n v="42.08"/>
    <n v="82.28"/>
    <n v="42.08"/>
    <n v="40.200000000000003"/>
    <n v="0.48857559552746721"/>
    <n v="2026"/>
    <s v="Q4"/>
    <n v="10"/>
    <s v="Oct"/>
  </r>
  <r>
    <n v="555"/>
    <d v="2026-10-23T00:00:00"/>
    <n v="2026"/>
    <n v="10"/>
    <x v="9"/>
    <x v="3"/>
    <x v="1"/>
    <x v="11"/>
    <x v="0"/>
    <s v="New"/>
    <x v="2"/>
    <s v="Insulated Bottle"/>
    <n v="6"/>
    <n v="35.479999999999997"/>
    <n v="0"/>
    <n v="13.37"/>
    <n v="212.88"/>
    <n v="80.22"/>
    <n v="132.66"/>
    <n v="0.62316798196166856"/>
    <n v="2026"/>
    <s v="Q4"/>
    <n v="10"/>
    <s v="Oct"/>
  </r>
  <r>
    <n v="1993"/>
    <d v="2026-10-23T00:00:00"/>
    <n v="2026"/>
    <n v="10"/>
    <x v="9"/>
    <x v="3"/>
    <x v="2"/>
    <x v="3"/>
    <x v="2"/>
    <s v="New"/>
    <x v="1"/>
    <s v="Summit Backpack 45L"/>
    <n v="1"/>
    <n v="152.38"/>
    <n v="0.15"/>
    <n v="78.92"/>
    <n v="129.523"/>
    <n v="78.92"/>
    <n v="50.602999999999994"/>
    <n v="0.39068736826663986"/>
    <n v="2026"/>
    <s v="Q4"/>
    <n v="10"/>
    <s v="Oct"/>
  </r>
  <r>
    <n v="3116"/>
    <d v="2026-10-23T00:00:00"/>
    <n v="2026"/>
    <n v="10"/>
    <x v="9"/>
    <x v="3"/>
    <x v="1"/>
    <x v="1"/>
    <x v="3"/>
    <s v="New"/>
    <x v="1"/>
    <s v="Hiking Daypack 20L"/>
    <n v="1"/>
    <n v="93.64"/>
    <n v="0"/>
    <n v="44.34"/>
    <n v="93.64"/>
    <n v="44.34"/>
    <n v="49.3"/>
    <n v="0.52648440837249033"/>
    <n v="2026"/>
    <s v="Q4"/>
    <n v="10"/>
    <s v="Oct"/>
  </r>
  <r>
    <n v="3631"/>
    <d v="2026-10-23T00:00:00"/>
    <n v="2026"/>
    <n v="10"/>
    <x v="9"/>
    <x v="3"/>
    <x v="3"/>
    <x v="7"/>
    <x v="2"/>
    <s v="Returning"/>
    <x v="4"/>
    <s v="Weighted Vest"/>
    <n v="1"/>
    <n v="123.6"/>
    <n v="0"/>
    <n v="67.3"/>
    <n v="123.6"/>
    <n v="67.3"/>
    <n v="56.3"/>
    <n v="0.45550161812297735"/>
    <n v="2026"/>
    <s v="Q4"/>
    <n v="10"/>
    <s v="Oct"/>
  </r>
  <r>
    <n v="4216"/>
    <d v="2026-10-23T00:00:00"/>
    <n v="2026"/>
    <n v="10"/>
    <x v="9"/>
    <x v="3"/>
    <x v="1"/>
    <x v="1"/>
    <x v="0"/>
    <s v="New"/>
    <x v="4"/>
    <s v="Weighted Vest"/>
    <n v="3"/>
    <n v="124.6"/>
    <n v="0.05"/>
    <n v="69.12"/>
    <n v="355.10999999999996"/>
    <n v="207.36"/>
    <n v="147.74999999999994"/>
    <n v="0.41606826053898782"/>
    <n v="2026"/>
    <s v="Q4"/>
    <n v="10"/>
    <s v="Oct"/>
  </r>
  <r>
    <n v="4956"/>
    <d v="2026-10-23T00:00:00"/>
    <n v="2026"/>
    <n v="10"/>
    <x v="9"/>
    <x v="3"/>
    <x v="3"/>
    <x v="13"/>
    <x v="2"/>
    <s v="Business"/>
    <x v="1"/>
    <s v="Summit Backpack 45L"/>
    <n v="2"/>
    <n v="151.66"/>
    <n v="0"/>
    <n v="77.17"/>
    <n v="303.32"/>
    <n v="154.34"/>
    <n v="148.97999999999999"/>
    <n v="0.49116444678886984"/>
    <n v="2026"/>
    <s v="Q4"/>
    <n v="10"/>
    <s v="Oct"/>
  </r>
  <r>
    <n v="439"/>
    <d v="2026-10-24T00:00:00"/>
    <n v="2026"/>
    <n v="10"/>
    <x v="9"/>
    <x v="3"/>
    <x v="2"/>
    <x v="5"/>
    <x v="2"/>
    <s v="New"/>
    <x v="2"/>
    <s v="Insulated Bottle"/>
    <n v="1"/>
    <n v="36.76"/>
    <n v="0"/>
    <n v="13.18"/>
    <n v="36.76"/>
    <n v="13.18"/>
    <n v="23.58"/>
    <n v="0.64145810663764957"/>
    <n v="2026"/>
    <s v="Q4"/>
    <n v="10"/>
    <s v="Oct"/>
  </r>
  <r>
    <n v="1076"/>
    <d v="2026-10-24T00:00:00"/>
    <n v="2026"/>
    <n v="10"/>
    <x v="9"/>
    <x v="3"/>
    <x v="0"/>
    <x v="9"/>
    <x v="3"/>
    <s v="Returning"/>
    <x v="3"/>
    <s v="Trail Tent 2P"/>
    <n v="1"/>
    <n v="195.67"/>
    <n v="0"/>
    <n v="105.88"/>
    <n v="195.67"/>
    <n v="105.88"/>
    <n v="89.789999999999992"/>
    <n v="0.45888485715745897"/>
    <n v="2026"/>
    <s v="Q4"/>
    <n v="10"/>
    <s v="Oct"/>
  </r>
  <r>
    <n v="1130"/>
    <d v="2026-10-24T00:00:00"/>
    <n v="2026"/>
    <n v="10"/>
    <x v="9"/>
    <x v="3"/>
    <x v="0"/>
    <x v="15"/>
    <x v="2"/>
    <s v="Returning"/>
    <x v="0"/>
    <s v="Compact Repair Kit"/>
    <n v="1"/>
    <n v="40.83"/>
    <n v="0.1"/>
    <n v="16.54"/>
    <n v="36.747"/>
    <n v="16.54"/>
    <n v="20.207000000000001"/>
    <n v="0.54989522954254766"/>
    <n v="2026"/>
    <s v="Q4"/>
    <n v="10"/>
    <s v="Oct"/>
  </r>
  <r>
    <n v="2820"/>
    <d v="2026-10-24T00:00:00"/>
    <n v="2026"/>
    <n v="10"/>
    <x v="9"/>
    <x v="3"/>
    <x v="3"/>
    <x v="7"/>
    <x v="1"/>
    <s v="Business"/>
    <x v="1"/>
    <s v="Trekking Poles"/>
    <n v="6"/>
    <n v="72.73"/>
    <n v="0.05"/>
    <n v="32.700000000000003"/>
    <n v="414.56099999999998"/>
    <n v="196.20000000000002"/>
    <n v="218.36099999999996"/>
    <n v="0.52672827400551425"/>
    <n v="2026"/>
    <s v="Q4"/>
    <n v="10"/>
    <s v="Oct"/>
  </r>
  <r>
    <n v="4213"/>
    <d v="2026-10-24T00:00:00"/>
    <n v="2026"/>
    <n v="10"/>
    <x v="9"/>
    <x v="3"/>
    <x v="1"/>
    <x v="14"/>
    <x v="1"/>
    <s v="Business"/>
    <x v="3"/>
    <s v="Portable Camp Stove"/>
    <n v="4"/>
    <n v="81.23"/>
    <n v="0.1"/>
    <n v="38.96"/>
    <n v="292.428"/>
    <n v="155.84"/>
    <n v="136.58799999999999"/>
    <n v="0.46708249552026482"/>
    <n v="2026"/>
    <s v="Q4"/>
    <n v="10"/>
    <s v="Oct"/>
  </r>
  <r>
    <n v="4375"/>
    <d v="2026-10-24T00:00:00"/>
    <n v="2026"/>
    <n v="10"/>
    <x v="9"/>
    <x v="3"/>
    <x v="1"/>
    <x v="1"/>
    <x v="0"/>
    <s v="Business"/>
    <x v="2"/>
    <s v="Packing Cube Set"/>
    <n v="1"/>
    <n v="46.38"/>
    <n v="0.15"/>
    <n v="17.87"/>
    <n v="39.423000000000002"/>
    <n v="17.87"/>
    <n v="21.553000000000001"/>
    <n v="0.54671131065621592"/>
    <n v="2026"/>
    <s v="Q4"/>
    <n v="10"/>
    <s v="Oct"/>
  </r>
  <r>
    <n v="5072"/>
    <d v="2026-10-24T00:00:00"/>
    <n v="2026"/>
    <n v="10"/>
    <x v="9"/>
    <x v="3"/>
    <x v="3"/>
    <x v="7"/>
    <x v="1"/>
    <s v="Business"/>
    <x v="2"/>
    <s v="Packing Cube Set"/>
    <n v="5"/>
    <n v="45.9"/>
    <n v="0.1"/>
    <n v="17.940000000000001"/>
    <n v="206.55"/>
    <n v="89.7"/>
    <n v="116.85000000000001"/>
    <n v="0.56572258533042852"/>
    <n v="2026"/>
    <s v="Q4"/>
    <n v="10"/>
    <s v="Oct"/>
  </r>
  <r>
    <n v="310"/>
    <d v="2026-10-25T00:00:00"/>
    <n v="2026"/>
    <n v="10"/>
    <x v="9"/>
    <x v="3"/>
    <x v="1"/>
    <x v="12"/>
    <x v="0"/>
    <s v="Business"/>
    <x v="1"/>
    <s v="Trail Boots"/>
    <n v="5"/>
    <n v="144.04"/>
    <n v="0.1"/>
    <n v="78.069999999999993"/>
    <n v="648.17999999999995"/>
    <n v="390.34999999999997"/>
    <n v="257.83"/>
    <n v="0.39777530932765592"/>
    <n v="2026"/>
    <s v="Q4"/>
    <n v="10"/>
    <s v="Oct"/>
  </r>
  <r>
    <n v="317"/>
    <d v="2026-10-25T00:00:00"/>
    <n v="2026"/>
    <n v="10"/>
    <x v="9"/>
    <x v="3"/>
    <x v="2"/>
    <x v="10"/>
    <x v="3"/>
    <s v="New"/>
    <x v="0"/>
    <s v="Commuter Helmet"/>
    <n v="2"/>
    <n v="80.69"/>
    <n v="0.05"/>
    <n v="43.81"/>
    <n v="153.31099999999998"/>
    <n v="87.62"/>
    <n v="65.690999999999974"/>
    <n v="0.42848197454846676"/>
    <n v="2026"/>
    <s v="Q4"/>
    <n v="10"/>
    <s v="Oct"/>
  </r>
  <r>
    <n v="684"/>
    <d v="2026-10-25T00:00:00"/>
    <n v="2026"/>
    <n v="10"/>
    <x v="9"/>
    <x v="3"/>
    <x v="3"/>
    <x v="4"/>
    <x v="0"/>
    <s v="Business"/>
    <x v="3"/>
    <s v="Trail Tent 2P"/>
    <n v="1"/>
    <n v="191.91"/>
    <n v="0"/>
    <n v="101.89"/>
    <n v="191.91"/>
    <n v="101.89"/>
    <n v="90.02"/>
    <n v="0.46907404512531914"/>
    <n v="2026"/>
    <s v="Q4"/>
    <n v="10"/>
    <s v="Oct"/>
  </r>
  <r>
    <n v="1430"/>
    <d v="2026-10-25T00:00:00"/>
    <n v="2026"/>
    <n v="10"/>
    <x v="9"/>
    <x v="3"/>
    <x v="3"/>
    <x v="13"/>
    <x v="2"/>
    <s v="New"/>
    <x v="4"/>
    <s v="Recovery Roller"/>
    <n v="1"/>
    <n v="36.630000000000003"/>
    <n v="0.05"/>
    <n v="13.97"/>
    <n v="34.798500000000004"/>
    <n v="13.97"/>
    <n v="20.828500000000005"/>
    <n v="0.59854591433538806"/>
    <n v="2026"/>
    <s v="Q4"/>
    <n v="10"/>
    <s v="Oct"/>
  </r>
  <r>
    <n v="2049"/>
    <d v="2026-10-25T00:00:00"/>
    <n v="2026"/>
    <n v="10"/>
    <x v="9"/>
    <x v="3"/>
    <x v="3"/>
    <x v="4"/>
    <x v="1"/>
    <s v="Business"/>
    <x v="2"/>
    <s v="Insulated Bottle"/>
    <n v="6"/>
    <n v="35.380000000000003"/>
    <n v="0.05"/>
    <n v="13.9"/>
    <n v="201.66600000000003"/>
    <n v="83.4"/>
    <n v="118.26600000000002"/>
    <n v="0.58644491386748387"/>
    <n v="2026"/>
    <s v="Q4"/>
    <n v="10"/>
    <s v="Oct"/>
  </r>
  <r>
    <n v="2199"/>
    <d v="2026-10-25T00:00:00"/>
    <n v="2026"/>
    <n v="10"/>
    <x v="9"/>
    <x v="3"/>
    <x v="1"/>
    <x v="12"/>
    <x v="3"/>
    <s v="Returning"/>
    <x v="2"/>
    <s v="Carry-On Duffel"/>
    <n v="1"/>
    <n v="132.63"/>
    <n v="0.05"/>
    <n v="67.489999999999995"/>
    <n v="125.99849999999999"/>
    <n v="67.489999999999995"/>
    <n v="58.508499999999998"/>
    <n v="0.46435870268296847"/>
    <n v="2026"/>
    <s v="Q4"/>
    <n v="10"/>
    <s v="Oct"/>
  </r>
  <r>
    <n v="2954"/>
    <d v="2026-10-25T00:00:00"/>
    <n v="2026"/>
    <n v="10"/>
    <x v="9"/>
    <x v="3"/>
    <x v="3"/>
    <x v="4"/>
    <x v="0"/>
    <s v="New"/>
    <x v="1"/>
    <s v="Trekking Poles"/>
    <n v="1"/>
    <n v="71.17"/>
    <n v="0"/>
    <n v="32.57"/>
    <n v="71.17"/>
    <n v="32.57"/>
    <n v="38.6"/>
    <n v="0.54236335534635383"/>
    <n v="2026"/>
    <s v="Q4"/>
    <n v="10"/>
    <s v="Oct"/>
  </r>
  <r>
    <n v="3218"/>
    <d v="2026-10-25T00:00:00"/>
    <n v="2026"/>
    <n v="10"/>
    <x v="9"/>
    <x v="3"/>
    <x v="0"/>
    <x v="15"/>
    <x v="1"/>
    <s v="Business"/>
    <x v="2"/>
    <s v="Carry-On Duffel"/>
    <n v="6"/>
    <n v="132.08000000000001"/>
    <n v="0.1"/>
    <n v="67.61"/>
    <n v="713.23200000000008"/>
    <n v="405.65999999999997"/>
    <n v="307.57200000000012"/>
    <n v="0.43123696076451995"/>
    <n v="2026"/>
    <s v="Q4"/>
    <n v="10"/>
    <s v="Oct"/>
  </r>
  <r>
    <n v="3965"/>
    <d v="2026-10-25T00:00:00"/>
    <n v="2026"/>
    <n v="10"/>
    <x v="9"/>
    <x v="3"/>
    <x v="1"/>
    <x v="11"/>
    <x v="2"/>
    <s v="Returning"/>
    <x v="3"/>
    <s v="Portable Camp Stove"/>
    <n v="3"/>
    <n v="82.75"/>
    <n v="0.05"/>
    <n v="38.53"/>
    <n v="235.83749999999998"/>
    <n v="115.59"/>
    <n v="120.24749999999997"/>
    <n v="0.50987438384480832"/>
    <n v="2026"/>
    <s v="Q4"/>
    <n v="10"/>
    <s v="Oct"/>
  </r>
  <r>
    <n v="2278"/>
    <d v="2026-10-26T00:00:00"/>
    <n v="2026"/>
    <n v="10"/>
    <x v="9"/>
    <x v="3"/>
    <x v="0"/>
    <x v="15"/>
    <x v="0"/>
    <s v="Returning"/>
    <x v="4"/>
    <s v="Training Mat"/>
    <n v="5"/>
    <n v="51.5"/>
    <n v="0.1"/>
    <n v="21.38"/>
    <n v="231.75"/>
    <n v="106.89999999999999"/>
    <n v="124.85000000000001"/>
    <n v="0.53872707659115426"/>
    <n v="2026"/>
    <s v="Q4"/>
    <n v="10"/>
    <s v="Oct"/>
  </r>
  <r>
    <n v="3132"/>
    <d v="2026-10-26T00:00:00"/>
    <n v="2026"/>
    <n v="10"/>
    <x v="9"/>
    <x v="3"/>
    <x v="2"/>
    <x v="5"/>
    <x v="0"/>
    <s v="New"/>
    <x v="1"/>
    <s v="Trail Boots"/>
    <n v="3"/>
    <n v="140.49"/>
    <n v="0.05"/>
    <n v="77.45"/>
    <n v="400.3965"/>
    <n v="232.35000000000002"/>
    <n v="168.04649999999998"/>
    <n v="0.41970022215478903"/>
    <n v="2026"/>
    <s v="Q4"/>
    <n v="10"/>
    <s v="Oct"/>
  </r>
  <r>
    <n v="3144"/>
    <d v="2026-10-26T00:00:00"/>
    <n v="2026"/>
    <n v="10"/>
    <x v="9"/>
    <x v="3"/>
    <x v="2"/>
    <x v="2"/>
    <x v="3"/>
    <s v="New"/>
    <x v="4"/>
    <s v="Recovery Roller"/>
    <n v="4"/>
    <n v="36.200000000000003"/>
    <n v="0.15"/>
    <n v="13.53"/>
    <n v="123.08000000000001"/>
    <n v="54.12"/>
    <n v="68.960000000000008"/>
    <n v="0.56028599285017877"/>
    <n v="2026"/>
    <s v="Q4"/>
    <n v="10"/>
    <s v="Oct"/>
  </r>
  <r>
    <n v="3501"/>
    <d v="2026-10-26T00:00:00"/>
    <n v="2026"/>
    <n v="10"/>
    <x v="9"/>
    <x v="3"/>
    <x v="3"/>
    <x v="7"/>
    <x v="2"/>
    <s v="New"/>
    <x v="3"/>
    <s v="Compact Sleeping Bag"/>
    <n v="1"/>
    <n v="120.5"/>
    <n v="0.05"/>
    <n v="61.71"/>
    <n v="114.47499999999999"/>
    <n v="61.71"/>
    <n v="52.764999999999993"/>
    <n v="0.4609303341340904"/>
    <n v="2026"/>
    <s v="Q4"/>
    <n v="10"/>
    <s v="Oct"/>
  </r>
  <r>
    <n v="458"/>
    <d v="2026-10-27T00:00:00"/>
    <n v="2026"/>
    <n v="10"/>
    <x v="9"/>
    <x v="3"/>
    <x v="2"/>
    <x v="2"/>
    <x v="2"/>
    <s v="Business"/>
    <x v="0"/>
    <s v="Cycling Pack 12L"/>
    <n v="1"/>
    <n v="102.44"/>
    <n v="0.05"/>
    <n v="49.14"/>
    <n v="97.317999999999998"/>
    <n v="49.14"/>
    <n v="48.177999999999997"/>
    <n v="0.49505744055570394"/>
    <n v="2026"/>
    <s v="Q4"/>
    <n v="10"/>
    <s v="Oct"/>
  </r>
  <r>
    <n v="1065"/>
    <d v="2026-10-27T00:00:00"/>
    <n v="2026"/>
    <n v="10"/>
    <x v="9"/>
    <x v="3"/>
    <x v="2"/>
    <x v="5"/>
    <x v="0"/>
    <s v="New"/>
    <x v="4"/>
    <s v="Weighted Vest"/>
    <n v="6"/>
    <n v="121.58"/>
    <n v="0.15"/>
    <n v="68.86"/>
    <n v="620.05799999999999"/>
    <n v="413.15999999999997"/>
    <n v="206.89800000000002"/>
    <n v="0.33367523683268346"/>
    <n v="2026"/>
    <s v="Q4"/>
    <n v="10"/>
    <s v="Oct"/>
  </r>
  <r>
    <n v="1707"/>
    <d v="2026-10-27T00:00:00"/>
    <n v="2026"/>
    <n v="10"/>
    <x v="9"/>
    <x v="3"/>
    <x v="2"/>
    <x v="16"/>
    <x v="0"/>
    <s v="New"/>
    <x v="2"/>
    <s v="Insulated Bottle"/>
    <n v="2"/>
    <n v="35.36"/>
    <n v="0"/>
    <n v="13.33"/>
    <n v="70.72"/>
    <n v="26.66"/>
    <n v="44.06"/>
    <n v="0.62302036199095023"/>
    <n v="2026"/>
    <s v="Q4"/>
    <n v="10"/>
    <s v="Oct"/>
  </r>
  <r>
    <n v="1989"/>
    <d v="2026-10-27T00:00:00"/>
    <n v="2026"/>
    <n v="10"/>
    <x v="9"/>
    <x v="3"/>
    <x v="3"/>
    <x v="4"/>
    <x v="0"/>
    <s v="New"/>
    <x v="3"/>
    <s v="Alpine Tent 4P"/>
    <n v="2"/>
    <n v="335.73"/>
    <n v="0"/>
    <n v="199.44"/>
    <n v="671.46"/>
    <n v="398.88"/>
    <n v="272.58000000000004"/>
    <n v="0.4059512107943884"/>
    <n v="2026"/>
    <s v="Q4"/>
    <n v="10"/>
    <s v="Oct"/>
  </r>
  <r>
    <n v="2852"/>
    <d v="2026-10-27T00:00:00"/>
    <n v="2026"/>
    <n v="10"/>
    <x v="9"/>
    <x v="3"/>
    <x v="1"/>
    <x v="12"/>
    <x v="1"/>
    <s v="Business"/>
    <x v="1"/>
    <s v="Trail Boots"/>
    <n v="3"/>
    <n v="141.96"/>
    <n v="0.1"/>
    <n v="77.42"/>
    <n v="383.29200000000003"/>
    <n v="232.26"/>
    <n v="151.03200000000004"/>
    <n v="0.39403900942362485"/>
    <n v="2026"/>
    <s v="Q4"/>
    <n v="10"/>
    <s v="Oct"/>
  </r>
  <r>
    <n v="4762"/>
    <d v="2026-10-27T00:00:00"/>
    <n v="2026"/>
    <n v="10"/>
    <x v="9"/>
    <x v="3"/>
    <x v="1"/>
    <x v="12"/>
    <x v="3"/>
    <s v="New"/>
    <x v="4"/>
    <s v="Training Mat"/>
    <n v="2"/>
    <n v="51.76"/>
    <n v="0"/>
    <n v="21.64"/>
    <n v="103.52"/>
    <n v="43.28"/>
    <n v="60.239999999999995"/>
    <n v="0.58191653786707875"/>
    <n v="2026"/>
    <s v="Q4"/>
    <n v="10"/>
    <s v="Oct"/>
  </r>
  <r>
    <n v="4997"/>
    <d v="2026-10-27T00:00:00"/>
    <n v="2026"/>
    <n v="10"/>
    <x v="9"/>
    <x v="3"/>
    <x v="3"/>
    <x v="7"/>
    <x v="0"/>
    <s v="Returning"/>
    <x v="3"/>
    <s v="Trail Tent 2P"/>
    <n v="3"/>
    <n v="194.09"/>
    <n v="0.1"/>
    <n v="105.84"/>
    <n v="524.04300000000001"/>
    <n v="317.52"/>
    <n v="206.52300000000002"/>
    <n v="0.39409552269565667"/>
    <n v="2026"/>
    <s v="Q4"/>
    <n v="10"/>
    <s v="Oct"/>
  </r>
  <r>
    <n v="1238"/>
    <d v="2026-10-28T00:00:00"/>
    <n v="2026"/>
    <n v="10"/>
    <x v="9"/>
    <x v="3"/>
    <x v="1"/>
    <x v="12"/>
    <x v="0"/>
    <s v="Returning"/>
    <x v="3"/>
    <s v="Compact Sleeping Bag"/>
    <n v="1"/>
    <n v="125.39"/>
    <n v="0.05"/>
    <n v="61.19"/>
    <n v="119.12049999999999"/>
    <n v="61.19"/>
    <n v="57.930499999999995"/>
    <n v="0.48631847582909743"/>
    <n v="2026"/>
    <s v="Q4"/>
    <n v="10"/>
    <s v="Oct"/>
  </r>
  <r>
    <n v="2622"/>
    <d v="2026-10-28T00:00:00"/>
    <n v="2026"/>
    <n v="10"/>
    <x v="9"/>
    <x v="3"/>
    <x v="0"/>
    <x v="15"/>
    <x v="3"/>
    <s v="New"/>
    <x v="3"/>
    <s v="Portable Camp Stove"/>
    <n v="3"/>
    <n v="83.73"/>
    <n v="0.15"/>
    <n v="39.43"/>
    <n v="213.51149999999998"/>
    <n v="118.28999999999999"/>
    <n v="95.221499999999992"/>
    <n v="0.44597831966896395"/>
    <n v="2026"/>
    <s v="Q4"/>
    <n v="10"/>
    <s v="Oct"/>
  </r>
  <r>
    <n v="3106"/>
    <d v="2026-10-28T00:00:00"/>
    <n v="2026"/>
    <n v="10"/>
    <x v="9"/>
    <x v="3"/>
    <x v="3"/>
    <x v="8"/>
    <x v="3"/>
    <s v="Business"/>
    <x v="4"/>
    <s v="Recovery Roller"/>
    <n v="3"/>
    <n v="36.99"/>
    <n v="0.05"/>
    <n v="14.14"/>
    <n v="105.42149999999999"/>
    <n v="42.42"/>
    <n v="63.001499999999993"/>
    <n v="0.59761528720422297"/>
    <n v="2026"/>
    <s v="Q4"/>
    <n v="10"/>
    <s v="Oct"/>
  </r>
  <r>
    <n v="3274"/>
    <d v="2026-10-28T00:00:00"/>
    <n v="2026"/>
    <n v="10"/>
    <x v="9"/>
    <x v="3"/>
    <x v="3"/>
    <x v="7"/>
    <x v="3"/>
    <s v="New"/>
    <x v="4"/>
    <s v="Resistance Band Set"/>
    <n v="1"/>
    <n v="39.42"/>
    <n v="0"/>
    <n v="14.58"/>
    <n v="39.42"/>
    <n v="14.58"/>
    <n v="24.840000000000003"/>
    <n v="0.63013698630136994"/>
    <n v="2026"/>
    <s v="Q4"/>
    <n v="10"/>
    <s v="Oct"/>
  </r>
  <r>
    <n v="3542"/>
    <d v="2026-10-28T00:00:00"/>
    <n v="2026"/>
    <n v="10"/>
    <x v="9"/>
    <x v="3"/>
    <x v="3"/>
    <x v="4"/>
    <x v="0"/>
    <s v="New"/>
    <x v="0"/>
    <s v="Trail Bike Light"/>
    <n v="2"/>
    <n v="50.66"/>
    <n v="0"/>
    <n v="22.02"/>
    <n v="101.32"/>
    <n v="44.04"/>
    <n v="57.279999999999994"/>
    <n v="0.56533754441373862"/>
    <n v="2026"/>
    <s v="Q4"/>
    <n v="10"/>
    <s v="Oct"/>
  </r>
  <r>
    <n v="3704"/>
    <d v="2026-10-28T00:00:00"/>
    <n v="2026"/>
    <n v="10"/>
    <x v="9"/>
    <x v="3"/>
    <x v="1"/>
    <x v="12"/>
    <x v="0"/>
    <s v="Returning"/>
    <x v="1"/>
    <s v="Trekking Poles"/>
    <n v="4"/>
    <n v="71.959999999999994"/>
    <n v="0.1"/>
    <n v="31.51"/>
    <n v="259.05599999999998"/>
    <n v="126.04"/>
    <n v="133.01599999999996"/>
    <n v="0.51346427027360864"/>
    <n v="2026"/>
    <s v="Q4"/>
    <n v="10"/>
    <s v="Oct"/>
  </r>
  <r>
    <n v="4699"/>
    <d v="2026-10-28T00:00:00"/>
    <n v="2026"/>
    <n v="10"/>
    <x v="9"/>
    <x v="3"/>
    <x v="2"/>
    <x v="5"/>
    <x v="2"/>
    <s v="Returning"/>
    <x v="0"/>
    <s v="Trail Bike Light"/>
    <n v="1"/>
    <n v="49.72"/>
    <n v="0.05"/>
    <n v="22.5"/>
    <n v="47.233999999999995"/>
    <n v="22.5"/>
    <n v="24.733999999999995"/>
    <n v="0.52364821950290041"/>
    <n v="2026"/>
    <s v="Q4"/>
    <n v="10"/>
    <s v="Oct"/>
  </r>
  <r>
    <n v="1226"/>
    <d v="2026-10-29T00:00:00"/>
    <n v="2026"/>
    <n v="10"/>
    <x v="9"/>
    <x v="3"/>
    <x v="0"/>
    <x v="0"/>
    <x v="3"/>
    <s v="Returning"/>
    <x v="2"/>
    <s v="Insulated Bottle"/>
    <n v="1"/>
    <n v="36.58"/>
    <n v="0"/>
    <n v="13.5"/>
    <n v="36.58"/>
    <n v="13.5"/>
    <n v="23.08"/>
    <n v="0.63094587206123565"/>
    <n v="2026"/>
    <s v="Q4"/>
    <n v="10"/>
    <s v="Oct"/>
  </r>
  <r>
    <n v="1245"/>
    <d v="2026-10-29T00:00:00"/>
    <n v="2026"/>
    <n v="10"/>
    <x v="9"/>
    <x v="3"/>
    <x v="1"/>
    <x v="6"/>
    <x v="3"/>
    <s v="Returning"/>
    <x v="4"/>
    <s v="Resistance Band Set"/>
    <n v="2"/>
    <n v="41.06"/>
    <n v="0.05"/>
    <n v="15.07"/>
    <n v="78.013999999999996"/>
    <n v="30.14"/>
    <n v="47.873999999999995"/>
    <n v="0.6136590868305688"/>
    <n v="2026"/>
    <s v="Q4"/>
    <n v="10"/>
    <s v="Oct"/>
  </r>
  <r>
    <n v="1477"/>
    <d v="2026-10-29T00:00:00"/>
    <n v="2026"/>
    <n v="10"/>
    <x v="9"/>
    <x v="3"/>
    <x v="1"/>
    <x v="14"/>
    <x v="3"/>
    <s v="Returning"/>
    <x v="3"/>
    <s v="Compact Sleeping Bag"/>
    <n v="1"/>
    <n v="121.78"/>
    <n v="0.15"/>
    <n v="61.55"/>
    <n v="103.51300000000001"/>
    <n v="61.55"/>
    <n v="41.963000000000008"/>
    <n v="0.40538869513974096"/>
    <n v="2026"/>
    <s v="Q4"/>
    <n v="10"/>
    <s v="Oct"/>
  </r>
  <r>
    <n v="1575"/>
    <d v="2026-10-29T00:00:00"/>
    <n v="2026"/>
    <n v="10"/>
    <x v="9"/>
    <x v="3"/>
    <x v="3"/>
    <x v="7"/>
    <x v="1"/>
    <s v="Returning"/>
    <x v="2"/>
    <s v="Carry-On Duffel"/>
    <n v="5"/>
    <n v="130.68"/>
    <n v="0.2"/>
    <n v="67.209999999999994"/>
    <n v="522.72000000000014"/>
    <n v="336.04999999999995"/>
    <n v="186.67000000000019"/>
    <n v="0.35711279461279488"/>
    <n v="2026"/>
    <s v="Q4"/>
    <n v="10"/>
    <s v="Oct"/>
  </r>
  <r>
    <n v="2830"/>
    <d v="2026-10-29T00:00:00"/>
    <n v="2026"/>
    <n v="10"/>
    <x v="9"/>
    <x v="3"/>
    <x v="2"/>
    <x v="2"/>
    <x v="0"/>
    <s v="New"/>
    <x v="2"/>
    <s v="Travel Backpack 35L"/>
    <n v="1"/>
    <n v="161.94999999999999"/>
    <n v="0"/>
    <n v="86.61"/>
    <n v="161.94999999999999"/>
    <n v="86.61"/>
    <n v="75.339999999999989"/>
    <n v="0.46520531028095086"/>
    <n v="2026"/>
    <s v="Q4"/>
    <n v="10"/>
    <s v="Oct"/>
  </r>
  <r>
    <n v="2884"/>
    <d v="2026-10-29T00:00:00"/>
    <n v="2026"/>
    <n v="10"/>
    <x v="9"/>
    <x v="3"/>
    <x v="0"/>
    <x v="15"/>
    <x v="2"/>
    <s v="Returning"/>
    <x v="0"/>
    <s v="Commuter Helmet"/>
    <n v="2"/>
    <n v="83.6"/>
    <n v="0"/>
    <n v="43.01"/>
    <n v="167.2"/>
    <n v="86.02"/>
    <n v="81.179999999999993"/>
    <n v="0.48552631578947369"/>
    <n v="2026"/>
    <s v="Q4"/>
    <n v="10"/>
    <s v="Oct"/>
  </r>
  <r>
    <n v="3093"/>
    <d v="2026-10-29T00:00:00"/>
    <n v="2026"/>
    <n v="10"/>
    <x v="9"/>
    <x v="3"/>
    <x v="3"/>
    <x v="4"/>
    <x v="1"/>
    <s v="Business"/>
    <x v="3"/>
    <s v="Trail Tent 2P"/>
    <n v="3"/>
    <n v="194.19"/>
    <n v="0.15"/>
    <n v="104.22"/>
    <n v="495.18449999999996"/>
    <n v="312.65999999999997"/>
    <n v="182.52449999999999"/>
    <n v="0.36859897674503139"/>
    <n v="2026"/>
    <s v="Q4"/>
    <n v="10"/>
    <s v="Oct"/>
  </r>
  <r>
    <n v="3613"/>
    <d v="2026-10-29T00:00:00"/>
    <n v="2026"/>
    <n v="10"/>
    <x v="9"/>
    <x v="3"/>
    <x v="1"/>
    <x v="12"/>
    <x v="0"/>
    <s v="Returning"/>
    <x v="2"/>
    <s v="Travel Backpack 35L"/>
    <n v="3"/>
    <n v="167.41"/>
    <n v="0"/>
    <n v="85.33"/>
    <n v="502.23"/>
    <n v="255.99"/>
    <n v="246.24"/>
    <n v="0.49029329191804549"/>
    <n v="2026"/>
    <s v="Q4"/>
    <n v="10"/>
    <s v="Oct"/>
  </r>
  <r>
    <n v="4496"/>
    <d v="2026-10-29T00:00:00"/>
    <n v="2026"/>
    <n v="10"/>
    <x v="9"/>
    <x v="3"/>
    <x v="3"/>
    <x v="8"/>
    <x v="0"/>
    <s v="Returning"/>
    <x v="4"/>
    <s v="Resistance Band Set"/>
    <n v="2"/>
    <n v="40.83"/>
    <n v="0.1"/>
    <n v="14.91"/>
    <n v="73.494"/>
    <n v="29.82"/>
    <n v="43.673999999999999"/>
    <n v="0.59425259204833047"/>
    <n v="2026"/>
    <s v="Q4"/>
    <n v="10"/>
    <s v="Oct"/>
  </r>
  <r>
    <n v="5194"/>
    <d v="2026-10-29T00:00:00"/>
    <n v="2026"/>
    <n v="10"/>
    <x v="9"/>
    <x v="3"/>
    <x v="0"/>
    <x v="9"/>
    <x v="1"/>
    <s v="Business"/>
    <x v="3"/>
    <s v="Portable Camp Stove"/>
    <n v="12"/>
    <n v="80.84"/>
    <n v="0.1"/>
    <n v="38.39"/>
    <n v="873.072"/>
    <n v="460.68"/>
    <n v="412.392"/>
    <n v="0.4723459233602727"/>
    <n v="2026"/>
    <s v="Q4"/>
    <n v="10"/>
    <s v="Oct"/>
  </r>
  <r>
    <n v="339"/>
    <d v="2026-10-30T00:00:00"/>
    <n v="2026"/>
    <n v="10"/>
    <x v="9"/>
    <x v="3"/>
    <x v="3"/>
    <x v="13"/>
    <x v="0"/>
    <s v="Returning"/>
    <x v="0"/>
    <s v="Compact Repair Kit"/>
    <n v="1"/>
    <n v="39.65"/>
    <n v="0"/>
    <n v="16.38"/>
    <n v="39.65"/>
    <n v="16.38"/>
    <n v="23.27"/>
    <n v="0.58688524590163937"/>
    <n v="2026"/>
    <s v="Q4"/>
    <n v="10"/>
    <s v="Oct"/>
  </r>
  <r>
    <n v="1199"/>
    <d v="2026-10-30T00:00:00"/>
    <n v="2026"/>
    <n v="10"/>
    <x v="9"/>
    <x v="3"/>
    <x v="1"/>
    <x v="12"/>
    <x v="0"/>
    <s v="New"/>
    <x v="0"/>
    <s v="Cycling Pack 12L"/>
    <n v="1"/>
    <n v="102.47"/>
    <n v="0.1"/>
    <n v="49.75"/>
    <n v="92.222999999999999"/>
    <n v="49.75"/>
    <n v="42.472999999999999"/>
    <n v="0.46054671828068922"/>
    <n v="2026"/>
    <s v="Q4"/>
    <n v="10"/>
    <s v="Oct"/>
  </r>
  <r>
    <n v="1253"/>
    <d v="2026-10-30T00:00:00"/>
    <n v="2026"/>
    <n v="10"/>
    <x v="9"/>
    <x v="3"/>
    <x v="3"/>
    <x v="13"/>
    <x v="2"/>
    <s v="Business"/>
    <x v="4"/>
    <s v="Resistance Band Set"/>
    <n v="2"/>
    <n v="40.43"/>
    <n v="0"/>
    <n v="14.88"/>
    <n v="80.86"/>
    <n v="29.76"/>
    <n v="51.099999999999994"/>
    <n v="0.63195646796932969"/>
    <n v="2026"/>
    <s v="Q4"/>
    <n v="10"/>
    <s v="Oct"/>
  </r>
  <r>
    <n v="1407"/>
    <d v="2026-10-30T00:00:00"/>
    <n v="2026"/>
    <n v="10"/>
    <x v="9"/>
    <x v="3"/>
    <x v="3"/>
    <x v="8"/>
    <x v="2"/>
    <s v="Business"/>
    <x v="2"/>
    <s v="Insulated Bottle"/>
    <n v="2"/>
    <n v="35.880000000000003"/>
    <n v="0.05"/>
    <n v="13.52"/>
    <n v="68.171999999999997"/>
    <n v="27.04"/>
    <n v="41.131999999999998"/>
    <n v="0.60335621662852779"/>
    <n v="2026"/>
    <s v="Q4"/>
    <n v="10"/>
    <s v="Oct"/>
  </r>
  <r>
    <n v="2532"/>
    <d v="2026-10-30T00:00:00"/>
    <n v="2026"/>
    <n v="10"/>
    <x v="9"/>
    <x v="3"/>
    <x v="0"/>
    <x v="15"/>
    <x v="3"/>
    <s v="New"/>
    <x v="0"/>
    <s v="Commuter Helmet"/>
    <n v="1"/>
    <n v="80.400000000000006"/>
    <n v="0"/>
    <n v="43.34"/>
    <n v="80.400000000000006"/>
    <n v="43.34"/>
    <n v="37.06"/>
    <n v="0.46094527363184079"/>
    <n v="2026"/>
    <s v="Q4"/>
    <n v="10"/>
    <s v="Oct"/>
  </r>
  <r>
    <n v="307"/>
    <d v="2026-10-31T00:00:00"/>
    <n v="2026"/>
    <n v="10"/>
    <x v="9"/>
    <x v="3"/>
    <x v="3"/>
    <x v="8"/>
    <x v="0"/>
    <s v="Returning"/>
    <x v="4"/>
    <s v="Recovery Roller"/>
    <n v="1"/>
    <n v="37.08"/>
    <n v="0"/>
    <n v="13.62"/>
    <n v="37.08"/>
    <n v="13.62"/>
    <n v="23.46"/>
    <n v="0.63268608414239491"/>
    <n v="2026"/>
    <s v="Q4"/>
    <n v="10"/>
    <s v="Oct"/>
  </r>
  <r>
    <n v="3257"/>
    <d v="2026-10-31T00:00:00"/>
    <n v="2026"/>
    <n v="10"/>
    <x v="9"/>
    <x v="3"/>
    <x v="3"/>
    <x v="4"/>
    <x v="2"/>
    <s v="New"/>
    <x v="2"/>
    <s v="Travel Backpack 35L"/>
    <n v="6"/>
    <n v="165.92"/>
    <n v="0"/>
    <n v="87.55"/>
    <n v="995.52"/>
    <n v="525.29999999999995"/>
    <n v="470.22"/>
    <n v="0.4723360655737705"/>
    <n v="2026"/>
    <s v="Q4"/>
    <n v="10"/>
    <s v="Oct"/>
  </r>
  <r>
    <n v="3739"/>
    <d v="2026-10-31T00:00:00"/>
    <n v="2026"/>
    <n v="10"/>
    <x v="9"/>
    <x v="3"/>
    <x v="1"/>
    <x v="12"/>
    <x v="3"/>
    <s v="New"/>
    <x v="2"/>
    <s v="Carry-On Duffel"/>
    <n v="1"/>
    <n v="135.19"/>
    <n v="0"/>
    <n v="68.319999999999993"/>
    <n v="135.19"/>
    <n v="68.319999999999993"/>
    <n v="66.87"/>
    <n v="0.49463717730601381"/>
    <n v="2026"/>
    <s v="Q4"/>
    <n v="10"/>
    <s v="Oct"/>
  </r>
  <r>
    <n v="77"/>
    <d v="2026-11-01T00:00:00"/>
    <n v="2026"/>
    <n v="11"/>
    <x v="10"/>
    <x v="3"/>
    <x v="1"/>
    <x v="11"/>
    <x v="0"/>
    <s v="New"/>
    <x v="2"/>
    <s v="Carry-On Duffel"/>
    <n v="2"/>
    <n v="133.96"/>
    <n v="0.1"/>
    <n v="65.44"/>
    <n v="241.12800000000001"/>
    <n v="130.88"/>
    <n v="110.24800000000002"/>
    <n v="0.4572177432732823"/>
    <n v="2026"/>
    <s v="Q4"/>
    <n v="11"/>
    <s v="Nov"/>
  </r>
  <r>
    <n v="461"/>
    <d v="2026-11-01T00:00:00"/>
    <n v="2026"/>
    <n v="11"/>
    <x v="10"/>
    <x v="3"/>
    <x v="1"/>
    <x v="11"/>
    <x v="3"/>
    <s v="Business"/>
    <x v="0"/>
    <s v="Trail Bike Light"/>
    <n v="3"/>
    <n v="51.67"/>
    <n v="0.05"/>
    <n v="22.8"/>
    <n v="147.25949999999997"/>
    <n v="68.400000000000006"/>
    <n v="78.859499999999969"/>
    <n v="0.53551383781691497"/>
    <n v="2026"/>
    <s v="Q4"/>
    <n v="11"/>
    <s v="Nov"/>
  </r>
  <r>
    <n v="732"/>
    <d v="2026-11-01T00:00:00"/>
    <n v="2026"/>
    <n v="11"/>
    <x v="10"/>
    <x v="3"/>
    <x v="1"/>
    <x v="1"/>
    <x v="3"/>
    <s v="Returning"/>
    <x v="1"/>
    <s v="Summit Backpack 45L"/>
    <n v="1"/>
    <n v="150.46"/>
    <n v="0.15"/>
    <n v="78.39"/>
    <n v="127.89100000000001"/>
    <n v="78.39"/>
    <n v="49.501000000000005"/>
    <n v="0.38705616501552104"/>
    <n v="2026"/>
    <s v="Q4"/>
    <n v="11"/>
    <s v="Nov"/>
  </r>
  <r>
    <n v="919"/>
    <d v="2026-11-01T00:00:00"/>
    <n v="2026"/>
    <n v="11"/>
    <x v="10"/>
    <x v="3"/>
    <x v="3"/>
    <x v="13"/>
    <x v="0"/>
    <s v="New"/>
    <x v="0"/>
    <s v="Cycling Pack 12L"/>
    <n v="1"/>
    <n v="103.53"/>
    <n v="0.1"/>
    <n v="51.75"/>
    <n v="93.177000000000007"/>
    <n v="51.75"/>
    <n v="41.427000000000007"/>
    <n v="0.4446054283782479"/>
    <n v="2026"/>
    <s v="Q4"/>
    <n v="11"/>
    <s v="Nov"/>
  </r>
  <r>
    <n v="949"/>
    <d v="2026-11-01T00:00:00"/>
    <n v="2026"/>
    <n v="11"/>
    <x v="10"/>
    <x v="3"/>
    <x v="2"/>
    <x v="2"/>
    <x v="0"/>
    <s v="Returning"/>
    <x v="0"/>
    <s v="Cycling Pack 12L"/>
    <n v="4"/>
    <n v="103.33"/>
    <n v="0"/>
    <n v="49.15"/>
    <n v="413.32"/>
    <n v="196.6"/>
    <n v="216.72"/>
    <n v="0.5243394948224136"/>
    <n v="2026"/>
    <s v="Q4"/>
    <n v="11"/>
    <s v="Nov"/>
  </r>
  <r>
    <n v="1185"/>
    <d v="2026-11-01T00:00:00"/>
    <n v="2026"/>
    <n v="11"/>
    <x v="10"/>
    <x v="3"/>
    <x v="3"/>
    <x v="8"/>
    <x v="1"/>
    <s v="Business"/>
    <x v="2"/>
    <s v="Insulated Bottle"/>
    <n v="5"/>
    <n v="37.08"/>
    <n v="0.15"/>
    <n v="13.27"/>
    <n v="157.58999999999997"/>
    <n v="66.349999999999994"/>
    <n v="91.239999999999981"/>
    <n v="0.57897074687480166"/>
    <n v="2026"/>
    <s v="Q4"/>
    <n v="11"/>
    <s v="Nov"/>
  </r>
  <r>
    <n v="1248"/>
    <d v="2026-11-01T00:00:00"/>
    <n v="2026"/>
    <n v="11"/>
    <x v="10"/>
    <x v="3"/>
    <x v="0"/>
    <x v="0"/>
    <x v="1"/>
    <s v="Business"/>
    <x v="2"/>
    <s v="Carry-On Duffel"/>
    <n v="5"/>
    <n v="132.33000000000001"/>
    <n v="0.2"/>
    <n v="65.2"/>
    <n v="529.32000000000005"/>
    <n v="326"/>
    <n v="203.32000000000005"/>
    <n v="0.3841154689034989"/>
    <n v="2026"/>
    <s v="Q4"/>
    <n v="11"/>
    <s v="Nov"/>
  </r>
  <r>
    <n v="2129"/>
    <d v="2026-11-01T00:00:00"/>
    <n v="2026"/>
    <n v="11"/>
    <x v="10"/>
    <x v="3"/>
    <x v="3"/>
    <x v="13"/>
    <x v="2"/>
    <s v="New"/>
    <x v="0"/>
    <s v="Trail Bike Light"/>
    <n v="2"/>
    <n v="50.43"/>
    <n v="0"/>
    <n v="22.54"/>
    <n v="100.86"/>
    <n v="45.08"/>
    <n v="55.78"/>
    <n v="0.55304382312115807"/>
    <n v="2026"/>
    <s v="Q4"/>
    <n v="11"/>
    <s v="Nov"/>
  </r>
  <r>
    <n v="2850"/>
    <d v="2026-11-01T00:00:00"/>
    <n v="2026"/>
    <n v="11"/>
    <x v="10"/>
    <x v="3"/>
    <x v="2"/>
    <x v="2"/>
    <x v="1"/>
    <s v="Returning"/>
    <x v="4"/>
    <s v="Training Mat"/>
    <n v="3"/>
    <n v="50.05"/>
    <n v="0.15"/>
    <n v="22.36"/>
    <n v="127.62749999999998"/>
    <n v="67.08"/>
    <n v="60.547499999999985"/>
    <n v="0.47440794499618022"/>
    <n v="2026"/>
    <s v="Q4"/>
    <n v="11"/>
    <s v="Nov"/>
  </r>
  <r>
    <n v="3477"/>
    <d v="2026-11-01T00:00:00"/>
    <n v="2026"/>
    <n v="11"/>
    <x v="10"/>
    <x v="3"/>
    <x v="3"/>
    <x v="13"/>
    <x v="0"/>
    <s v="Returning"/>
    <x v="3"/>
    <s v="Trail Tent 2P"/>
    <n v="1"/>
    <n v="197.14"/>
    <n v="0.05"/>
    <n v="102.87"/>
    <n v="187.28299999999999"/>
    <n v="102.87"/>
    <n v="84.412999999999982"/>
    <n v="0.45072430492890431"/>
    <n v="2026"/>
    <s v="Q4"/>
    <n v="11"/>
    <s v="Nov"/>
  </r>
  <r>
    <n v="4673"/>
    <d v="2026-11-01T00:00:00"/>
    <n v="2026"/>
    <n v="11"/>
    <x v="10"/>
    <x v="3"/>
    <x v="0"/>
    <x v="0"/>
    <x v="1"/>
    <s v="Business"/>
    <x v="1"/>
    <s v="Trekking Poles"/>
    <n v="5"/>
    <n v="72.13"/>
    <n v="0.1"/>
    <n v="31.41"/>
    <n v="324.58499999999998"/>
    <n v="157.05000000000001"/>
    <n v="167.53499999999997"/>
    <n v="0.51615139331762094"/>
    <n v="2026"/>
    <s v="Q4"/>
    <n v="11"/>
    <s v="Nov"/>
  </r>
  <r>
    <n v="4679"/>
    <d v="2026-11-01T00:00:00"/>
    <n v="2026"/>
    <n v="11"/>
    <x v="10"/>
    <x v="3"/>
    <x v="1"/>
    <x v="12"/>
    <x v="1"/>
    <s v="Returning"/>
    <x v="3"/>
    <s v="Alpine Tent 4P"/>
    <n v="8"/>
    <n v="341.51"/>
    <n v="0.1"/>
    <n v="200.1"/>
    <n v="2458.8719999999998"/>
    <n v="1600.8"/>
    <n v="858.07199999999989"/>
    <n v="0.34896977150498276"/>
    <n v="2026"/>
    <s v="Q4"/>
    <n v="11"/>
    <s v="Nov"/>
  </r>
  <r>
    <n v="4809"/>
    <d v="2026-11-01T00:00:00"/>
    <n v="2026"/>
    <n v="11"/>
    <x v="10"/>
    <x v="3"/>
    <x v="1"/>
    <x v="11"/>
    <x v="0"/>
    <s v="New"/>
    <x v="2"/>
    <s v="Insulated Bottle"/>
    <n v="1"/>
    <n v="36.47"/>
    <n v="0.05"/>
    <n v="13.88"/>
    <n v="34.646499999999996"/>
    <n v="13.88"/>
    <n v="20.766499999999994"/>
    <n v="0.59938233299178834"/>
    <n v="2026"/>
    <s v="Q4"/>
    <n v="11"/>
    <s v="Nov"/>
  </r>
  <r>
    <n v="4849"/>
    <d v="2026-11-01T00:00:00"/>
    <n v="2026"/>
    <n v="11"/>
    <x v="10"/>
    <x v="3"/>
    <x v="0"/>
    <x v="0"/>
    <x v="0"/>
    <s v="New"/>
    <x v="2"/>
    <s v="Insulated Bottle"/>
    <n v="4"/>
    <n v="35.69"/>
    <n v="0.15"/>
    <n v="13.52"/>
    <n v="121.34599999999999"/>
    <n v="54.08"/>
    <n v="67.265999999999991"/>
    <n v="0.55433224004087478"/>
    <n v="2026"/>
    <s v="Q4"/>
    <n v="11"/>
    <s v="Nov"/>
  </r>
  <r>
    <n v="436"/>
    <d v="2026-11-02T00:00:00"/>
    <n v="2026"/>
    <n v="11"/>
    <x v="10"/>
    <x v="3"/>
    <x v="2"/>
    <x v="10"/>
    <x v="0"/>
    <s v="New"/>
    <x v="2"/>
    <s v="Insulated Bottle"/>
    <n v="2"/>
    <n v="35.340000000000003"/>
    <n v="0.1"/>
    <n v="13.82"/>
    <n v="63.612000000000009"/>
    <n v="27.64"/>
    <n v="35.972000000000008"/>
    <n v="0.56549078790165386"/>
    <n v="2026"/>
    <s v="Q4"/>
    <n v="11"/>
    <s v="Nov"/>
  </r>
  <r>
    <n v="879"/>
    <d v="2026-11-02T00:00:00"/>
    <n v="2026"/>
    <n v="11"/>
    <x v="10"/>
    <x v="3"/>
    <x v="2"/>
    <x v="10"/>
    <x v="0"/>
    <s v="New"/>
    <x v="2"/>
    <s v="Packing Cube Set"/>
    <n v="4"/>
    <n v="46.8"/>
    <n v="0.05"/>
    <n v="18.52"/>
    <n v="177.83999999999997"/>
    <n v="74.08"/>
    <n v="103.75999999999998"/>
    <n v="0.58344579397210972"/>
    <n v="2026"/>
    <s v="Q4"/>
    <n v="11"/>
    <s v="Nov"/>
  </r>
  <r>
    <n v="955"/>
    <d v="2026-11-02T00:00:00"/>
    <n v="2026"/>
    <n v="11"/>
    <x v="10"/>
    <x v="3"/>
    <x v="3"/>
    <x v="13"/>
    <x v="2"/>
    <s v="New"/>
    <x v="3"/>
    <s v="Trail Tent 2P"/>
    <n v="1"/>
    <n v="198.34"/>
    <n v="0.05"/>
    <n v="103.2"/>
    <n v="188.423"/>
    <n v="103.2"/>
    <n v="85.222999999999999"/>
    <n v="0.45229616341954004"/>
    <n v="2026"/>
    <s v="Q4"/>
    <n v="11"/>
    <s v="Nov"/>
  </r>
  <r>
    <n v="1068"/>
    <d v="2026-11-02T00:00:00"/>
    <n v="2026"/>
    <n v="11"/>
    <x v="10"/>
    <x v="3"/>
    <x v="1"/>
    <x v="6"/>
    <x v="0"/>
    <s v="Returning"/>
    <x v="4"/>
    <s v="Weighted Vest"/>
    <n v="5"/>
    <n v="122.26"/>
    <n v="0.1"/>
    <n v="68.3"/>
    <n v="550.17000000000007"/>
    <n v="341.5"/>
    <n v="208.67000000000007"/>
    <n v="0.37928276714470083"/>
    <n v="2026"/>
    <s v="Q4"/>
    <n v="11"/>
    <s v="Nov"/>
  </r>
  <r>
    <n v="1733"/>
    <d v="2026-11-02T00:00:00"/>
    <n v="2026"/>
    <n v="11"/>
    <x v="10"/>
    <x v="3"/>
    <x v="0"/>
    <x v="9"/>
    <x v="1"/>
    <s v="Returning"/>
    <x v="1"/>
    <s v="Trekking Poles"/>
    <n v="3"/>
    <n v="71.12"/>
    <n v="0.15"/>
    <n v="33.090000000000003"/>
    <n v="181.35599999999999"/>
    <n v="99.27000000000001"/>
    <n v="82.085999999999984"/>
    <n v="0.45262356911268437"/>
    <n v="2026"/>
    <s v="Q4"/>
    <n v="11"/>
    <s v="Nov"/>
  </r>
  <r>
    <n v="3270"/>
    <d v="2026-11-02T00:00:00"/>
    <n v="2026"/>
    <n v="11"/>
    <x v="10"/>
    <x v="3"/>
    <x v="1"/>
    <x v="12"/>
    <x v="2"/>
    <s v="Returning"/>
    <x v="0"/>
    <s v="Commuter Helmet"/>
    <n v="2"/>
    <n v="81.900000000000006"/>
    <n v="0.15"/>
    <n v="41.91"/>
    <n v="139.23000000000002"/>
    <n v="83.82"/>
    <n v="55.410000000000025"/>
    <n v="0.39797457444516282"/>
    <n v="2026"/>
    <s v="Q4"/>
    <n v="11"/>
    <s v="Nov"/>
  </r>
  <r>
    <n v="3484"/>
    <d v="2026-11-02T00:00:00"/>
    <n v="2026"/>
    <n v="11"/>
    <x v="10"/>
    <x v="3"/>
    <x v="2"/>
    <x v="2"/>
    <x v="3"/>
    <s v="Returning"/>
    <x v="2"/>
    <s v="Travel Backpack 35L"/>
    <n v="4"/>
    <n v="165.12"/>
    <n v="0.05"/>
    <n v="89.65"/>
    <n v="627.45600000000002"/>
    <n v="358.6"/>
    <n v="268.85599999999999"/>
    <n v="0.42848582211342306"/>
    <n v="2026"/>
    <s v="Q4"/>
    <n v="11"/>
    <s v="Nov"/>
  </r>
  <r>
    <n v="3608"/>
    <d v="2026-11-02T00:00:00"/>
    <n v="2026"/>
    <n v="11"/>
    <x v="10"/>
    <x v="3"/>
    <x v="3"/>
    <x v="8"/>
    <x v="2"/>
    <s v="New"/>
    <x v="1"/>
    <s v="Hiking Daypack 20L"/>
    <n v="1"/>
    <n v="91.35"/>
    <n v="0"/>
    <n v="45.5"/>
    <n v="91.35"/>
    <n v="45.5"/>
    <n v="45.849999999999994"/>
    <n v="0.50191570881226055"/>
    <n v="2026"/>
    <s v="Q4"/>
    <n v="11"/>
    <s v="Nov"/>
  </r>
  <r>
    <n v="4036"/>
    <d v="2026-11-02T00:00:00"/>
    <n v="2026"/>
    <n v="11"/>
    <x v="10"/>
    <x v="3"/>
    <x v="2"/>
    <x v="3"/>
    <x v="0"/>
    <s v="Business"/>
    <x v="4"/>
    <s v="Recovery Roller"/>
    <n v="1"/>
    <n v="36.96"/>
    <n v="0.1"/>
    <n v="14.18"/>
    <n v="33.264000000000003"/>
    <n v="14.18"/>
    <n v="19.084000000000003"/>
    <n v="0.57371332371332373"/>
    <n v="2026"/>
    <s v="Q4"/>
    <n v="11"/>
    <s v="Nov"/>
  </r>
  <r>
    <n v="408"/>
    <d v="2026-11-03T00:00:00"/>
    <n v="2026"/>
    <n v="11"/>
    <x v="10"/>
    <x v="3"/>
    <x v="3"/>
    <x v="13"/>
    <x v="0"/>
    <s v="Returning"/>
    <x v="0"/>
    <s v="Trail Bike Light"/>
    <n v="1"/>
    <n v="49.61"/>
    <n v="0"/>
    <n v="22.8"/>
    <n v="49.61"/>
    <n v="22.8"/>
    <n v="26.81"/>
    <n v="0.54041523886313236"/>
    <n v="2026"/>
    <s v="Q4"/>
    <n v="11"/>
    <s v="Nov"/>
  </r>
  <r>
    <n v="939"/>
    <d v="2026-11-03T00:00:00"/>
    <n v="2026"/>
    <n v="11"/>
    <x v="10"/>
    <x v="3"/>
    <x v="1"/>
    <x v="11"/>
    <x v="2"/>
    <s v="Returning"/>
    <x v="0"/>
    <s v="Trail Bike Light"/>
    <n v="1"/>
    <n v="49.76"/>
    <n v="0.1"/>
    <n v="21.94"/>
    <n v="44.783999999999999"/>
    <n v="21.94"/>
    <n v="22.843999999999998"/>
    <n v="0.51009289031797067"/>
    <n v="2026"/>
    <s v="Q4"/>
    <n v="11"/>
    <s v="Nov"/>
  </r>
  <r>
    <n v="1022"/>
    <d v="2026-11-03T00:00:00"/>
    <n v="2026"/>
    <n v="11"/>
    <x v="10"/>
    <x v="3"/>
    <x v="3"/>
    <x v="7"/>
    <x v="0"/>
    <s v="Returning"/>
    <x v="0"/>
    <s v="Compact Repair Kit"/>
    <n v="1"/>
    <n v="39.97"/>
    <n v="0.1"/>
    <n v="16.93"/>
    <n v="35.972999999999999"/>
    <n v="16.93"/>
    <n v="19.042999999999999"/>
    <n v="0.52936924915909156"/>
    <n v="2026"/>
    <s v="Q4"/>
    <n v="11"/>
    <s v="Nov"/>
  </r>
  <r>
    <n v="1997"/>
    <d v="2026-11-03T00:00:00"/>
    <n v="2026"/>
    <n v="11"/>
    <x v="10"/>
    <x v="3"/>
    <x v="1"/>
    <x v="12"/>
    <x v="3"/>
    <s v="Returning"/>
    <x v="3"/>
    <s v="Alpine Tent 4P"/>
    <n v="2"/>
    <n v="335.46"/>
    <n v="0.1"/>
    <n v="199.87"/>
    <n v="603.82799999999997"/>
    <n v="399.74"/>
    <n v="204.08799999999997"/>
    <n v="0.33799028862523761"/>
    <n v="2026"/>
    <s v="Q4"/>
    <n v="11"/>
    <s v="Nov"/>
  </r>
  <r>
    <n v="3978"/>
    <d v="2026-11-03T00:00:00"/>
    <n v="2026"/>
    <n v="11"/>
    <x v="10"/>
    <x v="3"/>
    <x v="1"/>
    <x v="12"/>
    <x v="0"/>
    <s v="New"/>
    <x v="1"/>
    <s v="Summit Backpack 45L"/>
    <n v="4"/>
    <n v="154.46"/>
    <n v="0.05"/>
    <n v="80.48"/>
    <n v="586.94799999999998"/>
    <n v="321.92"/>
    <n v="265.02799999999996"/>
    <n v="0.45153574081519993"/>
    <n v="2026"/>
    <s v="Q4"/>
    <n v="11"/>
    <s v="Nov"/>
  </r>
  <r>
    <n v="4715"/>
    <d v="2026-11-03T00:00:00"/>
    <n v="2026"/>
    <n v="11"/>
    <x v="10"/>
    <x v="3"/>
    <x v="0"/>
    <x v="0"/>
    <x v="1"/>
    <s v="Business"/>
    <x v="4"/>
    <s v="Resistance Band Set"/>
    <n v="10"/>
    <n v="39.869999999999997"/>
    <n v="0.15"/>
    <n v="14.31"/>
    <n v="338.89499999999998"/>
    <n v="143.1"/>
    <n v="195.79499999999999"/>
    <n v="0.57774531934670026"/>
    <n v="2026"/>
    <s v="Q4"/>
    <n v="11"/>
    <s v="Nov"/>
  </r>
  <r>
    <n v="145"/>
    <d v="2026-11-04T00:00:00"/>
    <n v="2026"/>
    <n v="11"/>
    <x v="10"/>
    <x v="3"/>
    <x v="0"/>
    <x v="15"/>
    <x v="0"/>
    <s v="Business"/>
    <x v="1"/>
    <s v="Hiking Daypack 20L"/>
    <n v="2"/>
    <n v="93.19"/>
    <n v="0.2"/>
    <n v="45.7"/>
    <n v="149.10400000000001"/>
    <n v="91.4"/>
    <n v="57.704000000000008"/>
    <n v="0.38700504345959869"/>
    <n v="2026"/>
    <s v="Q4"/>
    <n v="11"/>
    <s v="Nov"/>
  </r>
  <r>
    <n v="465"/>
    <d v="2026-11-04T00:00:00"/>
    <n v="2026"/>
    <n v="11"/>
    <x v="10"/>
    <x v="3"/>
    <x v="1"/>
    <x v="12"/>
    <x v="0"/>
    <s v="Returning"/>
    <x v="4"/>
    <s v="Resistance Band Set"/>
    <n v="3"/>
    <n v="41.29"/>
    <n v="0.05"/>
    <n v="14.43"/>
    <n v="117.6765"/>
    <n v="43.29"/>
    <n v="74.386500000000012"/>
    <n v="0.63212706020318421"/>
    <n v="2026"/>
    <s v="Q4"/>
    <n v="11"/>
    <s v="Nov"/>
  </r>
  <r>
    <n v="1449"/>
    <d v="2026-11-04T00:00:00"/>
    <n v="2026"/>
    <n v="11"/>
    <x v="10"/>
    <x v="3"/>
    <x v="3"/>
    <x v="8"/>
    <x v="0"/>
    <s v="Returning"/>
    <x v="0"/>
    <s v="Trail Bike Light"/>
    <n v="1"/>
    <n v="50.76"/>
    <n v="0.1"/>
    <n v="22.72"/>
    <n v="45.683999999999997"/>
    <n v="22.72"/>
    <n v="22.963999999999999"/>
    <n v="0.50267051921898254"/>
    <n v="2026"/>
    <s v="Q4"/>
    <n v="11"/>
    <s v="Nov"/>
  </r>
  <r>
    <n v="1802"/>
    <d v="2026-11-04T00:00:00"/>
    <n v="2026"/>
    <n v="11"/>
    <x v="10"/>
    <x v="3"/>
    <x v="2"/>
    <x v="16"/>
    <x v="2"/>
    <s v="Business"/>
    <x v="2"/>
    <s v="Insulated Bottle"/>
    <n v="1"/>
    <n v="35.94"/>
    <n v="0.05"/>
    <n v="13.39"/>
    <n v="34.142999999999994"/>
    <n v="13.39"/>
    <n v="20.752999999999993"/>
    <n v="0.60782590867820629"/>
    <n v="2026"/>
    <s v="Q4"/>
    <n v="11"/>
    <s v="Nov"/>
  </r>
  <r>
    <n v="2645"/>
    <d v="2026-11-04T00:00:00"/>
    <n v="2026"/>
    <n v="11"/>
    <x v="10"/>
    <x v="3"/>
    <x v="0"/>
    <x v="15"/>
    <x v="2"/>
    <s v="New"/>
    <x v="1"/>
    <s v="Trekking Poles"/>
    <n v="4"/>
    <n v="70.010000000000005"/>
    <n v="0.05"/>
    <n v="31.43"/>
    <n v="266.03800000000001"/>
    <n v="125.72"/>
    <n v="140.31800000000001"/>
    <n v="0.52743593020545942"/>
    <n v="2026"/>
    <s v="Q4"/>
    <n v="11"/>
    <s v="Nov"/>
  </r>
  <r>
    <n v="3539"/>
    <d v="2026-11-04T00:00:00"/>
    <n v="2026"/>
    <n v="11"/>
    <x v="10"/>
    <x v="3"/>
    <x v="0"/>
    <x v="15"/>
    <x v="3"/>
    <s v="Returning"/>
    <x v="1"/>
    <s v="Summit Backpack 45L"/>
    <n v="3"/>
    <n v="152.32"/>
    <n v="0.1"/>
    <n v="79.36"/>
    <n v="411.26400000000001"/>
    <n v="238.07999999999998"/>
    <n v="173.18400000000003"/>
    <n v="0.42110177404295057"/>
    <n v="2026"/>
    <s v="Q4"/>
    <n v="11"/>
    <s v="Nov"/>
  </r>
  <r>
    <n v="4309"/>
    <d v="2026-11-04T00:00:00"/>
    <n v="2026"/>
    <n v="11"/>
    <x v="10"/>
    <x v="3"/>
    <x v="3"/>
    <x v="8"/>
    <x v="0"/>
    <s v="Business"/>
    <x v="0"/>
    <s v="Trail Bike Light"/>
    <n v="1"/>
    <n v="50.32"/>
    <n v="0.05"/>
    <n v="22.46"/>
    <n v="47.803999999999995"/>
    <n v="22.46"/>
    <n v="25.343999999999994"/>
    <n v="0.53016483976236295"/>
    <n v="2026"/>
    <s v="Q4"/>
    <n v="11"/>
    <s v="Nov"/>
  </r>
  <r>
    <n v="4355"/>
    <d v="2026-11-04T00:00:00"/>
    <n v="2026"/>
    <n v="11"/>
    <x v="10"/>
    <x v="3"/>
    <x v="2"/>
    <x v="2"/>
    <x v="2"/>
    <s v="Returning"/>
    <x v="1"/>
    <s v="Summit Backpack 45L"/>
    <n v="2"/>
    <n v="151.04"/>
    <n v="0.15"/>
    <n v="76.97"/>
    <n v="256.76799999999997"/>
    <n v="153.94"/>
    <n v="102.82799999999997"/>
    <n v="0.40047046360917243"/>
    <n v="2026"/>
    <s v="Q4"/>
    <n v="11"/>
    <s v="Nov"/>
  </r>
  <r>
    <n v="5052"/>
    <d v="2026-11-04T00:00:00"/>
    <n v="2026"/>
    <n v="11"/>
    <x v="10"/>
    <x v="3"/>
    <x v="0"/>
    <x v="15"/>
    <x v="3"/>
    <s v="Returning"/>
    <x v="0"/>
    <s v="Compact Repair Kit"/>
    <n v="3"/>
    <n v="41.12"/>
    <n v="0.1"/>
    <n v="16.670000000000002"/>
    <n v="111.02399999999999"/>
    <n v="50.010000000000005"/>
    <n v="61.013999999999982"/>
    <n v="0.54955685257241671"/>
    <n v="2026"/>
    <s v="Q4"/>
    <n v="11"/>
    <s v="Nov"/>
  </r>
  <r>
    <n v="9"/>
    <d v="2026-11-05T00:00:00"/>
    <n v="2026"/>
    <n v="11"/>
    <x v="10"/>
    <x v="3"/>
    <x v="0"/>
    <x v="15"/>
    <x v="0"/>
    <s v="New"/>
    <x v="1"/>
    <s v="Trail Boots"/>
    <n v="1"/>
    <n v="140.59"/>
    <n v="0.1"/>
    <n v="79.510000000000005"/>
    <n v="126.53100000000001"/>
    <n v="79.510000000000005"/>
    <n v="47.021000000000001"/>
    <n v="0.37161644182058151"/>
    <n v="2026"/>
    <s v="Q4"/>
    <n v="11"/>
    <s v="Nov"/>
  </r>
  <r>
    <n v="703"/>
    <d v="2026-11-05T00:00:00"/>
    <n v="2026"/>
    <n v="11"/>
    <x v="10"/>
    <x v="3"/>
    <x v="1"/>
    <x v="14"/>
    <x v="0"/>
    <s v="Returning"/>
    <x v="2"/>
    <s v="Travel Backpack 35L"/>
    <n v="2"/>
    <n v="160.68"/>
    <n v="0"/>
    <n v="89.49"/>
    <n v="321.36"/>
    <n v="178.98"/>
    <n v="142.38000000000002"/>
    <n v="0.4430545182972368"/>
    <n v="2026"/>
    <s v="Q4"/>
    <n v="11"/>
    <s v="Nov"/>
  </r>
  <r>
    <n v="1627"/>
    <d v="2026-11-05T00:00:00"/>
    <n v="2026"/>
    <n v="11"/>
    <x v="10"/>
    <x v="3"/>
    <x v="3"/>
    <x v="4"/>
    <x v="0"/>
    <s v="Returning"/>
    <x v="4"/>
    <s v="Training Mat"/>
    <n v="6"/>
    <n v="49.7"/>
    <n v="0"/>
    <n v="22.34"/>
    <n v="298.20000000000005"/>
    <n v="134.04"/>
    <n v="164.16000000000005"/>
    <n v="0.55050301810865199"/>
    <n v="2026"/>
    <s v="Q4"/>
    <n v="11"/>
    <s v="Nov"/>
  </r>
  <r>
    <n v="1760"/>
    <d v="2026-11-05T00:00:00"/>
    <n v="2026"/>
    <n v="11"/>
    <x v="10"/>
    <x v="3"/>
    <x v="1"/>
    <x v="11"/>
    <x v="2"/>
    <s v="Returning"/>
    <x v="0"/>
    <s v="Commuter Helmet"/>
    <n v="3"/>
    <n v="80.400000000000006"/>
    <n v="0.05"/>
    <n v="42.82"/>
    <n v="229.14000000000001"/>
    <n v="128.46"/>
    <n v="100.68"/>
    <n v="0.43938203718250851"/>
    <n v="2026"/>
    <s v="Q4"/>
    <n v="11"/>
    <s v="Nov"/>
  </r>
  <r>
    <n v="2268"/>
    <d v="2026-11-05T00:00:00"/>
    <n v="2026"/>
    <n v="11"/>
    <x v="10"/>
    <x v="3"/>
    <x v="1"/>
    <x v="1"/>
    <x v="2"/>
    <s v="New"/>
    <x v="1"/>
    <s v="Summit Backpack 45L"/>
    <n v="4"/>
    <n v="151.38999999999999"/>
    <n v="0.05"/>
    <n v="80.66"/>
    <n v="575.28199999999993"/>
    <n v="322.64"/>
    <n v="252.64199999999994"/>
    <n v="0.43916201097896329"/>
    <n v="2026"/>
    <s v="Q4"/>
    <n v="11"/>
    <s v="Nov"/>
  </r>
  <r>
    <n v="2636"/>
    <d v="2026-11-05T00:00:00"/>
    <n v="2026"/>
    <n v="11"/>
    <x v="10"/>
    <x v="3"/>
    <x v="1"/>
    <x v="14"/>
    <x v="2"/>
    <s v="Business"/>
    <x v="2"/>
    <s v="Packing Cube Set"/>
    <n v="2"/>
    <n v="45.44"/>
    <n v="0.05"/>
    <n v="18.2"/>
    <n v="86.335999999999999"/>
    <n v="36.4"/>
    <n v="49.936"/>
    <n v="0.57839140103780584"/>
    <n v="2026"/>
    <s v="Q4"/>
    <n v="11"/>
    <s v="Nov"/>
  </r>
  <r>
    <n v="3255"/>
    <d v="2026-11-05T00:00:00"/>
    <n v="2026"/>
    <n v="11"/>
    <x v="10"/>
    <x v="3"/>
    <x v="3"/>
    <x v="13"/>
    <x v="0"/>
    <s v="New"/>
    <x v="1"/>
    <s v="Trekking Poles"/>
    <n v="2"/>
    <n v="70.790000000000006"/>
    <n v="0.15"/>
    <n v="33.32"/>
    <n v="120.343"/>
    <n v="66.64"/>
    <n v="53.703000000000003"/>
    <n v="0.44624947026416162"/>
    <n v="2026"/>
    <s v="Q4"/>
    <n v="11"/>
    <s v="Nov"/>
  </r>
  <r>
    <n v="4326"/>
    <d v="2026-11-05T00:00:00"/>
    <n v="2026"/>
    <n v="11"/>
    <x v="10"/>
    <x v="3"/>
    <x v="2"/>
    <x v="5"/>
    <x v="2"/>
    <s v="Returning"/>
    <x v="2"/>
    <s v="Insulated Bottle"/>
    <n v="1"/>
    <n v="35.630000000000003"/>
    <n v="0"/>
    <n v="13.47"/>
    <n v="35.630000000000003"/>
    <n v="13.47"/>
    <n v="22.160000000000004"/>
    <n v="0.62194779680044909"/>
    <n v="2026"/>
    <s v="Q4"/>
    <n v="11"/>
    <s v="Nov"/>
  </r>
  <r>
    <n v="4346"/>
    <d v="2026-11-05T00:00:00"/>
    <n v="2026"/>
    <n v="11"/>
    <x v="10"/>
    <x v="3"/>
    <x v="0"/>
    <x v="15"/>
    <x v="0"/>
    <s v="Business"/>
    <x v="1"/>
    <s v="Trekking Poles"/>
    <n v="3"/>
    <n v="73.010000000000005"/>
    <n v="0.15"/>
    <n v="32.49"/>
    <n v="186.17550000000003"/>
    <n v="97.47"/>
    <n v="88.705500000000029"/>
    <n v="0.47646172562984934"/>
    <n v="2026"/>
    <s v="Q4"/>
    <n v="11"/>
    <s v="Nov"/>
  </r>
  <r>
    <n v="266"/>
    <d v="2026-11-06T00:00:00"/>
    <n v="2026"/>
    <n v="11"/>
    <x v="10"/>
    <x v="3"/>
    <x v="1"/>
    <x v="1"/>
    <x v="3"/>
    <s v="Business"/>
    <x v="1"/>
    <s v="Hiking Daypack 20L"/>
    <n v="1"/>
    <n v="93.48"/>
    <n v="0.05"/>
    <n v="46.34"/>
    <n v="88.805999999999997"/>
    <n v="46.34"/>
    <n v="42.465999999999994"/>
    <n v="0.47818841069297113"/>
    <n v="2026"/>
    <s v="Q4"/>
    <n v="11"/>
    <s v="Nov"/>
  </r>
  <r>
    <n v="274"/>
    <d v="2026-11-06T00:00:00"/>
    <n v="2026"/>
    <n v="11"/>
    <x v="10"/>
    <x v="3"/>
    <x v="1"/>
    <x v="1"/>
    <x v="0"/>
    <s v="Business"/>
    <x v="0"/>
    <s v="Commuter Helmet"/>
    <n v="1"/>
    <n v="82.89"/>
    <n v="0"/>
    <n v="41.44"/>
    <n v="82.89"/>
    <n v="41.44"/>
    <n v="41.45"/>
    <n v="0.50006032090722652"/>
    <n v="2026"/>
    <s v="Q4"/>
    <n v="11"/>
    <s v="Nov"/>
  </r>
  <r>
    <n v="1135"/>
    <d v="2026-11-06T00:00:00"/>
    <n v="2026"/>
    <n v="11"/>
    <x v="10"/>
    <x v="3"/>
    <x v="3"/>
    <x v="7"/>
    <x v="0"/>
    <s v="New"/>
    <x v="2"/>
    <s v="Insulated Bottle"/>
    <n v="2"/>
    <n v="35.71"/>
    <n v="0.2"/>
    <n v="13.48"/>
    <n v="57.136000000000003"/>
    <n v="26.96"/>
    <n v="30.176000000000002"/>
    <n v="0.52814337720526461"/>
    <n v="2026"/>
    <s v="Q4"/>
    <n v="11"/>
    <s v="Nov"/>
  </r>
  <r>
    <n v="2166"/>
    <d v="2026-11-06T00:00:00"/>
    <n v="2026"/>
    <n v="11"/>
    <x v="10"/>
    <x v="3"/>
    <x v="3"/>
    <x v="13"/>
    <x v="2"/>
    <s v="New"/>
    <x v="4"/>
    <s v="Resistance Band Set"/>
    <n v="1"/>
    <n v="40.380000000000003"/>
    <n v="0.15"/>
    <n v="14.53"/>
    <n v="34.323"/>
    <n v="14.53"/>
    <n v="19.792999999999999"/>
    <n v="0.57666870611543275"/>
    <n v="2026"/>
    <s v="Q4"/>
    <n v="11"/>
    <s v="Nov"/>
  </r>
  <r>
    <n v="3620"/>
    <d v="2026-11-06T00:00:00"/>
    <n v="2026"/>
    <n v="11"/>
    <x v="10"/>
    <x v="3"/>
    <x v="1"/>
    <x v="12"/>
    <x v="3"/>
    <s v="New"/>
    <x v="1"/>
    <s v="Trail Boots"/>
    <n v="1"/>
    <n v="142"/>
    <n v="0.05"/>
    <n v="81.099999999999994"/>
    <n v="134.9"/>
    <n v="81.099999999999994"/>
    <n v="53.800000000000011"/>
    <n v="0.39881393624907346"/>
    <n v="2026"/>
    <s v="Q4"/>
    <n v="11"/>
    <s v="Nov"/>
  </r>
  <r>
    <n v="3986"/>
    <d v="2026-11-06T00:00:00"/>
    <n v="2026"/>
    <n v="11"/>
    <x v="10"/>
    <x v="3"/>
    <x v="0"/>
    <x v="15"/>
    <x v="3"/>
    <s v="New"/>
    <x v="2"/>
    <s v="Insulated Bottle"/>
    <n v="2"/>
    <n v="36.29"/>
    <n v="0.15"/>
    <n v="13.93"/>
    <n v="61.692999999999998"/>
    <n v="27.86"/>
    <n v="33.832999999999998"/>
    <n v="0.54840905775371596"/>
    <n v="2026"/>
    <s v="Q4"/>
    <n v="11"/>
    <s v="Nov"/>
  </r>
  <r>
    <n v="4384"/>
    <d v="2026-11-06T00:00:00"/>
    <n v="2026"/>
    <n v="11"/>
    <x v="10"/>
    <x v="3"/>
    <x v="3"/>
    <x v="8"/>
    <x v="0"/>
    <s v="New"/>
    <x v="3"/>
    <s v="Compact Sleeping Bag"/>
    <n v="1"/>
    <n v="121.66"/>
    <n v="0"/>
    <n v="61.66"/>
    <n v="121.66"/>
    <n v="61.66"/>
    <n v="60"/>
    <n v="0.49317770836758179"/>
    <n v="2026"/>
    <s v="Q4"/>
    <n v="11"/>
    <s v="Nov"/>
  </r>
  <r>
    <n v="4565"/>
    <d v="2026-11-06T00:00:00"/>
    <n v="2026"/>
    <n v="11"/>
    <x v="10"/>
    <x v="3"/>
    <x v="1"/>
    <x v="14"/>
    <x v="0"/>
    <s v="Returning"/>
    <x v="3"/>
    <s v="Compact Sleeping Bag"/>
    <n v="3"/>
    <n v="124.65"/>
    <n v="0.05"/>
    <n v="62.27"/>
    <n v="355.25250000000005"/>
    <n v="186.81"/>
    <n v="168.44250000000005"/>
    <n v="0.47414866890451163"/>
    <n v="2026"/>
    <s v="Q4"/>
    <n v="11"/>
    <s v="Nov"/>
  </r>
  <r>
    <n v="4634"/>
    <d v="2026-11-06T00:00:00"/>
    <n v="2026"/>
    <n v="11"/>
    <x v="10"/>
    <x v="3"/>
    <x v="0"/>
    <x v="15"/>
    <x v="0"/>
    <s v="New"/>
    <x v="0"/>
    <s v="Commuter Helmet"/>
    <n v="2"/>
    <n v="80.61"/>
    <n v="0"/>
    <n v="43.72"/>
    <n v="161.22"/>
    <n v="87.44"/>
    <n v="73.78"/>
    <n v="0.45763552909068356"/>
    <n v="2026"/>
    <s v="Q4"/>
    <n v="11"/>
    <s v="Nov"/>
  </r>
  <r>
    <n v="104"/>
    <d v="2026-11-07T00:00:00"/>
    <n v="2026"/>
    <n v="11"/>
    <x v="10"/>
    <x v="3"/>
    <x v="1"/>
    <x v="11"/>
    <x v="0"/>
    <s v="New"/>
    <x v="1"/>
    <s v="Summit Backpack 45L"/>
    <n v="1"/>
    <n v="153.96"/>
    <n v="0"/>
    <n v="80.62"/>
    <n v="153.96"/>
    <n v="80.62"/>
    <n v="73.34"/>
    <n v="0.47635749545336453"/>
    <n v="2026"/>
    <s v="Q4"/>
    <n v="11"/>
    <s v="Nov"/>
  </r>
  <r>
    <n v="181"/>
    <d v="2026-11-07T00:00:00"/>
    <n v="2026"/>
    <n v="11"/>
    <x v="10"/>
    <x v="3"/>
    <x v="1"/>
    <x v="1"/>
    <x v="2"/>
    <s v="Returning"/>
    <x v="2"/>
    <s v="Insulated Bottle"/>
    <n v="1"/>
    <n v="35.58"/>
    <n v="0"/>
    <n v="13.4"/>
    <n v="35.58"/>
    <n v="13.4"/>
    <n v="22.18"/>
    <n v="0.62338392355255767"/>
    <n v="2026"/>
    <s v="Q4"/>
    <n v="11"/>
    <s v="Nov"/>
  </r>
  <r>
    <n v="823"/>
    <d v="2026-11-07T00:00:00"/>
    <n v="2026"/>
    <n v="11"/>
    <x v="10"/>
    <x v="3"/>
    <x v="0"/>
    <x v="0"/>
    <x v="3"/>
    <s v="New"/>
    <x v="4"/>
    <s v="Recovery Roller"/>
    <n v="5"/>
    <n v="36.369999999999997"/>
    <n v="0.15"/>
    <n v="13.65"/>
    <n v="154.57249999999999"/>
    <n v="68.25"/>
    <n v="86.322499999999991"/>
    <n v="0.55845962250723769"/>
    <n v="2026"/>
    <s v="Q4"/>
    <n v="11"/>
    <s v="Nov"/>
  </r>
  <r>
    <n v="1730"/>
    <d v="2026-11-07T00:00:00"/>
    <n v="2026"/>
    <n v="11"/>
    <x v="10"/>
    <x v="3"/>
    <x v="3"/>
    <x v="4"/>
    <x v="3"/>
    <s v="Returning"/>
    <x v="1"/>
    <s v="Summit Backpack 45L"/>
    <n v="2"/>
    <n v="151.55000000000001"/>
    <n v="0.1"/>
    <n v="80.48"/>
    <n v="272.79000000000002"/>
    <n v="160.96"/>
    <n v="111.83000000000001"/>
    <n v="0.40994904505297114"/>
    <n v="2026"/>
    <s v="Q4"/>
    <n v="11"/>
    <s v="Nov"/>
  </r>
  <r>
    <n v="2710"/>
    <d v="2026-11-07T00:00:00"/>
    <n v="2026"/>
    <n v="11"/>
    <x v="10"/>
    <x v="3"/>
    <x v="0"/>
    <x v="9"/>
    <x v="2"/>
    <s v="New"/>
    <x v="3"/>
    <s v="Portable Camp Stove"/>
    <n v="2"/>
    <n v="80.67"/>
    <n v="0"/>
    <n v="40.5"/>
    <n v="161.34"/>
    <n v="81"/>
    <n v="80.34"/>
    <n v="0.49795462997396805"/>
    <n v="2026"/>
    <s v="Q4"/>
    <n v="11"/>
    <s v="Nov"/>
  </r>
  <r>
    <n v="3018"/>
    <d v="2026-11-07T00:00:00"/>
    <n v="2026"/>
    <n v="11"/>
    <x v="10"/>
    <x v="3"/>
    <x v="3"/>
    <x v="7"/>
    <x v="1"/>
    <s v="Business"/>
    <x v="0"/>
    <s v="Commuter Helmet"/>
    <n v="10"/>
    <n v="81.48"/>
    <n v="0.05"/>
    <n v="43.7"/>
    <n v="774.06000000000006"/>
    <n v="437"/>
    <n v="337.06000000000006"/>
    <n v="0.43544428080510561"/>
    <n v="2026"/>
    <s v="Q4"/>
    <n v="11"/>
    <s v="Nov"/>
  </r>
  <r>
    <n v="3735"/>
    <d v="2026-11-07T00:00:00"/>
    <n v="2026"/>
    <n v="11"/>
    <x v="10"/>
    <x v="3"/>
    <x v="3"/>
    <x v="8"/>
    <x v="2"/>
    <s v="Returning"/>
    <x v="2"/>
    <s v="Travel Backpack 35L"/>
    <n v="2"/>
    <n v="163.58000000000001"/>
    <n v="0.1"/>
    <n v="88.14"/>
    <n v="294.44400000000002"/>
    <n v="176.28"/>
    <n v="118.16400000000002"/>
    <n v="0.40131230386762851"/>
    <n v="2026"/>
    <s v="Q4"/>
    <n v="11"/>
    <s v="Nov"/>
  </r>
  <r>
    <n v="4460"/>
    <d v="2026-11-07T00:00:00"/>
    <n v="2026"/>
    <n v="11"/>
    <x v="10"/>
    <x v="3"/>
    <x v="0"/>
    <x v="9"/>
    <x v="2"/>
    <s v="Returning"/>
    <x v="1"/>
    <s v="Trekking Poles"/>
    <n v="2"/>
    <n v="71.88"/>
    <n v="0.15"/>
    <n v="31.65"/>
    <n v="122.19599999999998"/>
    <n v="63.3"/>
    <n v="58.895999999999987"/>
    <n v="0.48197977020524396"/>
    <n v="2026"/>
    <s v="Q4"/>
    <n v="11"/>
    <s v="Nov"/>
  </r>
  <r>
    <n v="319"/>
    <d v="2026-11-08T00:00:00"/>
    <n v="2026"/>
    <n v="11"/>
    <x v="10"/>
    <x v="3"/>
    <x v="3"/>
    <x v="8"/>
    <x v="0"/>
    <s v="Returning"/>
    <x v="2"/>
    <s v="Insulated Bottle"/>
    <n v="2"/>
    <n v="36.299999999999997"/>
    <n v="0.15"/>
    <n v="13.38"/>
    <n v="61.709999999999994"/>
    <n v="26.76"/>
    <n v="34.949999999999989"/>
    <n v="0.56635877491492448"/>
    <n v="2026"/>
    <s v="Q4"/>
    <n v="11"/>
    <s v="Nov"/>
  </r>
  <r>
    <n v="595"/>
    <d v="2026-11-08T00:00:00"/>
    <n v="2026"/>
    <n v="11"/>
    <x v="10"/>
    <x v="3"/>
    <x v="1"/>
    <x v="12"/>
    <x v="0"/>
    <s v="New"/>
    <x v="4"/>
    <s v="Recovery Roller"/>
    <n v="2"/>
    <n v="36.159999999999997"/>
    <n v="0.1"/>
    <n v="13.79"/>
    <n v="65.087999999999994"/>
    <n v="27.58"/>
    <n v="37.507999999999996"/>
    <n v="0.57626597836774829"/>
    <n v="2026"/>
    <s v="Q4"/>
    <n v="11"/>
    <s v="Nov"/>
  </r>
  <r>
    <n v="1623"/>
    <d v="2026-11-08T00:00:00"/>
    <n v="2026"/>
    <n v="11"/>
    <x v="10"/>
    <x v="3"/>
    <x v="2"/>
    <x v="5"/>
    <x v="0"/>
    <s v="Returning"/>
    <x v="2"/>
    <s v="Insulated Bottle"/>
    <n v="2"/>
    <n v="35.49"/>
    <n v="0.1"/>
    <n v="13.78"/>
    <n v="63.882000000000005"/>
    <n v="27.56"/>
    <n v="36.322000000000003"/>
    <n v="0.56857956857956859"/>
    <n v="2026"/>
    <s v="Q4"/>
    <n v="11"/>
    <s v="Nov"/>
  </r>
  <r>
    <n v="2638"/>
    <d v="2026-11-08T00:00:00"/>
    <n v="2026"/>
    <n v="11"/>
    <x v="10"/>
    <x v="3"/>
    <x v="0"/>
    <x v="9"/>
    <x v="0"/>
    <s v="New"/>
    <x v="1"/>
    <s v="Trekking Poles"/>
    <n v="1"/>
    <n v="69.760000000000005"/>
    <n v="0.15"/>
    <n v="32.39"/>
    <n v="59.295999999999999"/>
    <n v="32.39"/>
    <n v="26.905999999999999"/>
    <n v="0.45375742039935241"/>
    <n v="2026"/>
    <s v="Q4"/>
    <n v="11"/>
    <s v="Nov"/>
  </r>
  <r>
    <n v="2666"/>
    <d v="2026-11-08T00:00:00"/>
    <n v="2026"/>
    <n v="11"/>
    <x v="10"/>
    <x v="3"/>
    <x v="1"/>
    <x v="12"/>
    <x v="2"/>
    <s v="Business"/>
    <x v="3"/>
    <s v="Portable Camp Stove"/>
    <n v="6"/>
    <n v="81.37"/>
    <n v="0"/>
    <n v="39.5"/>
    <n v="488.22"/>
    <n v="237"/>
    <n v="251.22000000000003"/>
    <n v="0.5145631067961165"/>
    <n v="2026"/>
    <s v="Q4"/>
    <n v="11"/>
    <s v="Nov"/>
  </r>
  <r>
    <n v="3505"/>
    <d v="2026-11-08T00:00:00"/>
    <n v="2026"/>
    <n v="11"/>
    <x v="10"/>
    <x v="3"/>
    <x v="1"/>
    <x v="12"/>
    <x v="1"/>
    <s v="Returning"/>
    <x v="0"/>
    <s v="Commuter Helmet"/>
    <n v="5"/>
    <n v="82.82"/>
    <n v="0.15"/>
    <n v="43.8"/>
    <n v="351.98499999999996"/>
    <n v="219"/>
    <n v="132.98499999999996"/>
    <n v="0.37781439549980816"/>
    <n v="2026"/>
    <s v="Q4"/>
    <n v="11"/>
    <s v="Nov"/>
  </r>
  <r>
    <n v="3626"/>
    <d v="2026-11-08T00:00:00"/>
    <n v="2026"/>
    <n v="11"/>
    <x v="10"/>
    <x v="3"/>
    <x v="3"/>
    <x v="13"/>
    <x v="1"/>
    <s v="Business"/>
    <x v="0"/>
    <s v="Trail Bike Light"/>
    <n v="15"/>
    <n v="51.05"/>
    <n v="0.1"/>
    <n v="21.95"/>
    <n v="689.17500000000007"/>
    <n v="329.25"/>
    <n v="359.92500000000007"/>
    <n v="0.52225486995320491"/>
    <n v="2026"/>
    <s v="Q4"/>
    <n v="11"/>
    <s v="Nov"/>
  </r>
  <r>
    <n v="3801"/>
    <d v="2026-11-08T00:00:00"/>
    <n v="2026"/>
    <n v="11"/>
    <x v="10"/>
    <x v="3"/>
    <x v="0"/>
    <x v="15"/>
    <x v="0"/>
    <s v="Returning"/>
    <x v="0"/>
    <s v="Cycling Pack 12L"/>
    <n v="3"/>
    <n v="101.68"/>
    <n v="0.1"/>
    <n v="51.9"/>
    <n v="274.536"/>
    <n v="155.69999999999999"/>
    <n v="118.83600000000001"/>
    <n v="0.43286126409651199"/>
    <n v="2026"/>
    <s v="Q4"/>
    <n v="11"/>
    <s v="Nov"/>
  </r>
  <r>
    <n v="4685"/>
    <d v="2026-11-08T00:00:00"/>
    <n v="2026"/>
    <n v="11"/>
    <x v="10"/>
    <x v="3"/>
    <x v="3"/>
    <x v="13"/>
    <x v="1"/>
    <s v="Business"/>
    <x v="3"/>
    <s v="Portable Camp Stove"/>
    <n v="6"/>
    <n v="80.83"/>
    <n v="0.15"/>
    <n v="39.32"/>
    <n v="412.233"/>
    <n v="235.92000000000002"/>
    <n v="176.31299999999999"/>
    <n v="0.42770229457612563"/>
    <n v="2026"/>
    <s v="Q4"/>
    <n v="11"/>
    <s v="Nov"/>
  </r>
  <r>
    <n v="4843"/>
    <d v="2026-11-08T00:00:00"/>
    <n v="2026"/>
    <n v="11"/>
    <x v="10"/>
    <x v="3"/>
    <x v="1"/>
    <x v="12"/>
    <x v="0"/>
    <s v="New"/>
    <x v="3"/>
    <s v="Compact Sleeping Bag"/>
    <n v="6"/>
    <n v="123.67"/>
    <n v="0.15"/>
    <n v="60.55"/>
    <n v="630.71699999999998"/>
    <n v="363.29999999999995"/>
    <n v="267.41700000000003"/>
    <n v="0.42398888883603902"/>
    <n v="2026"/>
    <s v="Q4"/>
    <n v="11"/>
    <s v="Nov"/>
  </r>
  <r>
    <n v="4890"/>
    <d v="2026-11-08T00:00:00"/>
    <n v="2026"/>
    <n v="11"/>
    <x v="10"/>
    <x v="3"/>
    <x v="0"/>
    <x v="15"/>
    <x v="0"/>
    <s v="New"/>
    <x v="1"/>
    <s v="Hiking Daypack 20L"/>
    <n v="2"/>
    <n v="93.16"/>
    <n v="0.1"/>
    <n v="44.19"/>
    <n v="167.68799999999999"/>
    <n v="88.38"/>
    <n v="79.307999999999993"/>
    <n v="0.47294976384714471"/>
    <n v="2026"/>
    <s v="Q4"/>
    <n v="11"/>
    <s v="Nov"/>
  </r>
  <r>
    <n v="4913"/>
    <d v="2026-11-08T00:00:00"/>
    <n v="2026"/>
    <n v="11"/>
    <x v="10"/>
    <x v="3"/>
    <x v="2"/>
    <x v="2"/>
    <x v="3"/>
    <s v="New"/>
    <x v="0"/>
    <s v="Commuter Helmet"/>
    <n v="1"/>
    <n v="83.79"/>
    <n v="0.1"/>
    <n v="42.8"/>
    <n v="75.411000000000001"/>
    <n v="42.8"/>
    <n v="32.611000000000004"/>
    <n v="0.43244354271923197"/>
    <n v="2026"/>
    <s v="Q4"/>
    <n v="11"/>
    <s v="Nov"/>
  </r>
  <r>
    <n v="5079"/>
    <d v="2026-11-08T00:00:00"/>
    <n v="2026"/>
    <n v="11"/>
    <x v="10"/>
    <x v="3"/>
    <x v="2"/>
    <x v="16"/>
    <x v="0"/>
    <s v="New"/>
    <x v="4"/>
    <s v="Weighted Vest"/>
    <n v="1"/>
    <n v="120.98"/>
    <n v="0.1"/>
    <n v="70.59"/>
    <n v="108.88200000000001"/>
    <n v="70.59"/>
    <n v="38.292000000000002"/>
    <n v="0.35168347385242738"/>
    <n v="2026"/>
    <s v="Q4"/>
    <n v="11"/>
    <s v="Nov"/>
  </r>
  <r>
    <n v="366"/>
    <d v="2026-11-09T00:00:00"/>
    <n v="2026"/>
    <n v="11"/>
    <x v="10"/>
    <x v="3"/>
    <x v="3"/>
    <x v="13"/>
    <x v="2"/>
    <s v="Returning"/>
    <x v="1"/>
    <s v="Summit Backpack 45L"/>
    <n v="1"/>
    <n v="152.05000000000001"/>
    <n v="0.15"/>
    <n v="80.56"/>
    <n v="129.24250000000001"/>
    <n v="80.56"/>
    <n v="48.682500000000005"/>
    <n v="0.37667562914675901"/>
    <n v="2026"/>
    <s v="Q4"/>
    <n v="11"/>
    <s v="Nov"/>
  </r>
  <r>
    <n v="567"/>
    <d v="2026-11-09T00:00:00"/>
    <n v="2026"/>
    <n v="11"/>
    <x v="10"/>
    <x v="3"/>
    <x v="0"/>
    <x v="9"/>
    <x v="2"/>
    <s v="New"/>
    <x v="2"/>
    <s v="Insulated Bottle"/>
    <n v="3"/>
    <n v="36.14"/>
    <n v="0.1"/>
    <n v="13.23"/>
    <n v="97.578000000000003"/>
    <n v="39.69"/>
    <n v="57.888000000000005"/>
    <n v="0.59324847814056447"/>
    <n v="2026"/>
    <s v="Q4"/>
    <n v="11"/>
    <s v="Nov"/>
  </r>
  <r>
    <n v="1051"/>
    <d v="2026-11-09T00:00:00"/>
    <n v="2026"/>
    <n v="11"/>
    <x v="10"/>
    <x v="3"/>
    <x v="3"/>
    <x v="13"/>
    <x v="1"/>
    <s v="Business"/>
    <x v="1"/>
    <s v="Hiking Daypack 20L"/>
    <n v="12"/>
    <n v="90.99"/>
    <n v="0.2"/>
    <n v="45.51"/>
    <n v="873.50399999999991"/>
    <n v="546.12"/>
    <n v="327.3839999999999"/>
    <n v="0.37479393339927458"/>
    <n v="2026"/>
    <s v="Q4"/>
    <n v="11"/>
    <s v="Nov"/>
  </r>
  <r>
    <n v="1934"/>
    <d v="2026-11-09T00:00:00"/>
    <n v="2026"/>
    <n v="11"/>
    <x v="10"/>
    <x v="3"/>
    <x v="3"/>
    <x v="13"/>
    <x v="3"/>
    <s v="Business"/>
    <x v="0"/>
    <s v="Trail Bike Light"/>
    <n v="1"/>
    <n v="50.55"/>
    <n v="0.05"/>
    <n v="22.09"/>
    <n v="48.022499999999994"/>
    <n v="22.09"/>
    <n v="25.932499999999994"/>
    <n v="0.54000728825029931"/>
    <n v="2026"/>
    <s v="Q4"/>
    <n v="11"/>
    <s v="Nov"/>
  </r>
  <r>
    <n v="2056"/>
    <d v="2026-11-09T00:00:00"/>
    <n v="2026"/>
    <n v="11"/>
    <x v="10"/>
    <x v="3"/>
    <x v="0"/>
    <x v="0"/>
    <x v="2"/>
    <s v="New"/>
    <x v="4"/>
    <s v="Training Mat"/>
    <n v="1"/>
    <n v="51.65"/>
    <n v="0.15"/>
    <n v="21.86"/>
    <n v="43.902499999999996"/>
    <n v="21.86"/>
    <n v="22.042499999999997"/>
    <n v="0.50207846933545919"/>
    <n v="2026"/>
    <s v="Q4"/>
    <n v="11"/>
    <s v="Nov"/>
  </r>
  <r>
    <n v="2115"/>
    <d v="2026-11-09T00:00:00"/>
    <n v="2026"/>
    <n v="11"/>
    <x v="10"/>
    <x v="3"/>
    <x v="1"/>
    <x v="12"/>
    <x v="0"/>
    <s v="New"/>
    <x v="0"/>
    <s v="Commuter Helmet"/>
    <n v="5"/>
    <n v="82.96"/>
    <n v="0"/>
    <n v="43.55"/>
    <n v="414.79999999999995"/>
    <n v="217.75"/>
    <n v="197.04999999999995"/>
    <n v="0.47504821600771452"/>
    <n v="2026"/>
    <s v="Q4"/>
    <n v="11"/>
    <s v="Nov"/>
  </r>
  <r>
    <n v="2437"/>
    <d v="2026-11-09T00:00:00"/>
    <n v="2026"/>
    <n v="11"/>
    <x v="10"/>
    <x v="3"/>
    <x v="3"/>
    <x v="4"/>
    <x v="3"/>
    <s v="Business"/>
    <x v="1"/>
    <s v="Trekking Poles"/>
    <n v="1"/>
    <n v="70.3"/>
    <n v="0.05"/>
    <n v="33.31"/>
    <n v="66.784999999999997"/>
    <n v="33.31"/>
    <n v="33.474999999999994"/>
    <n v="0.50123530732949007"/>
    <n v="2026"/>
    <s v="Q4"/>
    <n v="11"/>
    <s v="Nov"/>
  </r>
  <r>
    <n v="3380"/>
    <d v="2026-11-09T00:00:00"/>
    <n v="2026"/>
    <n v="11"/>
    <x v="10"/>
    <x v="3"/>
    <x v="2"/>
    <x v="2"/>
    <x v="2"/>
    <s v="Returning"/>
    <x v="2"/>
    <s v="Packing Cube Set"/>
    <n v="2"/>
    <n v="47.12"/>
    <n v="0.15"/>
    <n v="18.64"/>
    <n v="80.103999999999999"/>
    <n v="37.28"/>
    <n v="42.823999999999998"/>
    <n v="0.5346050134824728"/>
    <n v="2026"/>
    <s v="Q4"/>
    <n v="11"/>
    <s v="Nov"/>
  </r>
  <r>
    <n v="3648"/>
    <d v="2026-11-09T00:00:00"/>
    <n v="2026"/>
    <n v="11"/>
    <x v="10"/>
    <x v="3"/>
    <x v="0"/>
    <x v="15"/>
    <x v="3"/>
    <s v="New"/>
    <x v="4"/>
    <s v="Resistance Band Set"/>
    <n v="4"/>
    <n v="39.82"/>
    <n v="0.2"/>
    <n v="14.98"/>
    <n v="127.42400000000001"/>
    <n v="59.92"/>
    <n v="67.504000000000005"/>
    <n v="0.52975891511803119"/>
    <n v="2026"/>
    <s v="Q4"/>
    <n v="11"/>
    <s v="Nov"/>
  </r>
  <r>
    <n v="3692"/>
    <d v="2026-11-09T00:00:00"/>
    <n v="2026"/>
    <n v="11"/>
    <x v="10"/>
    <x v="3"/>
    <x v="1"/>
    <x v="14"/>
    <x v="0"/>
    <s v="Returning"/>
    <x v="1"/>
    <s v="Summit Backpack 45L"/>
    <n v="4"/>
    <n v="154.27000000000001"/>
    <n v="0.05"/>
    <n v="78.36"/>
    <n v="586.226"/>
    <n v="313.44"/>
    <n v="272.786"/>
    <n v="0.46532565938733528"/>
    <n v="2026"/>
    <s v="Q4"/>
    <n v="11"/>
    <s v="Nov"/>
  </r>
  <r>
    <n v="4406"/>
    <d v="2026-11-09T00:00:00"/>
    <n v="2026"/>
    <n v="11"/>
    <x v="10"/>
    <x v="3"/>
    <x v="0"/>
    <x v="0"/>
    <x v="0"/>
    <s v="New"/>
    <x v="1"/>
    <s v="Trail Boots"/>
    <n v="1"/>
    <n v="143.02000000000001"/>
    <n v="0.1"/>
    <n v="79.25"/>
    <n v="128.71800000000002"/>
    <n v="79.25"/>
    <n v="49.468000000000018"/>
    <n v="0.3843129942976119"/>
    <n v="2026"/>
    <s v="Q4"/>
    <n v="11"/>
    <s v="Nov"/>
  </r>
  <r>
    <n v="4550"/>
    <d v="2026-11-09T00:00:00"/>
    <n v="2026"/>
    <n v="11"/>
    <x v="10"/>
    <x v="3"/>
    <x v="2"/>
    <x v="10"/>
    <x v="2"/>
    <s v="Returning"/>
    <x v="4"/>
    <s v="Recovery Roller"/>
    <n v="1"/>
    <n v="35.36"/>
    <n v="0"/>
    <n v="13.74"/>
    <n v="35.36"/>
    <n v="13.74"/>
    <n v="21.619999999999997"/>
    <n v="0.61142533936651577"/>
    <n v="2026"/>
    <s v="Q4"/>
    <n v="11"/>
    <s v="Nov"/>
  </r>
  <r>
    <n v="4855"/>
    <d v="2026-11-09T00:00:00"/>
    <n v="2026"/>
    <n v="11"/>
    <x v="10"/>
    <x v="3"/>
    <x v="1"/>
    <x v="6"/>
    <x v="0"/>
    <s v="Returning"/>
    <x v="1"/>
    <s v="Summit Backpack 45L"/>
    <n v="1"/>
    <n v="156.82"/>
    <n v="0.1"/>
    <n v="77.12"/>
    <n v="141.13800000000001"/>
    <n v="77.12"/>
    <n v="64.018000000000001"/>
    <n v="0.45358443509189589"/>
    <n v="2026"/>
    <s v="Q4"/>
    <n v="11"/>
    <s v="Nov"/>
  </r>
  <r>
    <n v="5151"/>
    <d v="2026-11-09T00:00:00"/>
    <n v="2026"/>
    <n v="11"/>
    <x v="10"/>
    <x v="3"/>
    <x v="2"/>
    <x v="16"/>
    <x v="1"/>
    <s v="Business"/>
    <x v="4"/>
    <s v="Resistance Band Set"/>
    <n v="10"/>
    <n v="40.98"/>
    <n v="0.1"/>
    <n v="14.6"/>
    <n v="368.82"/>
    <n v="146"/>
    <n v="222.82"/>
    <n v="0.60414294235670518"/>
    <n v="2026"/>
    <s v="Q4"/>
    <n v="11"/>
    <s v="Nov"/>
  </r>
  <r>
    <n v="5189"/>
    <d v="2026-11-09T00:00:00"/>
    <n v="2026"/>
    <n v="11"/>
    <x v="10"/>
    <x v="3"/>
    <x v="3"/>
    <x v="8"/>
    <x v="2"/>
    <s v="New"/>
    <x v="1"/>
    <s v="Trail Boots"/>
    <n v="3"/>
    <n v="144.22999999999999"/>
    <n v="0"/>
    <n v="80.959999999999994"/>
    <n v="432.68999999999994"/>
    <n v="242.88"/>
    <n v="189.80999999999995"/>
    <n v="0.43867433959647778"/>
    <n v="2026"/>
    <s v="Q4"/>
    <n v="11"/>
    <s v="Nov"/>
  </r>
  <r>
    <n v="726"/>
    <d v="2026-11-10T00:00:00"/>
    <n v="2026"/>
    <n v="11"/>
    <x v="10"/>
    <x v="3"/>
    <x v="3"/>
    <x v="7"/>
    <x v="0"/>
    <s v="New"/>
    <x v="1"/>
    <s v="Hiking Daypack 20L"/>
    <n v="1"/>
    <n v="90.23"/>
    <n v="0"/>
    <n v="44.06"/>
    <n v="90.23"/>
    <n v="44.06"/>
    <n v="46.17"/>
    <n v="0.51169234179319512"/>
    <n v="2026"/>
    <s v="Q4"/>
    <n v="11"/>
    <s v="Nov"/>
  </r>
  <r>
    <n v="2154"/>
    <d v="2026-11-10T00:00:00"/>
    <n v="2026"/>
    <n v="11"/>
    <x v="10"/>
    <x v="3"/>
    <x v="3"/>
    <x v="7"/>
    <x v="0"/>
    <s v="New"/>
    <x v="1"/>
    <s v="Summit Backpack 45L"/>
    <n v="5"/>
    <n v="152.82"/>
    <n v="0.1"/>
    <n v="80.09"/>
    <n v="687.68999999999994"/>
    <n v="400.45000000000005"/>
    <n v="287.2399999999999"/>
    <n v="0.417688202533118"/>
    <n v="2026"/>
    <s v="Q4"/>
    <n v="11"/>
    <s v="Nov"/>
  </r>
  <r>
    <n v="4403"/>
    <d v="2026-11-10T00:00:00"/>
    <n v="2026"/>
    <n v="11"/>
    <x v="10"/>
    <x v="3"/>
    <x v="0"/>
    <x v="0"/>
    <x v="0"/>
    <s v="Business"/>
    <x v="2"/>
    <s v="Insulated Bottle"/>
    <n v="2"/>
    <n v="36.61"/>
    <n v="0.05"/>
    <n v="13.31"/>
    <n v="69.558999999999997"/>
    <n v="26.62"/>
    <n v="42.938999999999993"/>
    <n v="0.61730329648212301"/>
    <n v="2026"/>
    <s v="Q4"/>
    <n v="11"/>
    <s v="Nov"/>
  </r>
  <r>
    <n v="4924"/>
    <d v="2026-11-10T00:00:00"/>
    <n v="2026"/>
    <n v="11"/>
    <x v="10"/>
    <x v="3"/>
    <x v="3"/>
    <x v="8"/>
    <x v="1"/>
    <s v="Business"/>
    <x v="1"/>
    <s v="Summit Backpack 45L"/>
    <n v="12"/>
    <n v="150.75"/>
    <n v="0.1"/>
    <n v="80.569999999999993"/>
    <n v="1628.1000000000001"/>
    <n v="966.83999999999992"/>
    <n v="661.26000000000022"/>
    <n v="0.40615441311958733"/>
    <n v="2026"/>
    <s v="Q4"/>
    <n v="11"/>
    <s v="Nov"/>
  </r>
  <r>
    <n v="25"/>
    <d v="2026-11-11T00:00:00"/>
    <n v="2026"/>
    <n v="11"/>
    <x v="10"/>
    <x v="3"/>
    <x v="0"/>
    <x v="0"/>
    <x v="0"/>
    <s v="Returning"/>
    <x v="1"/>
    <s v="Trail Boots"/>
    <n v="1"/>
    <n v="145.83000000000001"/>
    <n v="0.1"/>
    <n v="79.14"/>
    <n v="131.24700000000001"/>
    <n v="79.14"/>
    <n v="52.107000000000014"/>
    <n v="0.39701478890946085"/>
    <n v="2026"/>
    <s v="Q4"/>
    <n v="11"/>
    <s v="Nov"/>
  </r>
  <r>
    <n v="252"/>
    <d v="2026-11-11T00:00:00"/>
    <n v="2026"/>
    <n v="11"/>
    <x v="10"/>
    <x v="3"/>
    <x v="0"/>
    <x v="0"/>
    <x v="0"/>
    <s v="Returning"/>
    <x v="2"/>
    <s v="Travel Backpack 35L"/>
    <n v="4"/>
    <n v="162.04"/>
    <n v="0"/>
    <n v="85.77"/>
    <n v="648.16"/>
    <n v="343.08"/>
    <n v="305.08"/>
    <n v="0.47068625030856581"/>
    <n v="2026"/>
    <s v="Q4"/>
    <n v="11"/>
    <s v="Nov"/>
  </r>
  <r>
    <n v="1203"/>
    <d v="2026-11-11T00:00:00"/>
    <n v="2026"/>
    <n v="11"/>
    <x v="10"/>
    <x v="3"/>
    <x v="3"/>
    <x v="8"/>
    <x v="2"/>
    <s v="Returning"/>
    <x v="1"/>
    <s v="Trail Boots"/>
    <n v="2"/>
    <n v="141.33000000000001"/>
    <n v="0.05"/>
    <n v="79.739999999999995"/>
    <n v="268.52699999999999"/>
    <n v="159.47999999999999"/>
    <n v="109.047"/>
    <n v="0.40609324202035552"/>
    <n v="2026"/>
    <s v="Q4"/>
    <n v="11"/>
    <s v="Nov"/>
  </r>
  <r>
    <n v="1567"/>
    <d v="2026-11-11T00:00:00"/>
    <n v="2026"/>
    <n v="11"/>
    <x v="10"/>
    <x v="3"/>
    <x v="2"/>
    <x v="16"/>
    <x v="0"/>
    <s v="Returning"/>
    <x v="3"/>
    <s v="Compact Sleeping Bag"/>
    <n v="1"/>
    <n v="125.11"/>
    <n v="0.1"/>
    <n v="61.65"/>
    <n v="112.599"/>
    <n v="61.65"/>
    <n v="50.949000000000005"/>
    <n v="0.45248181600191834"/>
    <n v="2026"/>
    <s v="Q4"/>
    <n v="11"/>
    <s v="Nov"/>
  </r>
  <r>
    <n v="2060"/>
    <d v="2026-11-11T00:00:00"/>
    <n v="2026"/>
    <n v="11"/>
    <x v="10"/>
    <x v="3"/>
    <x v="2"/>
    <x v="5"/>
    <x v="0"/>
    <s v="Business"/>
    <x v="3"/>
    <s v="Compact Sleeping Bag"/>
    <n v="3"/>
    <n v="124.55"/>
    <n v="0.15"/>
    <n v="60.68"/>
    <n v="317.60249999999996"/>
    <n v="182.04"/>
    <n v="135.56249999999997"/>
    <n v="0.42683070819656643"/>
    <n v="2026"/>
    <s v="Q4"/>
    <n v="11"/>
    <s v="Nov"/>
  </r>
  <r>
    <n v="2485"/>
    <d v="2026-11-11T00:00:00"/>
    <n v="2026"/>
    <n v="11"/>
    <x v="10"/>
    <x v="3"/>
    <x v="2"/>
    <x v="10"/>
    <x v="2"/>
    <s v="Returning"/>
    <x v="1"/>
    <s v="Trail Boots"/>
    <n v="1"/>
    <n v="143.77000000000001"/>
    <n v="0.1"/>
    <n v="81.02"/>
    <n v="129.393"/>
    <n v="81.02"/>
    <n v="48.373000000000005"/>
    <n v="0.3738455712441941"/>
    <n v="2026"/>
    <s v="Q4"/>
    <n v="11"/>
    <s v="Nov"/>
  </r>
  <r>
    <n v="3101"/>
    <d v="2026-11-11T00:00:00"/>
    <n v="2026"/>
    <n v="11"/>
    <x v="10"/>
    <x v="3"/>
    <x v="3"/>
    <x v="8"/>
    <x v="0"/>
    <s v="New"/>
    <x v="3"/>
    <s v="Compact Sleeping Bag"/>
    <n v="3"/>
    <n v="124.72"/>
    <n v="0.15"/>
    <n v="60.35"/>
    <n v="318.03599999999994"/>
    <n v="181.05"/>
    <n v="136.98599999999993"/>
    <n v="0.4307248236048748"/>
    <n v="2026"/>
    <s v="Q4"/>
    <n v="11"/>
    <s v="Nov"/>
  </r>
  <r>
    <n v="3165"/>
    <d v="2026-11-11T00:00:00"/>
    <n v="2026"/>
    <n v="11"/>
    <x v="10"/>
    <x v="3"/>
    <x v="2"/>
    <x v="2"/>
    <x v="2"/>
    <s v="Returning"/>
    <x v="4"/>
    <s v="Recovery Roller"/>
    <n v="1"/>
    <n v="35.729999999999997"/>
    <n v="0.1"/>
    <n v="14.15"/>
    <n v="32.156999999999996"/>
    <n v="14.15"/>
    <n v="18.006999999999998"/>
    <n v="0.55997139036601673"/>
    <n v="2026"/>
    <s v="Q4"/>
    <n v="11"/>
    <s v="Nov"/>
  </r>
  <r>
    <n v="4179"/>
    <d v="2026-11-11T00:00:00"/>
    <n v="2026"/>
    <n v="11"/>
    <x v="10"/>
    <x v="3"/>
    <x v="2"/>
    <x v="3"/>
    <x v="2"/>
    <s v="Business"/>
    <x v="2"/>
    <s v="Travel Backpack 35L"/>
    <n v="2"/>
    <n v="166.1"/>
    <n v="0.05"/>
    <n v="88.2"/>
    <n v="315.58999999999997"/>
    <n v="176.4"/>
    <n v="139.18999999999997"/>
    <n v="0.44104692797617157"/>
    <n v="2026"/>
    <s v="Q4"/>
    <n v="11"/>
    <s v="Nov"/>
  </r>
  <r>
    <n v="4829"/>
    <d v="2026-11-11T00:00:00"/>
    <n v="2026"/>
    <n v="11"/>
    <x v="10"/>
    <x v="3"/>
    <x v="2"/>
    <x v="16"/>
    <x v="3"/>
    <s v="New"/>
    <x v="0"/>
    <s v="Commuter Helmet"/>
    <n v="2"/>
    <n v="81.27"/>
    <n v="0.05"/>
    <n v="43.04"/>
    <n v="154.41299999999998"/>
    <n v="86.08"/>
    <n v="68.332999999999984"/>
    <n v="0.44253398353765544"/>
    <n v="2026"/>
    <s v="Q4"/>
    <n v="11"/>
    <s v="Nov"/>
  </r>
  <r>
    <n v="4943"/>
    <d v="2026-11-11T00:00:00"/>
    <n v="2026"/>
    <n v="11"/>
    <x v="10"/>
    <x v="3"/>
    <x v="0"/>
    <x v="9"/>
    <x v="1"/>
    <s v="Returning"/>
    <x v="3"/>
    <s v="Trail Tent 2P"/>
    <n v="10"/>
    <n v="191.98"/>
    <n v="0.1"/>
    <n v="102.73"/>
    <n v="1727.82"/>
    <n v="1027.3"/>
    <n v="700.52"/>
    <n v="0.40543575140929033"/>
    <n v="2026"/>
    <s v="Q4"/>
    <n v="11"/>
    <s v="Nov"/>
  </r>
  <r>
    <n v="887"/>
    <d v="2026-11-12T00:00:00"/>
    <n v="2026"/>
    <n v="11"/>
    <x v="10"/>
    <x v="3"/>
    <x v="3"/>
    <x v="8"/>
    <x v="2"/>
    <s v="Returning"/>
    <x v="1"/>
    <s v="Hiking Daypack 20L"/>
    <n v="6"/>
    <n v="89.87"/>
    <n v="0.2"/>
    <n v="44.47"/>
    <n v="431.37600000000003"/>
    <n v="266.82"/>
    <n v="164.55600000000004"/>
    <n v="0.3814676755313231"/>
    <n v="2026"/>
    <s v="Q4"/>
    <n v="11"/>
    <s v="Nov"/>
  </r>
  <r>
    <n v="1090"/>
    <d v="2026-11-12T00:00:00"/>
    <n v="2026"/>
    <n v="11"/>
    <x v="10"/>
    <x v="3"/>
    <x v="1"/>
    <x v="14"/>
    <x v="3"/>
    <s v="New"/>
    <x v="0"/>
    <s v="Trail Bike Light"/>
    <n v="3"/>
    <n v="51.44"/>
    <n v="0.1"/>
    <n v="23.11"/>
    <n v="138.88800000000001"/>
    <n v="69.33"/>
    <n v="69.558000000000007"/>
    <n v="0.50082080525315364"/>
    <n v="2026"/>
    <s v="Q4"/>
    <n v="11"/>
    <s v="Nov"/>
  </r>
  <r>
    <n v="2090"/>
    <d v="2026-11-12T00:00:00"/>
    <n v="2026"/>
    <n v="11"/>
    <x v="10"/>
    <x v="3"/>
    <x v="3"/>
    <x v="4"/>
    <x v="3"/>
    <s v="New"/>
    <x v="2"/>
    <s v="Packing Cube Set"/>
    <n v="4"/>
    <n v="46.68"/>
    <n v="0.05"/>
    <n v="17.96"/>
    <n v="177.38399999999999"/>
    <n v="71.84"/>
    <n v="105.54399999999998"/>
    <n v="0.59500293149325756"/>
    <n v="2026"/>
    <s v="Q4"/>
    <n v="11"/>
    <s v="Nov"/>
  </r>
  <r>
    <n v="2561"/>
    <d v="2026-11-12T00:00:00"/>
    <n v="2026"/>
    <n v="11"/>
    <x v="10"/>
    <x v="3"/>
    <x v="1"/>
    <x v="12"/>
    <x v="2"/>
    <s v="New"/>
    <x v="1"/>
    <s v="Trekking Poles"/>
    <n v="4"/>
    <n v="73.05"/>
    <n v="0.2"/>
    <n v="32.82"/>
    <n v="233.76"/>
    <n v="131.28"/>
    <n v="102.47999999999999"/>
    <n v="0.4383983572895277"/>
    <n v="2026"/>
    <s v="Q4"/>
    <n v="11"/>
    <s v="Nov"/>
  </r>
  <r>
    <n v="2855"/>
    <d v="2026-11-12T00:00:00"/>
    <n v="2026"/>
    <n v="11"/>
    <x v="10"/>
    <x v="3"/>
    <x v="2"/>
    <x v="10"/>
    <x v="3"/>
    <s v="New"/>
    <x v="3"/>
    <s v="Compact Sleeping Bag"/>
    <n v="1"/>
    <n v="125.32"/>
    <n v="0.15"/>
    <n v="59.49"/>
    <n v="106.52199999999999"/>
    <n v="59.49"/>
    <n v="47.031999999999989"/>
    <n v="0.44152381667636725"/>
    <n v="2026"/>
    <s v="Q4"/>
    <n v="11"/>
    <s v="Nov"/>
  </r>
  <r>
    <n v="4421"/>
    <d v="2026-11-12T00:00:00"/>
    <n v="2026"/>
    <n v="11"/>
    <x v="10"/>
    <x v="3"/>
    <x v="1"/>
    <x v="11"/>
    <x v="3"/>
    <s v="Business"/>
    <x v="4"/>
    <s v="Weighted Vest"/>
    <n v="2"/>
    <n v="123.49"/>
    <n v="0.15"/>
    <n v="68.08"/>
    <n v="209.93299999999999"/>
    <n v="136.16"/>
    <n v="73.772999999999996"/>
    <n v="0.35141211719929694"/>
    <n v="2026"/>
    <s v="Q4"/>
    <n v="11"/>
    <s v="Nov"/>
  </r>
  <r>
    <n v="195"/>
    <d v="2026-11-13T00:00:00"/>
    <n v="2026"/>
    <n v="11"/>
    <x v="10"/>
    <x v="3"/>
    <x v="1"/>
    <x v="12"/>
    <x v="2"/>
    <s v="Returning"/>
    <x v="2"/>
    <s v="Packing Cube Set"/>
    <n v="1"/>
    <n v="47.37"/>
    <n v="0.2"/>
    <n v="18.739999999999998"/>
    <n v="37.896000000000001"/>
    <n v="18.739999999999998"/>
    <n v="19.156000000000002"/>
    <n v="0.50548870593202455"/>
    <n v="2026"/>
    <s v="Q4"/>
    <n v="11"/>
    <s v="Nov"/>
  </r>
  <r>
    <n v="520"/>
    <d v="2026-11-13T00:00:00"/>
    <n v="2026"/>
    <n v="11"/>
    <x v="10"/>
    <x v="3"/>
    <x v="1"/>
    <x v="12"/>
    <x v="1"/>
    <s v="Business"/>
    <x v="1"/>
    <s v="Hiking Daypack 20L"/>
    <n v="6"/>
    <n v="92.31"/>
    <n v="0.05"/>
    <n v="46.12"/>
    <n v="526.16700000000003"/>
    <n v="276.71999999999997"/>
    <n v="249.44700000000006"/>
    <n v="0.47408332335551268"/>
    <n v="2026"/>
    <s v="Q4"/>
    <n v="11"/>
    <s v="Nov"/>
  </r>
  <r>
    <n v="646"/>
    <d v="2026-11-13T00:00:00"/>
    <n v="2026"/>
    <n v="11"/>
    <x v="10"/>
    <x v="3"/>
    <x v="2"/>
    <x v="16"/>
    <x v="2"/>
    <s v="Returning"/>
    <x v="0"/>
    <s v="Trail Bike Light"/>
    <n v="1"/>
    <n v="49.53"/>
    <n v="0.1"/>
    <n v="22.18"/>
    <n v="44.577000000000005"/>
    <n v="22.18"/>
    <n v="22.397000000000006"/>
    <n v="0.50243399062296712"/>
    <n v="2026"/>
    <s v="Q4"/>
    <n v="11"/>
    <s v="Nov"/>
  </r>
  <r>
    <n v="893"/>
    <d v="2026-11-13T00:00:00"/>
    <n v="2026"/>
    <n v="11"/>
    <x v="10"/>
    <x v="3"/>
    <x v="3"/>
    <x v="8"/>
    <x v="0"/>
    <s v="New"/>
    <x v="2"/>
    <s v="Packing Cube Set"/>
    <n v="4"/>
    <n v="47.62"/>
    <n v="0.2"/>
    <n v="18.100000000000001"/>
    <n v="152.38399999999999"/>
    <n v="72.400000000000006"/>
    <n v="79.98399999999998"/>
    <n v="0.52488450230995376"/>
    <n v="2026"/>
    <s v="Q4"/>
    <n v="11"/>
    <s v="Nov"/>
  </r>
  <r>
    <n v="916"/>
    <d v="2026-11-13T00:00:00"/>
    <n v="2026"/>
    <n v="11"/>
    <x v="10"/>
    <x v="3"/>
    <x v="1"/>
    <x v="6"/>
    <x v="0"/>
    <s v="New"/>
    <x v="0"/>
    <s v="Trail Bike Light"/>
    <n v="4"/>
    <n v="51.93"/>
    <n v="0.05"/>
    <n v="22.62"/>
    <n v="197.334"/>
    <n v="90.48"/>
    <n v="106.854"/>
    <n v="0.54148803551339353"/>
    <n v="2026"/>
    <s v="Q4"/>
    <n v="11"/>
    <s v="Nov"/>
  </r>
  <r>
    <n v="1295"/>
    <d v="2026-11-13T00:00:00"/>
    <n v="2026"/>
    <n v="11"/>
    <x v="10"/>
    <x v="3"/>
    <x v="1"/>
    <x v="11"/>
    <x v="3"/>
    <s v="New"/>
    <x v="1"/>
    <s v="Summit Backpack 45L"/>
    <n v="1"/>
    <n v="155.44999999999999"/>
    <n v="0.05"/>
    <n v="77.25"/>
    <n v="147.67749999999998"/>
    <n v="77.25"/>
    <n v="70.427499999999981"/>
    <n v="0.47690067884410281"/>
    <n v="2026"/>
    <s v="Q4"/>
    <n v="11"/>
    <s v="Nov"/>
  </r>
  <r>
    <n v="3438"/>
    <d v="2026-11-13T00:00:00"/>
    <n v="2026"/>
    <n v="11"/>
    <x v="10"/>
    <x v="3"/>
    <x v="0"/>
    <x v="0"/>
    <x v="0"/>
    <s v="Returning"/>
    <x v="0"/>
    <s v="Compact Repair Kit"/>
    <n v="4"/>
    <n v="40.03"/>
    <n v="0.05"/>
    <n v="16.78"/>
    <n v="152.114"/>
    <n v="67.12"/>
    <n v="84.994"/>
    <n v="0.5587519886400989"/>
    <n v="2026"/>
    <s v="Q4"/>
    <n v="11"/>
    <s v="Nov"/>
  </r>
  <r>
    <n v="3573"/>
    <d v="2026-11-13T00:00:00"/>
    <n v="2026"/>
    <n v="11"/>
    <x v="10"/>
    <x v="3"/>
    <x v="0"/>
    <x v="9"/>
    <x v="0"/>
    <s v="Returning"/>
    <x v="1"/>
    <s v="Summit Backpack 45L"/>
    <n v="2"/>
    <n v="152.96"/>
    <n v="0.1"/>
    <n v="79.12"/>
    <n v="275.32800000000003"/>
    <n v="158.24"/>
    <n v="117.08800000000002"/>
    <n v="0.4252673175267318"/>
    <n v="2026"/>
    <s v="Q4"/>
    <n v="11"/>
    <s v="Nov"/>
  </r>
  <r>
    <n v="4257"/>
    <d v="2026-11-13T00:00:00"/>
    <n v="2026"/>
    <n v="11"/>
    <x v="10"/>
    <x v="3"/>
    <x v="3"/>
    <x v="13"/>
    <x v="2"/>
    <s v="New"/>
    <x v="4"/>
    <s v="Weighted Vest"/>
    <n v="2"/>
    <n v="124.06"/>
    <n v="0.05"/>
    <n v="69.98"/>
    <n v="235.714"/>
    <n v="139.96"/>
    <n v="95.753999999999991"/>
    <n v="0.40622958330858577"/>
    <n v="2026"/>
    <s v="Q4"/>
    <n v="11"/>
    <s v="Nov"/>
  </r>
  <r>
    <n v="4389"/>
    <d v="2026-11-13T00:00:00"/>
    <n v="2026"/>
    <n v="11"/>
    <x v="10"/>
    <x v="3"/>
    <x v="2"/>
    <x v="10"/>
    <x v="3"/>
    <s v="New"/>
    <x v="1"/>
    <s v="Summit Backpack 45L"/>
    <n v="1"/>
    <n v="151.66"/>
    <n v="0.1"/>
    <n v="80.209999999999994"/>
    <n v="136.494"/>
    <n v="80.209999999999994"/>
    <n v="56.284000000000006"/>
    <n v="0.41235512183685735"/>
    <n v="2026"/>
    <s v="Q4"/>
    <n v="11"/>
    <s v="Nov"/>
  </r>
  <r>
    <n v="4887"/>
    <d v="2026-11-13T00:00:00"/>
    <n v="2026"/>
    <n v="11"/>
    <x v="10"/>
    <x v="3"/>
    <x v="3"/>
    <x v="8"/>
    <x v="0"/>
    <s v="New"/>
    <x v="1"/>
    <s v="Trail Boots"/>
    <n v="2"/>
    <n v="142.30000000000001"/>
    <n v="0.15"/>
    <n v="77.760000000000005"/>
    <n v="241.91000000000003"/>
    <n v="155.52000000000001"/>
    <n v="86.390000000000015"/>
    <n v="0.35711628291513375"/>
    <n v="2026"/>
    <s v="Q4"/>
    <n v="11"/>
    <s v="Nov"/>
  </r>
  <r>
    <n v="5007"/>
    <d v="2026-11-13T00:00:00"/>
    <n v="2026"/>
    <n v="11"/>
    <x v="10"/>
    <x v="3"/>
    <x v="1"/>
    <x v="14"/>
    <x v="0"/>
    <s v="Business"/>
    <x v="2"/>
    <s v="Travel Backpack 35L"/>
    <n v="4"/>
    <n v="161.97"/>
    <n v="0.05"/>
    <n v="87.2"/>
    <n v="615.48599999999999"/>
    <n v="348.8"/>
    <n v="266.68599999999998"/>
    <n v="0.4332933649181297"/>
    <n v="2026"/>
    <s v="Q4"/>
    <n v="11"/>
    <s v="Nov"/>
  </r>
  <r>
    <n v="5111"/>
    <d v="2026-11-13T00:00:00"/>
    <n v="2026"/>
    <n v="11"/>
    <x v="10"/>
    <x v="3"/>
    <x v="1"/>
    <x v="14"/>
    <x v="1"/>
    <s v="Business"/>
    <x v="2"/>
    <s v="Carry-On Duffel"/>
    <n v="5"/>
    <n v="133.99"/>
    <n v="0.15"/>
    <n v="65.55"/>
    <n v="569.45749999999998"/>
    <n v="327.75"/>
    <n v="241.70749999999998"/>
    <n v="0.42445221987593451"/>
    <n v="2026"/>
    <s v="Q4"/>
    <n v="11"/>
    <s v="Nov"/>
  </r>
  <r>
    <n v="5177"/>
    <d v="2026-11-13T00:00:00"/>
    <n v="2026"/>
    <n v="11"/>
    <x v="10"/>
    <x v="3"/>
    <x v="1"/>
    <x v="6"/>
    <x v="2"/>
    <s v="Returning"/>
    <x v="3"/>
    <s v="Portable Camp Stove"/>
    <n v="2"/>
    <n v="83.18"/>
    <n v="0.1"/>
    <n v="40.479999999999997"/>
    <n v="149.72400000000002"/>
    <n v="80.959999999999994"/>
    <n v="68.764000000000024"/>
    <n v="0.45927172664369115"/>
    <n v="2026"/>
    <s v="Q4"/>
    <n v="11"/>
    <s v="Nov"/>
  </r>
  <r>
    <n v="584"/>
    <d v="2026-11-14T00:00:00"/>
    <n v="2026"/>
    <n v="11"/>
    <x v="10"/>
    <x v="3"/>
    <x v="1"/>
    <x v="12"/>
    <x v="0"/>
    <s v="New"/>
    <x v="1"/>
    <s v="Hiking Daypack 20L"/>
    <n v="1"/>
    <n v="91.95"/>
    <n v="0"/>
    <n v="46.64"/>
    <n v="91.95"/>
    <n v="46.64"/>
    <n v="45.31"/>
    <n v="0.49276780859162589"/>
    <n v="2026"/>
    <s v="Q4"/>
    <n v="11"/>
    <s v="Nov"/>
  </r>
  <r>
    <n v="621"/>
    <d v="2026-11-14T00:00:00"/>
    <n v="2026"/>
    <n v="11"/>
    <x v="10"/>
    <x v="3"/>
    <x v="3"/>
    <x v="13"/>
    <x v="1"/>
    <s v="Business"/>
    <x v="2"/>
    <s v="Insulated Bottle"/>
    <n v="5"/>
    <n v="35.68"/>
    <n v="0.15"/>
    <n v="13.48"/>
    <n v="151.64000000000001"/>
    <n v="67.400000000000006"/>
    <n v="84.240000000000009"/>
    <n v="0.55552624637298864"/>
    <n v="2026"/>
    <s v="Q4"/>
    <n v="11"/>
    <s v="Nov"/>
  </r>
  <r>
    <n v="623"/>
    <d v="2026-11-14T00:00:00"/>
    <n v="2026"/>
    <n v="11"/>
    <x v="10"/>
    <x v="3"/>
    <x v="2"/>
    <x v="16"/>
    <x v="0"/>
    <s v="Returning"/>
    <x v="3"/>
    <s v="Alpine Tent 4P"/>
    <n v="3"/>
    <n v="336.58"/>
    <n v="0.15"/>
    <n v="198.99"/>
    <n v="858.279"/>
    <n v="596.97"/>
    <n v="261.30899999999997"/>
    <n v="0.3044569423229509"/>
    <n v="2026"/>
    <s v="Q4"/>
    <n v="11"/>
    <s v="Nov"/>
  </r>
  <r>
    <n v="1431"/>
    <d v="2026-11-14T00:00:00"/>
    <n v="2026"/>
    <n v="11"/>
    <x v="10"/>
    <x v="3"/>
    <x v="2"/>
    <x v="2"/>
    <x v="0"/>
    <s v="New"/>
    <x v="4"/>
    <s v="Recovery Roller"/>
    <n v="2"/>
    <n v="36.979999999999997"/>
    <n v="0.15"/>
    <n v="14.13"/>
    <n v="62.865999999999993"/>
    <n v="28.26"/>
    <n v="34.605999999999995"/>
    <n v="0.55047243342983487"/>
    <n v="2026"/>
    <s v="Q4"/>
    <n v="11"/>
    <s v="Nov"/>
  </r>
  <r>
    <n v="1520"/>
    <d v="2026-11-14T00:00:00"/>
    <n v="2026"/>
    <n v="11"/>
    <x v="10"/>
    <x v="3"/>
    <x v="3"/>
    <x v="13"/>
    <x v="3"/>
    <s v="New"/>
    <x v="4"/>
    <s v="Recovery Roller"/>
    <n v="2"/>
    <n v="36.15"/>
    <n v="0"/>
    <n v="13.51"/>
    <n v="72.3"/>
    <n v="27.02"/>
    <n v="45.28"/>
    <n v="0.62627939142461964"/>
    <n v="2026"/>
    <s v="Q4"/>
    <n v="11"/>
    <s v="Nov"/>
  </r>
  <r>
    <n v="1791"/>
    <d v="2026-11-14T00:00:00"/>
    <n v="2026"/>
    <n v="11"/>
    <x v="10"/>
    <x v="3"/>
    <x v="2"/>
    <x v="2"/>
    <x v="0"/>
    <s v="Business"/>
    <x v="4"/>
    <s v="Weighted Vest"/>
    <n v="1"/>
    <n v="121.86"/>
    <n v="0.05"/>
    <n v="69.900000000000006"/>
    <n v="115.767"/>
    <n v="69.900000000000006"/>
    <n v="45.86699999999999"/>
    <n v="0.396200989919407"/>
    <n v="2026"/>
    <s v="Q4"/>
    <n v="11"/>
    <s v="Nov"/>
  </r>
  <r>
    <n v="2191"/>
    <d v="2026-11-14T00:00:00"/>
    <n v="2026"/>
    <n v="11"/>
    <x v="10"/>
    <x v="3"/>
    <x v="2"/>
    <x v="5"/>
    <x v="2"/>
    <s v="Returning"/>
    <x v="0"/>
    <s v="Trail Bike Light"/>
    <n v="6"/>
    <n v="49.85"/>
    <n v="0.05"/>
    <n v="22.68"/>
    <n v="284.14499999999998"/>
    <n v="136.07999999999998"/>
    <n v="148.065"/>
    <n v="0.52108958454310306"/>
    <n v="2026"/>
    <s v="Q4"/>
    <n v="11"/>
    <s v="Nov"/>
  </r>
  <r>
    <n v="2365"/>
    <d v="2026-11-14T00:00:00"/>
    <n v="2026"/>
    <n v="11"/>
    <x v="10"/>
    <x v="3"/>
    <x v="2"/>
    <x v="5"/>
    <x v="2"/>
    <s v="Business"/>
    <x v="1"/>
    <s v="Hiking Daypack 20L"/>
    <n v="2"/>
    <n v="91.95"/>
    <n v="0.05"/>
    <n v="46.45"/>
    <n v="174.70499999999998"/>
    <n v="92.9"/>
    <n v="81.804999999999978"/>
    <n v="0.46824647262528252"/>
    <n v="2026"/>
    <s v="Q4"/>
    <n v="11"/>
    <s v="Nov"/>
  </r>
  <r>
    <n v="2603"/>
    <d v="2026-11-14T00:00:00"/>
    <n v="2026"/>
    <n v="11"/>
    <x v="10"/>
    <x v="3"/>
    <x v="3"/>
    <x v="8"/>
    <x v="3"/>
    <s v="Returning"/>
    <x v="0"/>
    <s v="Trail Bike Light"/>
    <n v="2"/>
    <n v="51.71"/>
    <n v="0.15"/>
    <n v="22.93"/>
    <n v="87.906999999999996"/>
    <n v="45.86"/>
    <n v="42.046999999999997"/>
    <n v="0.47831230732478641"/>
    <n v="2026"/>
    <s v="Q4"/>
    <n v="11"/>
    <s v="Nov"/>
  </r>
  <r>
    <n v="4098"/>
    <d v="2026-11-14T00:00:00"/>
    <n v="2026"/>
    <n v="11"/>
    <x v="10"/>
    <x v="3"/>
    <x v="1"/>
    <x v="1"/>
    <x v="2"/>
    <s v="Returning"/>
    <x v="4"/>
    <s v="Resistance Band Set"/>
    <n v="1"/>
    <n v="41.05"/>
    <n v="0.05"/>
    <n v="14.6"/>
    <n v="38.997499999999995"/>
    <n v="14.6"/>
    <n v="24.397499999999994"/>
    <n v="0.62561702673248276"/>
    <n v="2026"/>
    <s v="Q4"/>
    <n v="11"/>
    <s v="Nov"/>
  </r>
  <r>
    <n v="1176"/>
    <d v="2026-11-15T00:00:00"/>
    <n v="2026"/>
    <n v="11"/>
    <x v="10"/>
    <x v="3"/>
    <x v="1"/>
    <x v="6"/>
    <x v="1"/>
    <s v="Business"/>
    <x v="3"/>
    <s v="Alpine Tent 4P"/>
    <n v="10"/>
    <n v="333.09"/>
    <n v="0.15"/>
    <n v="197.95"/>
    <n v="2831.2649999999994"/>
    <n v="1979.5"/>
    <n v="851.76499999999942"/>
    <n v="0.30084255624252748"/>
    <n v="2026"/>
    <s v="Q4"/>
    <n v="11"/>
    <s v="Nov"/>
  </r>
  <r>
    <n v="1895"/>
    <d v="2026-11-15T00:00:00"/>
    <n v="2026"/>
    <n v="11"/>
    <x v="10"/>
    <x v="3"/>
    <x v="3"/>
    <x v="4"/>
    <x v="0"/>
    <s v="Business"/>
    <x v="0"/>
    <s v="Trail Bike Light"/>
    <n v="3"/>
    <n v="51.79"/>
    <n v="0.2"/>
    <n v="22.23"/>
    <n v="124.29600000000001"/>
    <n v="66.69"/>
    <n v="57.606000000000009"/>
    <n v="0.4634581965630431"/>
    <n v="2026"/>
    <s v="Q4"/>
    <n v="11"/>
    <s v="Nov"/>
  </r>
  <r>
    <n v="3385"/>
    <d v="2026-11-15T00:00:00"/>
    <n v="2026"/>
    <n v="11"/>
    <x v="10"/>
    <x v="3"/>
    <x v="1"/>
    <x v="11"/>
    <x v="3"/>
    <s v="New"/>
    <x v="1"/>
    <s v="Trekking Poles"/>
    <n v="1"/>
    <n v="71.040000000000006"/>
    <n v="0.1"/>
    <n v="31.59"/>
    <n v="63.936000000000007"/>
    <n v="31.59"/>
    <n v="32.346000000000004"/>
    <n v="0.50591216216216217"/>
    <n v="2026"/>
    <s v="Q4"/>
    <n v="11"/>
    <s v="Nov"/>
  </r>
  <r>
    <n v="3581"/>
    <d v="2026-11-15T00:00:00"/>
    <n v="2026"/>
    <n v="11"/>
    <x v="10"/>
    <x v="3"/>
    <x v="3"/>
    <x v="4"/>
    <x v="3"/>
    <s v="Business"/>
    <x v="1"/>
    <s v="Trail Boots"/>
    <n v="2"/>
    <n v="141.21"/>
    <n v="0.1"/>
    <n v="78.31"/>
    <n v="254.17800000000003"/>
    <n v="156.62"/>
    <n v="97.558000000000021"/>
    <n v="0.38381763960688969"/>
    <n v="2026"/>
    <s v="Q4"/>
    <n v="11"/>
    <s v="Nov"/>
  </r>
  <r>
    <n v="4528"/>
    <d v="2026-11-15T00:00:00"/>
    <n v="2026"/>
    <n v="11"/>
    <x v="10"/>
    <x v="3"/>
    <x v="0"/>
    <x v="15"/>
    <x v="3"/>
    <s v="New"/>
    <x v="1"/>
    <s v="Trail Boots"/>
    <n v="2"/>
    <n v="141.63999999999999"/>
    <n v="0.15"/>
    <n v="80.349999999999994"/>
    <n v="240.78799999999998"/>
    <n v="160.69999999999999"/>
    <n v="80.087999999999994"/>
    <n v="0.33260793727262156"/>
    <n v="2026"/>
    <s v="Q4"/>
    <n v="11"/>
    <s v="Nov"/>
  </r>
  <r>
    <n v="4633"/>
    <d v="2026-11-15T00:00:00"/>
    <n v="2026"/>
    <n v="11"/>
    <x v="10"/>
    <x v="3"/>
    <x v="2"/>
    <x v="10"/>
    <x v="0"/>
    <s v="Returning"/>
    <x v="1"/>
    <s v="Trekking Poles"/>
    <n v="1"/>
    <n v="71.78"/>
    <n v="0.15"/>
    <n v="32.869999999999997"/>
    <n v="61.012999999999998"/>
    <n v="32.869999999999997"/>
    <n v="28.143000000000001"/>
    <n v="0.46126235392457349"/>
    <n v="2026"/>
    <s v="Q4"/>
    <n v="11"/>
    <s v="Nov"/>
  </r>
  <r>
    <n v="5195"/>
    <d v="2026-11-15T00:00:00"/>
    <n v="2026"/>
    <n v="11"/>
    <x v="10"/>
    <x v="3"/>
    <x v="2"/>
    <x v="16"/>
    <x v="0"/>
    <s v="Business"/>
    <x v="1"/>
    <s v="Summit Backpack 45L"/>
    <n v="3"/>
    <n v="153.88999999999999"/>
    <n v="0.1"/>
    <n v="80.36"/>
    <n v="415.50299999999999"/>
    <n v="241.07999999999998"/>
    <n v="174.423"/>
    <n v="0.41978758276113531"/>
    <n v="2026"/>
    <s v="Q4"/>
    <n v="11"/>
    <s v="Nov"/>
  </r>
  <r>
    <n v="2778"/>
    <d v="2026-11-16T00:00:00"/>
    <n v="2026"/>
    <n v="11"/>
    <x v="10"/>
    <x v="3"/>
    <x v="3"/>
    <x v="4"/>
    <x v="3"/>
    <s v="Returning"/>
    <x v="1"/>
    <s v="Trail Boots"/>
    <n v="1"/>
    <n v="145.4"/>
    <n v="0.1"/>
    <n v="77.66"/>
    <n v="130.86000000000001"/>
    <n v="77.66"/>
    <n v="53.200000000000017"/>
    <n v="0.40654134189209851"/>
    <n v="2026"/>
    <s v="Q4"/>
    <n v="11"/>
    <s v="Nov"/>
  </r>
  <r>
    <n v="341"/>
    <d v="2026-11-17T00:00:00"/>
    <n v="2026"/>
    <n v="11"/>
    <x v="10"/>
    <x v="3"/>
    <x v="3"/>
    <x v="8"/>
    <x v="0"/>
    <s v="Returning"/>
    <x v="2"/>
    <s v="Carry-On Duffel"/>
    <n v="1"/>
    <n v="132.94999999999999"/>
    <n v="0.05"/>
    <n v="65.36"/>
    <n v="126.30249999999998"/>
    <n v="65.36"/>
    <n v="60.942499999999981"/>
    <n v="0.48251222264009019"/>
    <n v="2026"/>
    <s v="Q4"/>
    <n v="11"/>
    <s v="Nov"/>
  </r>
  <r>
    <n v="374"/>
    <d v="2026-11-17T00:00:00"/>
    <n v="2026"/>
    <n v="11"/>
    <x v="10"/>
    <x v="3"/>
    <x v="3"/>
    <x v="7"/>
    <x v="2"/>
    <s v="Returning"/>
    <x v="4"/>
    <s v="Training Mat"/>
    <n v="1"/>
    <n v="51.34"/>
    <n v="0.15"/>
    <n v="21.37"/>
    <n v="43.639000000000003"/>
    <n v="21.37"/>
    <n v="22.269000000000002"/>
    <n v="0.5103004193496643"/>
    <n v="2026"/>
    <s v="Q4"/>
    <n v="11"/>
    <s v="Nov"/>
  </r>
  <r>
    <n v="598"/>
    <d v="2026-11-17T00:00:00"/>
    <n v="2026"/>
    <n v="11"/>
    <x v="10"/>
    <x v="3"/>
    <x v="0"/>
    <x v="0"/>
    <x v="0"/>
    <s v="New"/>
    <x v="0"/>
    <s v="Trail Bike Light"/>
    <n v="1"/>
    <n v="49.98"/>
    <n v="0.1"/>
    <n v="22.25"/>
    <n v="44.981999999999999"/>
    <n v="22.25"/>
    <n v="22.731999999999999"/>
    <n v="0.50535769863500957"/>
    <n v="2026"/>
    <s v="Q4"/>
    <n v="11"/>
    <s v="Nov"/>
  </r>
  <r>
    <n v="690"/>
    <d v="2026-11-17T00:00:00"/>
    <n v="2026"/>
    <n v="11"/>
    <x v="10"/>
    <x v="3"/>
    <x v="3"/>
    <x v="8"/>
    <x v="0"/>
    <s v="Returning"/>
    <x v="2"/>
    <s v="Travel Backpack 35L"/>
    <n v="2"/>
    <n v="168.08"/>
    <n v="0.1"/>
    <n v="87.63"/>
    <n v="302.54400000000004"/>
    <n v="175.26"/>
    <n v="127.28400000000005"/>
    <n v="0.42071235919403471"/>
    <n v="2026"/>
    <s v="Q4"/>
    <n v="11"/>
    <s v="Nov"/>
  </r>
  <r>
    <n v="1296"/>
    <d v="2026-11-17T00:00:00"/>
    <n v="2026"/>
    <n v="11"/>
    <x v="10"/>
    <x v="3"/>
    <x v="3"/>
    <x v="13"/>
    <x v="0"/>
    <s v="New"/>
    <x v="3"/>
    <s v="Trail Tent 2P"/>
    <n v="1"/>
    <n v="191.85"/>
    <n v="0.15"/>
    <n v="104.41"/>
    <n v="163.07249999999999"/>
    <n v="104.41"/>
    <n v="58.662499999999994"/>
    <n v="0.35973263425776875"/>
    <n v="2026"/>
    <s v="Q4"/>
    <n v="11"/>
    <s v="Nov"/>
  </r>
  <r>
    <n v="1585"/>
    <d v="2026-11-17T00:00:00"/>
    <n v="2026"/>
    <n v="11"/>
    <x v="10"/>
    <x v="3"/>
    <x v="1"/>
    <x v="14"/>
    <x v="2"/>
    <s v="Returning"/>
    <x v="1"/>
    <s v="Hiking Daypack 20L"/>
    <n v="4"/>
    <n v="93.99"/>
    <n v="0.1"/>
    <n v="44.07"/>
    <n v="338.36399999999998"/>
    <n v="176.28"/>
    <n v="162.08399999999997"/>
    <n v="0.47902259105578604"/>
    <n v="2026"/>
    <s v="Q4"/>
    <n v="11"/>
    <s v="Nov"/>
  </r>
  <r>
    <n v="2194"/>
    <d v="2026-11-17T00:00:00"/>
    <n v="2026"/>
    <n v="11"/>
    <x v="10"/>
    <x v="3"/>
    <x v="3"/>
    <x v="13"/>
    <x v="0"/>
    <s v="Returning"/>
    <x v="2"/>
    <s v="Insulated Bottle"/>
    <n v="4"/>
    <n v="36.57"/>
    <n v="0.05"/>
    <n v="13.35"/>
    <n v="138.96600000000001"/>
    <n v="53.4"/>
    <n v="85.566000000000003"/>
    <n v="0.61573334484694098"/>
    <n v="2026"/>
    <s v="Q4"/>
    <n v="11"/>
    <s v="Nov"/>
  </r>
  <r>
    <n v="2221"/>
    <d v="2026-11-17T00:00:00"/>
    <n v="2026"/>
    <n v="11"/>
    <x v="10"/>
    <x v="3"/>
    <x v="1"/>
    <x v="12"/>
    <x v="3"/>
    <s v="Returning"/>
    <x v="0"/>
    <s v="Compact Repair Kit"/>
    <n v="1"/>
    <n v="39.81"/>
    <n v="0.05"/>
    <n v="16.25"/>
    <n v="37.819499999999998"/>
    <n v="16.25"/>
    <n v="21.569499999999998"/>
    <n v="0.57032747656632155"/>
    <n v="2026"/>
    <s v="Q4"/>
    <n v="11"/>
    <s v="Nov"/>
  </r>
  <r>
    <n v="3836"/>
    <d v="2026-11-17T00:00:00"/>
    <n v="2026"/>
    <n v="11"/>
    <x v="10"/>
    <x v="3"/>
    <x v="3"/>
    <x v="4"/>
    <x v="2"/>
    <s v="Returning"/>
    <x v="1"/>
    <s v="Hiking Daypack 20L"/>
    <n v="1"/>
    <n v="91.43"/>
    <n v="0.1"/>
    <n v="45.06"/>
    <n v="82.287000000000006"/>
    <n v="45.06"/>
    <n v="37.227000000000004"/>
    <n v="0.45240438951474715"/>
    <n v="2026"/>
    <s v="Q4"/>
    <n v="11"/>
    <s v="Nov"/>
  </r>
  <r>
    <n v="4437"/>
    <d v="2026-11-17T00:00:00"/>
    <n v="2026"/>
    <n v="11"/>
    <x v="10"/>
    <x v="3"/>
    <x v="2"/>
    <x v="2"/>
    <x v="0"/>
    <s v="Returning"/>
    <x v="4"/>
    <s v="Weighted Vest"/>
    <n v="1"/>
    <n v="122.64"/>
    <n v="0"/>
    <n v="68.58"/>
    <n v="122.64"/>
    <n v="68.58"/>
    <n v="54.06"/>
    <n v="0.44080234833659493"/>
    <n v="2026"/>
    <s v="Q4"/>
    <n v="11"/>
    <s v="Nov"/>
  </r>
  <r>
    <n v="4735"/>
    <d v="2026-11-17T00:00:00"/>
    <n v="2026"/>
    <n v="11"/>
    <x v="10"/>
    <x v="3"/>
    <x v="1"/>
    <x v="12"/>
    <x v="0"/>
    <s v="Business"/>
    <x v="0"/>
    <s v="Commuter Helmet"/>
    <n v="1"/>
    <n v="80.959999999999994"/>
    <n v="0.1"/>
    <n v="43.86"/>
    <n v="72.86399999999999"/>
    <n v="43.86"/>
    <n v="29.003999999999991"/>
    <n v="0.39805665349143604"/>
    <n v="2026"/>
    <s v="Q4"/>
    <n v="11"/>
    <s v="Nov"/>
  </r>
  <r>
    <n v="554"/>
    <d v="2026-11-18T00:00:00"/>
    <n v="2026"/>
    <n v="11"/>
    <x v="10"/>
    <x v="3"/>
    <x v="2"/>
    <x v="5"/>
    <x v="3"/>
    <s v="Business"/>
    <x v="4"/>
    <s v="Recovery Roller"/>
    <n v="1"/>
    <n v="36.380000000000003"/>
    <n v="0.05"/>
    <n v="14.06"/>
    <n v="34.561"/>
    <n v="14.06"/>
    <n v="20.500999999999998"/>
    <n v="0.59318306761957118"/>
    <n v="2026"/>
    <s v="Q4"/>
    <n v="11"/>
    <s v="Nov"/>
  </r>
  <r>
    <n v="1205"/>
    <d v="2026-11-18T00:00:00"/>
    <n v="2026"/>
    <n v="11"/>
    <x v="10"/>
    <x v="3"/>
    <x v="3"/>
    <x v="13"/>
    <x v="0"/>
    <s v="Returning"/>
    <x v="0"/>
    <s v="Cycling Pack 12L"/>
    <n v="2"/>
    <n v="100.72"/>
    <n v="0.1"/>
    <n v="51.68"/>
    <n v="181.29599999999999"/>
    <n v="103.36"/>
    <n v="77.935999999999993"/>
    <n v="0.42988262289294854"/>
    <n v="2026"/>
    <s v="Q4"/>
    <n v="11"/>
    <s v="Nov"/>
  </r>
  <r>
    <n v="1979"/>
    <d v="2026-11-18T00:00:00"/>
    <n v="2026"/>
    <n v="11"/>
    <x v="10"/>
    <x v="3"/>
    <x v="1"/>
    <x v="11"/>
    <x v="2"/>
    <s v="Returning"/>
    <x v="3"/>
    <s v="Compact Sleeping Bag"/>
    <n v="3"/>
    <n v="120.29"/>
    <n v="0"/>
    <n v="62.04"/>
    <n v="360.87"/>
    <n v="186.12"/>
    <n v="174.75"/>
    <n v="0.48424640452240419"/>
    <n v="2026"/>
    <s v="Q4"/>
    <n v="11"/>
    <s v="Nov"/>
  </r>
  <r>
    <n v="2151"/>
    <d v="2026-11-18T00:00:00"/>
    <n v="2026"/>
    <n v="11"/>
    <x v="10"/>
    <x v="3"/>
    <x v="1"/>
    <x v="1"/>
    <x v="0"/>
    <s v="New"/>
    <x v="3"/>
    <s v="Compact Sleeping Bag"/>
    <n v="2"/>
    <n v="124.18"/>
    <n v="0.15"/>
    <n v="60.72"/>
    <n v="211.10599999999999"/>
    <n v="121.44"/>
    <n v="89.665999999999997"/>
    <n v="0.42474396748552862"/>
    <n v="2026"/>
    <s v="Q4"/>
    <n v="11"/>
    <s v="Nov"/>
  </r>
  <r>
    <n v="2730"/>
    <d v="2026-11-18T00:00:00"/>
    <n v="2026"/>
    <n v="11"/>
    <x v="10"/>
    <x v="3"/>
    <x v="0"/>
    <x v="0"/>
    <x v="0"/>
    <s v="Returning"/>
    <x v="1"/>
    <s v="Summit Backpack 45L"/>
    <n v="3"/>
    <n v="154.07"/>
    <n v="0.05"/>
    <n v="77.73"/>
    <n v="439.09949999999998"/>
    <n v="233.19"/>
    <n v="205.90949999999998"/>
    <n v="0.46893585622393102"/>
    <n v="2026"/>
    <s v="Q4"/>
    <n v="11"/>
    <s v="Nov"/>
  </r>
  <r>
    <n v="2779"/>
    <d v="2026-11-18T00:00:00"/>
    <n v="2026"/>
    <n v="11"/>
    <x v="10"/>
    <x v="3"/>
    <x v="0"/>
    <x v="15"/>
    <x v="1"/>
    <s v="Business"/>
    <x v="4"/>
    <s v="Weighted Vest"/>
    <n v="4"/>
    <n v="123.4"/>
    <n v="0.05"/>
    <n v="70.930000000000007"/>
    <n v="468.92"/>
    <n v="283.72000000000003"/>
    <n v="185.2"/>
    <n v="0.3949500980977565"/>
    <n v="2026"/>
    <s v="Q4"/>
    <n v="11"/>
    <s v="Nov"/>
  </r>
  <r>
    <n v="2853"/>
    <d v="2026-11-18T00:00:00"/>
    <n v="2026"/>
    <n v="11"/>
    <x v="10"/>
    <x v="3"/>
    <x v="2"/>
    <x v="3"/>
    <x v="0"/>
    <s v="New"/>
    <x v="0"/>
    <s v="Cycling Pack 12L"/>
    <n v="1"/>
    <n v="104.64"/>
    <n v="0"/>
    <n v="50.79"/>
    <n v="104.64"/>
    <n v="50.79"/>
    <n v="53.85"/>
    <n v="0.51462155963302758"/>
    <n v="2026"/>
    <s v="Q4"/>
    <n v="11"/>
    <s v="Nov"/>
  </r>
  <r>
    <n v="3825"/>
    <d v="2026-11-18T00:00:00"/>
    <n v="2026"/>
    <n v="11"/>
    <x v="10"/>
    <x v="3"/>
    <x v="3"/>
    <x v="8"/>
    <x v="0"/>
    <s v="New"/>
    <x v="2"/>
    <s v="Packing Cube Set"/>
    <n v="2"/>
    <n v="46.44"/>
    <n v="0.1"/>
    <n v="18.190000000000001"/>
    <n v="83.591999999999999"/>
    <n v="36.380000000000003"/>
    <n v="47.211999999999996"/>
    <n v="0.56479088908029473"/>
    <n v="2026"/>
    <s v="Q4"/>
    <n v="11"/>
    <s v="Nov"/>
  </r>
  <r>
    <n v="4808"/>
    <d v="2026-11-18T00:00:00"/>
    <n v="2026"/>
    <n v="11"/>
    <x v="10"/>
    <x v="3"/>
    <x v="2"/>
    <x v="16"/>
    <x v="0"/>
    <s v="New"/>
    <x v="3"/>
    <s v="Portable Camp Stove"/>
    <n v="2"/>
    <n v="81.67"/>
    <n v="0.05"/>
    <n v="40.43"/>
    <n v="155.173"/>
    <n v="80.86"/>
    <n v="74.313000000000002"/>
    <n v="0.4789041908063903"/>
    <n v="2026"/>
    <s v="Q4"/>
    <n v="11"/>
    <s v="Nov"/>
  </r>
  <r>
    <n v="5131"/>
    <d v="2026-11-18T00:00:00"/>
    <n v="2026"/>
    <n v="11"/>
    <x v="10"/>
    <x v="3"/>
    <x v="3"/>
    <x v="8"/>
    <x v="2"/>
    <s v="New"/>
    <x v="1"/>
    <s v="Trekking Poles"/>
    <n v="3"/>
    <n v="70.599999999999994"/>
    <n v="0.05"/>
    <n v="32.68"/>
    <n v="201.20999999999998"/>
    <n v="98.039999999999992"/>
    <n v="103.16999999999999"/>
    <n v="0.5127478753541076"/>
    <n v="2026"/>
    <s v="Q4"/>
    <n v="11"/>
    <s v="Nov"/>
  </r>
  <r>
    <n v="1502"/>
    <d v="2026-11-19T00:00:00"/>
    <n v="2026"/>
    <n v="11"/>
    <x v="10"/>
    <x v="3"/>
    <x v="3"/>
    <x v="7"/>
    <x v="3"/>
    <s v="New"/>
    <x v="4"/>
    <s v="Recovery Roller"/>
    <n v="1"/>
    <n v="35.770000000000003"/>
    <n v="0.15"/>
    <n v="13.69"/>
    <n v="30.404500000000002"/>
    <n v="13.69"/>
    <n v="16.714500000000001"/>
    <n v="0.54973770330049831"/>
    <n v="2026"/>
    <s v="Q4"/>
    <n v="11"/>
    <s v="Nov"/>
  </r>
  <r>
    <n v="2470"/>
    <d v="2026-11-19T00:00:00"/>
    <n v="2026"/>
    <n v="11"/>
    <x v="10"/>
    <x v="3"/>
    <x v="1"/>
    <x v="6"/>
    <x v="2"/>
    <s v="Business"/>
    <x v="1"/>
    <s v="Hiking Daypack 20L"/>
    <n v="1"/>
    <n v="92.13"/>
    <n v="0.15"/>
    <n v="45.85"/>
    <n v="78.31049999999999"/>
    <n v="45.85"/>
    <n v="32.460499999999989"/>
    <n v="0.41451018701195874"/>
    <n v="2026"/>
    <s v="Q4"/>
    <n v="11"/>
    <s v="Nov"/>
  </r>
  <r>
    <n v="3452"/>
    <d v="2026-11-19T00:00:00"/>
    <n v="2026"/>
    <n v="11"/>
    <x v="10"/>
    <x v="3"/>
    <x v="1"/>
    <x v="12"/>
    <x v="0"/>
    <s v="Returning"/>
    <x v="1"/>
    <s v="Summit Backpack 45L"/>
    <n v="5"/>
    <n v="151.09"/>
    <n v="0.05"/>
    <n v="79.33"/>
    <n v="717.67750000000001"/>
    <n v="396.65"/>
    <n v="321.02750000000003"/>
    <n v="0.44731442744129507"/>
    <n v="2026"/>
    <s v="Q4"/>
    <n v="11"/>
    <s v="Nov"/>
  </r>
  <r>
    <n v="4207"/>
    <d v="2026-11-19T00:00:00"/>
    <n v="2026"/>
    <n v="11"/>
    <x v="10"/>
    <x v="3"/>
    <x v="1"/>
    <x v="12"/>
    <x v="0"/>
    <s v="New"/>
    <x v="0"/>
    <s v="Cycling Pack 12L"/>
    <n v="2"/>
    <n v="103.99"/>
    <n v="0"/>
    <n v="50.36"/>
    <n v="207.98"/>
    <n v="100.72"/>
    <n v="107.25999999999999"/>
    <n v="0.51572266564092695"/>
    <n v="2026"/>
    <s v="Q4"/>
    <n v="11"/>
    <s v="Nov"/>
  </r>
  <r>
    <n v="695"/>
    <d v="2026-11-20T00:00:00"/>
    <n v="2026"/>
    <n v="11"/>
    <x v="10"/>
    <x v="3"/>
    <x v="2"/>
    <x v="3"/>
    <x v="0"/>
    <s v="Returning"/>
    <x v="2"/>
    <s v="Insulated Bottle"/>
    <n v="1"/>
    <n v="36.909999999999997"/>
    <n v="0.1"/>
    <n v="13.43"/>
    <n v="33.219000000000001"/>
    <n v="13.43"/>
    <n v="19.789000000000001"/>
    <n v="0.59571329660736327"/>
    <n v="2026"/>
    <s v="Q4"/>
    <n v="11"/>
    <s v="Nov"/>
  </r>
  <r>
    <n v="1127"/>
    <d v="2026-11-20T00:00:00"/>
    <n v="2026"/>
    <n v="11"/>
    <x v="10"/>
    <x v="3"/>
    <x v="0"/>
    <x v="0"/>
    <x v="3"/>
    <s v="New"/>
    <x v="0"/>
    <s v="Commuter Helmet"/>
    <n v="2"/>
    <n v="81.02"/>
    <n v="0"/>
    <n v="43.22"/>
    <n v="162.04"/>
    <n v="86.44"/>
    <n v="75.599999999999994"/>
    <n v="0.46655146877314241"/>
    <n v="2026"/>
    <s v="Q4"/>
    <n v="11"/>
    <s v="Nov"/>
  </r>
  <r>
    <n v="1174"/>
    <d v="2026-11-20T00:00:00"/>
    <n v="2026"/>
    <n v="11"/>
    <x v="10"/>
    <x v="3"/>
    <x v="0"/>
    <x v="0"/>
    <x v="3"/>
    <s v="New"/>
    <x v="2"/>
    <s v="Travel Backpack 35L"/>
    <n v="3"/>
    <n v="164.36"/>
    <n v="0.05"/>
    <n v="88.7"/>
    <n v="468.42600000000004"/>
    <n v="266.10000000000002"/>
    <n v="202.32600000000002"/>
    <n v="0.43192734818306416"/>
    <n v="2026"/>
    <s v="Q4"/>
    <n v="11"/>
    <s v="Nov"/>
  </r>
  <r>
    <n v="3968"/>
    <d v="2026-11-20T00:00:00"/>
    <n v="2026"/>
    <n v="11"/>
    <x v="10"/>
    <x v="3"/>
    <x v="1"/>
    <x v="11"/>
    <x v="1"/>
    <s v="Business"/>
    <x v="4"/>
    <s v="Training Mat"/>
    <n v="5"/>
    <n v="51.36"/>
    <n v="0.1"/>
    <n v="22.45"/>
    <n v="231.12"/>
    <n v="112.25"/>
    <n v="118.87"/>
    <n v="0.51432156455520939"/>
    <n v="2026"/>
    <s v="Q4"/>
    <n v="11"/>
    <s v="Nov"/>
  </r>
  <r>
    <n v="4049"/>
    <d v="2026-11-20T00:00:00"/>
    <n v="2026"/>
    <n v="11"/>
    <x v="10"/>
    <x v="3"/>
    <x v="2"/>
    <x v="16"/>
    <x v="3"/>
    <s v="Returning"/>
    <x v="2"/>
    <s v="Insulated Bottle"/>
    <n v="1"/>
    <n v="36.590000000000003"/>
    <n v="0"/>
    <n v="13.73"/>
    <n v="36.590000000000003"/>
    <n v="13.73"/>
    <n v="22.860000000000003"/>
    <n v="0.62476086362394101"/>
    <n v="2026"/>
    <s v="Q4"/>
    <n v="11"/>
    <s v="Nov"/>
  </r>
  <r>
    <n v="3"/>
    <d v="2026-11-21T00:00:00"/>
    <n v="2026"/>
    <n v="11"/>
    <x v="10"/>
    <x v="3"/>
    <x v="3"/>
    <x v="7"/>
    <x v="2"/>
    <s v="Returning"/>
    <x v="3"/>
    <s v="Compact Sleeping Bag"/>
    <n v="5"/>
    <n v="122.33"/>
    <n v="0.15"/>
    <n v="58.98"/>
    <n v="519.90249999999992"/>
    <n v="294.89999999999998"/>
    <n v="225.00249999999994"/>
    <n v="0.43277826130861069"/>
    <n v="2026"/>
    <s v="Q4"/>
    <n v="11"/>
    <s v="Nov"/>
  </r>
  <r>
    <n v="1603"/>
    <d v="2026-11-21T00:00:00"/>
    <n v="2026"/>
    <n v="11"/>
    <x v="10"/>
    <x v="3"/>
    <x v="3"/>
    <x v="8"/>
    <x v="0"/>
    <s v="Returning"/>
    <x v="3"/>
    <s v="Portable Camp Stove"/>
    <n v="1"/>
    <n v="83.49"/>
    <n v="0.05"/>
    <n v="39.659999999999997"/>
    <n v="79.315499999999986"/>
    <n v="39.659999999999997"/>
    <n v="39.655499999999989"/>
    <n v="0.49997163227868446"/>
    <n v="2026"/>
    <s v="Q4"/>
    <n v="11"/>
    <s v="Nov"/>
  </r>
  <r>
    <n v="2073"/>
    <d v="2026-11-21T00:00:00"/>
    <n v="2026"/>
    <n v="11"/>
    <x v="10"/>
    <x v="3"/>
    <x v="1"/>
    <x v="12"/>
    <x v="0"/>
    <s v="New"/>
    <x v="0"/>
    <s v="Trail Bike Light"/>
    <n v="2"/>
    <n v="51.48"/>
    <n v="0.1"/>
    <n v="22.51"/>
    <n v="92.664000000000001"/>
    <n v="45.02"/>
    <n v="47.643999999999998"/>
    <n v="0.51415868082534744"/>
    <n v="2026"/>
    <s v="Q4"/>
    <n v="11"/>
    <s v="Nov"/>
  </r>
  <r>
    <n v="2487"/>
    <d v="2026-11-21T00:00:00"/>
    <n v="2026"/>
    <n v="11"/>
    <x v="10"/>
    <x v="3"/>
    <x v="2"/>
    <x v="2"/>
    <x v="3"/>
    <s v="New"/>
    <x v="3"/>
    <s v="Compact Sleeping Bag"/>
    <n v="1"/>
    <n v="123.43"/>
    <n v="0.15"/>
    <n v="60.8"/>
    <n v="104.91550000000001"/>
    <n v="60.8"/>
    <n v="44.115500000000011"/>
    <n v="0.42048601017008935"/>
    <n v="2026"/>
    <s v="Q4"/>
    <n v="11"/>
    <s v="Nov"/>
  </r>
  <r>
    <n v="3407"/>
    <d v="2026-11-21T00:00:00"/>
    <n v="2026"/>
    <n v="11"/>
    <x v="10"/>
    <x v="3"/>
    <x v="3"/>
    <x v="7"/>
    <x v="0"/>
    <s v="New"/>
    <x v="2"/>
    <s v="Travel Backpack 35L"/>
    <n v="1"/>
    <n v="164.85"/>
    <n v="0.1"/>
    <n v="89.4"/>
    <n v="148.36500000000001"/>
    <n v="89.4"/>
    <n v="58.965000000000003"/>
    <n v="0.39743200889697705"/>
    <n v="2026"/>
    <s v="Q4"/>
    <n v="11"/>
    <s v="Nov"/>
  </r>
  <r>
    <n v="4052"/>
    <d v="2026-11-21T00:00:00"/>
    <n v="2026"/>
    <n v="11"/>
    <x v="10"/>
    <x v="3"/>
    <x v="0"/>
    <x v="0"/>
    <x v="0"/>
    <s v="New"/>
    <x v="2"/>
    <s v="Packing Cube Set"/>
    <n v="1"/>
    <n v="46.82"/>
    <n v="0.2"/>
    <n v="18.27"/>
    <n v="37.456000000000003"/>
    <n v="18.27"/>
    <n v="19.186000000000003"/>
    <n v="0.51222768047842804"/>
    <n v="2026"/>
    <s v="Q4"/>
    <n v="11"/>
    <s v="Nov"/>
  </r>
  <r>
    <n v="119"/>
    <d v="2026-11-22T00:00:00"/>
    <n v="2026"/>
    <n v="11"/>
    <x v="10"/>
    <x v="3"/>
    <x v="0"/>
    <x v="9"/>
    <x v="0"/>
    <s v="New"/>
    <x v="4"/>
    <s v="Resistance Band Set"/>
    <n v="1"/>
    <n v="41.16"/>
    <n v="0.1"/>
    <n v="14.82"/>
    <n v="37.043999999999997"/>
    <n v="14.82"/>
    <n v="22.223999999999997"/>
    <n v="0.59993521218011014"/>
    <n v="2026"/>
    <s v="Q4"/>
    <n v="11"/>
    <s v="Nov"/>
  </r>
  <r>
    <n v="298"/>
    <d v="2026-11-22T00:00:00"/>
    <n v="2026"/>
    <n v="11"/>
    <x v="10"/>
    <x v="3"/>
    <x v="1"/>
    <x v="12"/>
    <x v="3"/>
    <s v="New"/>
    <x v="3"/>
    <s v="Trail Tent 2P"/>
    <n v="1"/>
    <n v="196.08"/>
    <n v="0.1"/>
    <n v="104.19"/>
    <n v="176.47200000000001"/>
    <n v="104.19"/>
    <n v="72.282000000000011"/>
    <n v="0.40959472324221408"/>
    <n v="2026"/>
    <s v="Q4"/>
    <n v="11"/>
    <s v="Nov"/>
  </r>
  <r>
    <n v="419"/>
    <d v="2026-11-22T00:00:00"/>
    <n v="2026"/>
    <n v="11"/>
    <x v="10"/>
    <x v="3"/>
    <x v="3"/>
    <x v="8"/>
    <x v="2"/>
    <s v="New"/>
    <x v="3"/>
    <s v="Trail Tent 2P"/>
    <n v="1"/>
    <n v="192.62"/>
    <n v="0.1"/>
    <n v="105.97"/>
    <n v="173.358"/>
    <n v="105.97"/>
    <n v="67.388000000000005"/>
    <n v="0.38872160500236508"/>
    <n v="2026"/>
    <s v="Q4"/>
    <n v="11"/>
    <s v="Nov"/>
  </r>
  <r>
    <n v="1181"/>
    <d v="2026-11-22T00:00:00"/>
    <n v="2026"/>
    <n v="11"/>
    <x v="10"/>
    <x v="3"/>
    <x v="1"/>
    <x v="12"/>
    <x v="3"/>
    <s v="New"/>
    <x v="0"/>
    <s v="Cycling Pack 12L"/>
    <n v="2"/>
    <n v="102.87"/>
    <n v="0.05"/>
    <n v="51.69"/>
    <n v="195.453"/>
    <n v="103.38"/>
    <n v="92.073000000000008"/>
    <n v="0.4710748875688785"/>
    <n v="2026"/>
    <s v="Q4"/>
    <n v="11"/>
    <s v="Nov"/>
  </r>
  <r>
    <n v="1924"/>
    <d v="2026-11-22T00:00:00"/>
    <n v="2026"/>
    <n v="11"/>
    <x v="10"/>
    <x v="3"/>
    <x v="0"/>
    <x v="15"/>
    <x v="0"/>
    <s v="New"/>
    <x v="0"/>
    <s v="Trail Bike Light"/>
    <n v="3"/>
    <n v="50.99"/>
    <n v="0.2"/>
    <n v="22.53"/>
    <n v="122.376"/>
    <n v="67.59"/>
    <n v="54.786000000000001"/>
    <n v="0.44768582074916652"/>
    <n v="2026"/>
    <s v="Q4"/>
    <n v="11"/>
    <s v="Nov"/>
  </r>
  <r>
    <n v="3829"/>
    <d v="2026-11-22T00:00:00"/>
    <n v="2026"/>
    <n v="11"/>
    <x v="10"/>
    <x v="3"/>
    <x v="1"/>
    <x v="12"/>
    <x v="2"/>
    <s v="New"/>
    <x v="0"/>
    <s v="Compact Repair Kit"/>
    <n v="1"/>
    <n v="39.94"/>
    <n v="0.1"/>
    <n v="16.89"/>
    <n v="35.945999999999998"/>
    <n v="16.89"/>
    <n v="19.055999999999997"/>
    <n v="0.53012852612251704"/>
    <n v="2026"/>
    <s v="Q4"/>
    <n v="11"/>
    <s v="Nov"/>
  </r>
  <r>
    <n v="5065"/>
    <d v="2026-11-22T00:00:00"/>
    <n v="2026"/>
    <n v="11"/>
    <x v="10"/>
    <x v="3"/>
    <x v="3"/>
    <x v="8"/>
    <x v="0"/>
    <s v="New"/>
    <x v="2"/>
    <s v="Travel Backpack 35L"/>
    <n v="2"/>
    <n v="166.15"/>
    <n v="0"/>
    <n v="86.42"/>
    <n v="332.3"/>
    <n v="172.84"/>
    <n v="159.46"/>
    <n v="0.47986758952753539"/>
    <n v="2026"/>
    <s v="Q4"/>
    <n v="11"/>
    <s v="Nov"/>
  </r>
  <r>
    <n v="5146"/>
    <d v="2026-11-22T00:00:00"/>
    <n v="2026"/>
    <n v="11"/>
    <x v="10"/>
    <x v="3"/>
    <x v="1"/>
    <x v="6"/>
    <x v="0"/>
    <s v="New"/>
    <x v="4"/>
    <s v="Recovery Roller"/>
    <n v="1"/>
    <n v="35.79"/>
    <n v="0.1"/>
    <n v="14.17"/>
    <n v="32.210999999999999"/>
    <n v="14.17"/>
    <n v="18.040999999999997"/>
    <n v="0.56008816863804278"/>
    <n v="2026"/>
    <s v="Q4"/>
    <n v="11"/>
    <s v="Nov"/>
  </r>
  <r>
    <n v="320"/>
    <d v="2026-11-23T00:00:00"/>
    <n v="2026"/>
    <n v="11"/>
    <x v="10"/>
    <x v="3"/>
    <x v="2"/>
    <x v="2"/>
    <x v="0"/>
    <s v="New"/>
    <x v="3"/>
    <s v="Trail Tent 2P"/>
    <n v="5"/>
    <n v="196.53"/>
    <n v="0.15"/>
    <n v="105.01"/>
    <n v="835.25249999999994"/>
    <n v="525.05000000000007"/>
    <n v="310.20249999999987"/>
    <n v="0.37138769414039452"/>
    <n v="2026"/>
    <s v="Q4"/>
    <n v="11"/>
    <s v="Nov"/>
  </r>
  <r>
    <n v="1250"/>
    <d v="2026-11-23T00:00:00"/>
    <n v="2026"/>
    <n v="11"/>
    <x v="10"/>
    <x v="3"/>
    <x v="1"/>
    <x v="12"/>
    <x v="0"/>
    <s v="New"/>
    <x v="2"/>
    <s v="Insulated Bottle"/>
    <n v="6"/>
    <n v="36.35"/>
    <n v="0"/>
    <n v="13.24"/>
    <n v="218.10000000000002"/>
    <n v="79.44"/>
    <n v="138.66000000000003"/>
    <n v="0.63576341127922975"/>
    <n v="2026"/>
    <s v="Q4"/>
    <n v="11"/>
    <s v="Nov"/>
  </r>
  <r>
    <n v="2584"/>
    <d v="2026-11-23T00:00:00"/>
    <n v="2026"/>
    <n v="11"/>
    <x v="10"/>
    <x v="3"/>
    <x v="1"/>
    <x v="6"/>
    <x v="1"/>
    <s v="Returning"/>
    <x v="3"/>
    <s v="Trail Tent 2P"/>
    <n v="15"/>
    <n v="192.23"/>
    <n v="0.15"/>
    <n v="106.34"/>
    <n v="2450.9324999999999"/>
    <n v="1595.1000000000001"/>
    <n v="855.83249999999975"/>
    <n v="0.34918648310387979"/>
    <n v="2026"/>
    <s v="Q4"/>
    <n v="11"/>
    <s v="Nov"/>
  </r>
  <r>
    <n v="2717"/>
    <d v="2026-11-23T00:00:00"/>
    <n v="2026"/>
    <n v="11"/>
    <x v="10"/>
    <x v="3"/>
    <x v="1"/>
    <x v="12"/>
    <x v="0"/>
    <s v="New"/>
    <x v="2"/>
    <s v="Travel Backpack 35L"/>
    <n v="2"/>
    <n v="167.9"/>
    <n v="0.15"/>
    <n v="89.55"/>
    <n v="285.43"/>
    <n v="179.1"/>
    <n v="106.33000000000001"/>
    <n v="0.37252566303471957"/>
    <n v="2026"/>
    <s v="Q4"/>
    <n v="11"/>
    <s v="Nov"/>
  </r>
  <r>
    <n v="2737"/>
    <d v="2026-11-23T00:00:00"/>
    <n v="2026"/>
    <n v="11"/>
    <x v="10"/>
    <x v="3"/>
    <x v="1"/>
    <x v="6"/>
    <x v="0"/>
    <s v="Business"/>
    <x v="3"/>
    <s v="Portable Camp Stove"/>
    <n v="2"/>
    <n v="80.709999999999994"/>
    <n v="0.1"/>
    <n v="39.33"/>
    <n v="145.27799999999999"/>
    <n v="78.66"/>
    <n v="66.617999999999995"/>
    <n v="0.45855532152149669"/>
    <n v="2026"/>
    <s v="Q4"/>
    <n v="11"/>
    <s v="Nov"/>
  </r>
  <r>
    <n v="3021"/>
    <d v="2026-11-23T00:00:00"/>
    <n v="2026"/>
    <n v="11"/>
    <x v="10"/>
    <x v="3"/>
    <x v="0"/>
    <x v="15"/>
    <x v="0"/>
    <s v="Business"/>
    <x v="1"/>
    <s v="Trekking Poles"/>
    <n v="1"/>
    <n v="71.66"/>
    <n v="0.2"/>
    <n v="31.83"/>
    <n v="57.328000000000003"/>
    <n v="31.83"/>
    <n v="25.498000000000005"/>
    <n v="0.44477393245883345"/>
    <n v="2026"/>
    <s v="Q4"/>
    <n v="11"/>
    <s v="Nov"/>
  </r>
  <r>
    <n v="5199"/>
    <d v="2026-11-23T00:00:00"/>
    <n v="2026"/>
    <n v="11"/>
    <x v="10"/>
    <x v="3"/>
    <x v="2"/>
    <x v="3"/>
    <x v="0"/>
    <s v="Returning"/>
    <x v="3"/>
    <s v="Compact Sleeping Bag"/>
    <n v="5"/>
    <n v="125.23"/>
    <n v="0.05"/>
    <n v="59.84"/>
    <n v="594.84249999999997"/>
    <n v="299.20000000000005"/>
    <n v="295.64249999999993"/>
    <n v="0.49700971265503041"/>
    <n v="2026"/>
    <s v="Q4"/>
    <n v="11"/>
    <s v="Nov"/>
  </r>
  <r>
    <n v="1202"/>
    <d v="2026-11-24T00:00:00"/>
    <n v="2026"/>
    <n v="11"/>
    <x v="10"/>
    <x v="3"/>
    <x v="0"/>
    <x v="15"/>
    <x v="3"/>
    <s v="Returning"/>
    <x v="1"/>
    <s v="Hiking Daypack 20L"/>
    <n v="2"/>
    <n v="91.33"/>
    <n v="0.15"/>
    <n v="45.45"/>
    <n v="155.261"/>
    <n v="90.9"/>
    <n v="64.36099999999999"/>
    <n v="0.41453423589954974"/>
    <n v="2026"/>
    <s v="Q4"/>
    <n v="11"/>
    <s v="Nov"/>
  </r>
  <r>
    <n v="1365"/>
    <d v="2026-11-24T00:00:00"/>
    <n v="2026"/>
    <n v="11"/>
    <x v="10"/>
    <x v="3"/>
    <x v="0"/>
    <x v="0"/>
    <x v="3"/>
    <s v="New"/>
    <x v="1"/>
    <s v="Summit Backpack 45L"/>
    <n v="4"/>
    <n v="155.91"/>
    <n v="0"/>
    <n v="79.91"/>
    <n v="623.64"/>
    <n v="319.64"/>
    <n v="304"/>
    <n v="0.48746071451478418"/>
    <n v="2026"/>
    <s v="Q4"/>
    <n v="11"/>
    <s v="Nov"/>
  </r>
  <r>
    <n v="2575"/>
    <d v="2026-11-24T00:00:00"/>
    <n v="2026"/>
    <n v="11"/>
    <x v="10"/>
    <x v="3"/>
    <x v="2"/>
    <x v="10"/>
    <x v="2"/>
    <s v="Returning"/>
    <x v="4"/>
    <s v="Resistance Band Set"/>
    <n v="1"/>
    <n v="39.42"/>
    <n v="0"/>
    <n v="14.63"/>
    <n v="39.42"/>
    <n v="14.63"/>
    <n v="24.79"/>
    <n v="0.62886859462201927"/>
    <n v="2026"/>
    <s v="Q4"/>
    <n v="11"/>
    <s v="Nov"/>
  </r>
  <r>
    <n v="2673"/>
    <d v="2026-11-24T00:00:00"/>
    <n v="2026"/>
    <n v="11"/>
    <x v="10"/>
    <x v="3"/>
    <x v="2"/>
    <x v="2"/>
    <x v="0"/>
    <s v="Returning"/>
    <x v="0"/>
    <s v="Trail Bike Light"/>
    <n v="2"/>
    <n v="51.56"/>
    <n v="0.05"/>
    <n v="22.7"/>
    <n v="97.963999999999999"/>
    <n v="45.4"/>
    <n v="52.564"/>
    <n v="0.5365644522477645"/>
    <n v="2026"/>
    <s v="Q4"/>
    <n v="11"/>
    <s v="Nov"/>
  </r>
  <r>
    <n v="4145"/>
    <d v="2026-11-24T00:00:00"/>
    <n v="2026"/>
    <n v="11"/>
    <x v="10"/>
    <x v="3"/>
    <x v="0"/>
    <x v="0"/>
    <x v="0"/>
    <s v="Returning"/>
    <x v="3"/>
    <s v="Compact Sleeping Bag"/>
    <n v="1"/>
    <n v="120.49"/>
    <n v="0.15"/>
    <n v="61.22"/>
    <n v="102.4165"/>
    <n v="61.22"/>
    <n v="41.1965"/>
    <n v="0.40224475548373556"/>
    <n v="2026"/>
    <s v="Q4"/>
    <n v="11"/>
    <s v="Nov"/>
  </r>
  <r>
    <n v="4610"/>
    <d v="2026-11-24T00:00:00"/>
    <n v="2026"/>
    <n v="11"/>
    <x v="10"/>
    <x v="3"/>
    <x v="2"/>
    <x v="16"/>
    <x v="2"/>
    <s v="Returning"/>
    <x v="1"/>
    <s v="Summit Backpack 45L"/>
    <n v="2"/>
    <n v="153.96"/>
    <n v="0"/>
    <n v="79.33"/>
    <n v="307.92"/>
    <n v="158.66"/>
    <n v="149.26000000000002"/>
    <n v="0.48473629514159527"/>
    <n v="2026"/>
    <s v="Q4"/>
    <n v="11"/>
    <s v="Nov"/>
  </r>
  <r>
    <n v="4721"/>
    <d v="2026-11-24T00:00:00"/>
    <n v="2026"/>
    <n v="11"/>
    <x v="10"/>
    <x v="3"/>
    <x v="2"/>
    <x v="16"/>
    <x v="2"/>
    <s v="New"/>
    <x v="0"/>
    <s v="Compact Repair Kit"/>
    <n v="1"/>
    <n v="39.85"/>
    <n v="0"/>
    <n v="16.3"/>
    <n v="39.85"/>
    <n v="16.3"/>
    <n v="23.55"/>
    <n v="0.59096612296110418"/>
    <n v="2026"/>
    <s v="Q4"/>
    <n v="11"/>
    <s v="Nov"/>
  </r>
  <r>
    <n v="324"/>
    <d v="2026-11-25T00:00:00"/>
    <n v="2026"/>
    <n v="11"/>
    <x v="10"/>
    <x v="3"/>
    <x v="3"/>
    <x v="13"/>
    <x v="3"/>
    <s v="Returning"/>
    <x v="0"/>
    <s v="Cycling Pack 12L"/>
    <n v="2"/>
    <n v="103.88"/>
    <n v="0.15"/>
    <n v="49.26"/>
    <n v="176.59599999999998"/>
    <n v="98.52"/>
    <n v="78.075999999999979"/>
    <n v="0.44211646922920106"/>
    <n v="2026"/>
    <s v="Q4"/>
    <n v="11"/>
    <s v="Nov"/>
  </r>
  <r>
    <n v="559"/>
    <d v="2026-11-25T00:00:00"/>
    <n v="2026"/>
    <n v="11"/>
    <x v="10"/>
    <x v="3"/>
    <x v="3"/>
    <x v="7"/>
    <x v="0"/>
    <s v="Returning"/>
    <x v="2"/>
    <s v="Carry-On Duffel"/>
    <n v="2"/>
    <n v="134.19"/>
    <n v="0.1"/>
    <n v="65.39"/>
    <n v="241.542"/>
    <n v="130.78"/>
    <n v="110.762"/>
    <n v="0.45856207202060095"/>
    <n v="2026"/>
    <s v="Q4"/>
    <n v="11"/>
    <s v="Nov"/>
  </r>
  <r>
    <n v="1108"/>
    <d v="2026-11-25T00:00:00"/>
    <n v="2026"/>
    <n v="11"/>
    <x v="10"/>
    <x v="3"/>
    <x v="1"/>
    <x v="1"/>
    <x v="3"/>
    <s v="New"/>
    <x v="2"/>
    <s v="Insulated Bottle"/>
    <n v="1"/>
    <n v="37.06"/>
    <n v="0.1"/>
    <n v="13.18"/>
    <n v="33.354000000000006"/>
    <n v="13.18"/>
    <n v="20.174000000000007"/>
    <n v="0.6048449961024166"/>
    <n v="2026"/>
    <s v="Q4"/>
    <n v="11"/>
    <s v="Nov"/>
  </r>
  <r>
    <n v="1344"/>
    <d v="2026-11-25T00:00:00"/>
    <n v="2026"/>
    <n v="11"/>
    <x v="10"/>
    <x v="3"/>
    <x v="2"/>
    <x v="10"/>
    <x v="0"/>
    <s v="New"/>
    <x v="2"/>
    <s v="Carry-On Duffel"/>
    <n v="4"/>
    <n v="135.21"/>
    <n v="0.05"/>
    <n v="68.64"/>
    <n v="513.798"/>
    <n v="274.56"/>
    <n v="239.238"/>
    <n v="0.46562656919645462"/>
    <n v="2026"/>
    <s v="Q4"/>
    <n v="11"/>
    <s v="Nov"/>
  </r>
  <r>
    <n v="1922"/>
    <d v="2026-11-25T00:00:00"/>
    <n v="2026"/>
    <n v="11"/>
    <x v="10"/>
    <x v="3"/>
    <x v="0"/>
    <x v="9"/>
    <x v="3"/>
    <s v="Returning"/>
    <x v="1"/>
    <s v="Trail Boots"/>
    <n v="2"/>
    <n v="145.77000000000001"/>
    <n v="0.1"/>
    <n v="78.14"/>
    <n v="262.38600000000002"/>
    <n v="156.28"/>
    <n v="106.10600000000002"/>
    <n v="0.40438895367893107"/>
    <n v="2026"/>
    <s v="Q4"/>
    <n v="11"/>
    <s v="Nov"/>
  </r>
  <r>
    <n v="2343"/>
    <d v="2026-11-25T00:00:00"/>
    <n v="2026"/>
    <n v="11"/>
    <x v="10"/>
    <x v="3"/>
    <x v="0"/>
    <x v="15"/>
    <x v="2"/>
    <s v="New"/>
    <x v="3"/>
    <s v="Compact Sleeping Bag"/>
    <n v="1"/>
    <n v="121.53"/>
    <n v="0.15"/>
    <n v="62.14"/>
    <n v="103.3005"/>
    <n v="62.14"/>
    <n v="41.160499999999999"/>
    <n v="0.39845402490791426"/>
    <n v="2026"/>
    <s v="Q4"/>
    <n v="11"/>
    <s v="Nov"/>
  </r>
  <r>
    <n v="2466"/>
    <d v="2026-11-25T00:00:00"/>
    <n v="2026"/>
    <n v="11"/>
    <x v="10"/>
    <x v="3"/>
    <x v="2"/>
    <x v="2"/>
    <x v="0"/>
    <s v="Business"/>
    <x v="0"/>
    <s v="Compact Repair Kit"/>
    <n v="2"/>
    <n v="40.51"/>
    <n v="0.05"/>
    <n v="16.45"/>
    <n v="76.968999999999994"/>
    <n v="32.9"/>
    <n v="44.068999999999996"/>
    <n v="0.5725551845548208"/>
    <n v="2026"/>
    <s v="Q4"/>
    <n v="11"/>
    <s v="Nov"/>
  </r>
  <r>
    <n v="2647"/>
    <d v="2026-11-25T00:00:00"/>
    <n v="2026"/>
    <n v="11"/>
    <x v="10"/>
    <x v="3"/>
    <x v="2"/>
    <x v="5"/>
    <x v="0"/>
    <s v="New"/>
    <x v="1"/>
    <s v="Trekking Poles"/>
    <n v="1"/>
    <n v="70.099999999999994"/>
    <n v="0.15"/>
    <n v="32.28"/>
    <n v="59.584999999999994"/>
    <n v="32.28"/>
    <n v="27.304999999999993"/>
    <n v="0.45825291600234952"/>
    <n v="2026"/>
    <s v="Q4"/>
    <n v="11"/>
    <s v="Nov"/>
  </r>
  <r>
    <n v="2958"/>
    <d v="2026-11-25T00:00:00"/>
    <n v="2026"/>
    <n v="11"/>
    <x v="10"/>
    <x v="3"/>
    <x v="1"/>
    <x v="12"/>
    <x v="3"/>
    <s v="New"/>
    <x v="1"/>
    <s v="Trail Boots"/>
    <n v="1"/>
    <n v="144.25"/>
    <n v="0.1"/>
    <n v="79.55"/>
    <n v="129.82500000000002"/>
    <n v="79.55"/>
    <n v="50.27500000000002"/>
    <n v="0.38725207009435791"/>
    <n v="2026"/>
    <s v="Q4"/>
    <n v="11"/>
    <s v="Nov"/>
  </r>
  <r>
    <n v="3527"/>
    <d v="2026-11-25T00:00:00"/>
    <n v="2026"/>
    <n v="11"/>
    <x v="10"/>
    <x v="3"/>
    <x v="1"/>
    <x v="6"/>
    <x v="3"/>
    <s v="Returning"/>
    <x v="1"/>
    <s v="Trail Boots"/>
    <n v="4"/>
    <n v="146.19"/>
    <n v="0.1"/>
    <n v="79.569999999999993"/>
    <n v="526.28399999999999"/>
    <n v="318.27999999999997"/>
    <n v="208.00400000000002"/>
    <n v="0.39523147198090769"/>
    <n v="2026"/>
    <s v="Q4"/>
    <n v="11"/>
    <s v="Nov"/>
  </r>
  <r>
    <n v="3729"/>
    <d v="2026-11-25T00:00:00"/>
    <n v="2026"/>
    <n v="11"/>
    <x v="10"/>
    <x v="3"/>
    <x v="0"/>
    <x v="9"/>
    <x v="0"/>
    <s v="New"/>
    <x v="3"/>
    <s v="Portable Camp Stove"/>
    <n v="1"/>
    <n v="81.89"/>
    <n v="0.05"/>
    <n v="38.33"/>
    <n v="77.79549999999999"/>
    <n v="38.33"/>
    <n v="39.465499999999992"/>
    <n v="0.50729797996028048"/>
    <n v="2026"/>
    <s v="Q4"/>
    <n v="11"/>
    <s v="Nov"/>
  </r>
  <r>
    <n v="4961"/>
    <d v="2026-11-25T00:00:00"/>
    <n v="2026"/>
    <n v="11"/>
    <x v="10"/>
    <x v="3"/>
    <x v="2"/>
    <x v="2"/>
    <x v="2"/>
    <s v="New"/>
    <x v="3"/>
    <s v="Trail Tent 2P"/>
    <n v="2"/>
    <n v="194.78"/>
    <n v="0.15"/>
    <n v="102.51"/>
    <n v="331.12599999999998"/>
    <n v="205.02"/>
    <n v="126.10599999999997"/>
    <n v="0.38083992196324051"/>
    <n v="2026"/>
    <s v="Q4"/>
    <n v="11"/>
    <s v="Nov"/>
  </r>
  <r>
    <n v="5034"/>
    <d v="2026-11-25T00:00:00"/>
    <n v="2026"/>
    <n v="11"/>
    <x v="10"/>
    <x v="3"/>
    <x v="1"/>
    <x v="14"/>
    <x v="0"/>
    <s v="Returning"/>
    <x v="1"/>
    <s v="Trail Boots"/>
    <n v="1"/>
    <n v="141.63"/>
    <n v="0.05"/>
    <n v="77.17"/>
    <n v="134.54849999999999"/>
    <n v="77.17"/>
    <n v="57.378499999999988"/>
    <n v="0.42645217152179321"/>
    <n v="2026"/>
    <s v="Q4"/>
    <n v="11"/>
    <s v="Nov"/>
  </r>
  <r>
    <n v="343"/>
    <d v="2026-11-26T00:00:00"/>
    <n v="2026"/>
    <n v="11"/>
    <x v="10"/>
    <x v="3"/>
    <x v="2"/>
    <x v="16"/>
    <x v="0"/>
    <s v="Returning"/>
    <x v="0"/>
    <s v="Compact Repair Kit"/>
    <n v="1"/>
    <n v="40.86"/>
    <n v="0.05"/>
    <n v="17.14"/>
    <n v="38.817"/>
    <n v="17.14"/>
    <n v="21.677"/>
    <n v="0.55844088930107938"/>
    <n v="2026"/>
    <s v="Q4"/>
    <n v="11"/>
    <s v="Nov"/>
  </r>
  <r>
    <n v="405"/>
    <d v="2026-11-26T00:00:00"/>
    <n v="2026"/>
    <n v="11"/>
    <x v="10"/>
    <x v="3"/>
    <x v="3"/>
    <x v="8"/>
    <x v="0"/>
    <s v="New"/>
    <x v="1"/>
    <s v="Trail Boots"/>
    <n v="1"/>
    <n v="141.61000000000001"/>
    <n v="0.05"/>
    <n v="77.7"/>
    <n v="134.52950000000001"/>
    <n v="77.7"/>
    <n v="56.82950000000001"/>
    <n v="0.42243151130421214"/>
    <n v="2026"/>
    <s v="Q4"/>
    <n v="11"/>
    <s v="Nov"/>
  </r>
  <r>
    <n v="485"/>
    <d v="2026-11-26T00:00:00"/>
    <n v="2026"/>
    <n v="11"/>
    <x v="10"/>
    <x v="3"/>
    <x v="3"/>
    <x v="7"/>
    <x v="0"/>
    <s v="New"/>
    <x v="3"/>
    <s v="Compact Sleeping Bag"/>
    <n v="2"/>
    <n v="122.15"/>
    <n v="0.1"/>
    <n v="61.15"/>
    <n v="219.87"/>
    <n v="122.3"/>
    <n v="97.570000000000007"/>
    <n v="0.44376222313185065"/>
    <n v="2026"/>
    <s v="Q4"/>
    <n v="11"/>
    <s v="Nov"/>
  </r>
  <r>
    <n v="807"/>
    <d v="2026-11-26T00:00:00"/>
    <n v="2026"/>
    <n v="11"/>
    <x v="10"/>
    <x v="3"/>
    <x v="2"/>
    <x v="5"/>
    <x v="2"/>
    <s v="Returning"/>
    <x v="2"/>
    <s v="Carry-On Duffel"/>
    <n v="5"/>
    <n v="130.24"/>
    <n v="0.1"/>
    <n v="66.75"/>
    <n v="586.08000000000004"/>
    <n v="333.75"/>
    <n v="252.33000000000004"/>
    <n v="0.43053849303849306"/>
    <n v="2026"/>
    <s v="Q4"/>
    <n v="11"/>
    <s v="Nov"/>
  </r>
  <r>
    <n v="1666"/>
    <d v="2026-11-26T00:00:00"/>
    <n v="2026"/>
    <n v="11"/>
    <x v="10"/>
    <x v="3"/>
    <x v="0"/>
    <x v="15"/>
    <x v="1"/>
    <s v="Returning"/>
    <x v="0"/>
    <s v="Trail Bike Light"/>
    <n v="3"/>
    <n v="50.18"/>
    <n v="0.1"/>
    <n v="23.12"/>
    <n v="135.48599999999999"/>
    <n v="69.36"/>
    <n v="66.125999999999991"/>
    <n v="0.4880651875470528"/>
    <n v="2026"/>
    <s v="Q4"/>
    <n v="11"/>
    <s v="Nov"/>
  </r>
  <r>
    <n v="3442"/>
    <d v="2026-11-26T00:00:00"/>
    <n v="2026"/>
    <n v="11"/>
    <x v="10"/>
    <x v="3"/>
    <x v="0"/>
    <x v="9"/>
    <x v="2"/>
    <s v="New"/>
    <x v="4"/>
    <s v="Training Mat"/>
    <n v="2"/>
    <n v="50.93"/>
    <n v="0.15"/>
    <n v="22.35"/>
    <n v="86.581000000000003"/>
    <n v="44.7"/>
    <n v="41.881"/>
    <n v="0.48372044674928677"/>
    <n v="2026"/>
    <s v="Q4"/>
    <n v="11"/>
    <s v="Nov"/>
  </r>
  <r>
    <n v="4177"/>
    <d v="2026-11-26T00:00:00"/>
    <n v="2026"/>
    <n v="11"/>
    <x v="10"/>
    <x v="3"/>
    <x v="2"/>
    <x v="10"/>
    <x v="0"/>
    <s v="Business"/>
    <x v="0"/>
    <s v="Trail Bike Light"/>
    <n v="1"/>
    <n v="49.6"/>
    <n v="0"/>
    <n v="22.62"/>
    <n v="49.6"/>
    <n v="22.62"/>
    <n v="26.98"/>
    <n v="0.5439516129032258"/>
    <n v="2026"/>
    <s v="Q4"/>
    <n v="11"/>
    <s v="Nov"/>
  </r>
  <r>
    <n v="4659"/>
    <d v="2026-11-26T00:00:00"/>
    <n v="2026"/>
    <n v="11"/>
    <x v="10"/>
    <x v="3"/>
    <x v="1"/>
    <x v="11"/>
    <x v="1"/>
    <s v="Business"/>
    <x v="3"/>
    <s v="Portable Camp Stove"/>
    <n v="3"/>
    <n v="83.3"/>
    <n v="0.15"/>
    <n v="38.74"/>
    <n v="212.41499999999996"/>
    <n v="116.22"/>
    <n v="96.194999999999965"/>
    <n v="0.45286349834051259"/>
    <n v="2026"/>
    <s v="Q4"/>
    <n v="11"/>
    <s v="Nov"/>
  </r>
  <r>
    <n v="4667"/>
    <d v="2026-11-26T00:00:00"/>
    <n v="2026"/>
    <n v="11"/>
    <x v="10"/>
    <x v="3"/>
    <x v="1"/>
    <x v="14"/>
    <x v="3"/>
    <s v="Business"/>
    <x v="2"/>
    <s v="Insulated Bottle"/>
    <n v="1"/>
    <n v="35.89"/>
    <n v="0.05"/>
    <n v="13.53"/>
    <n v="34.095500000000001"/>
    <n v="13.53"/>
    <n v="20.5655"/>
    <n v="0.60317343931017287"/>
    <n v="2026"/>
    <s v="Q4"/>
    <n v="11"/>
    <s v="Nov"/>
  </r>
  <r>
    <n v="197"/>
    <d v="2026-11-27T00:00:00"/>
    <n v="2026"/>
    <n v="11"/>
    <x v="10"/>
    <x v="3"/>
    <x v="3"/>
    <x v="4"/>
    <x v="2"/>
    <s v="New"/>
    <x v="3"/>
    <s v="Trail Tent 2P"/>
    <n v="1"/>
    <n v="195.32"/>
    <n v="0"/>
    <n v="103.21"/>
    <n v="195.32"/>
    <n v="103.21"/>
    <n v="92.11"/>
    <n v="0.47158509113250052"/>
    <n v="2026"/>
    <s v="Q4"/>
    <n v="11"/>
    <s v="Nov"/>
  </r>
  <r>
    <n v="361"/>
    <d v="2026-11-27T00:00:00"/>
    <n v="2026"/>
    <n v="11"/>
    <x v="10"/>
    <x v="3"/>
    <x v="1"/>
    <x v="6"/>
    <x v="0"/>
    <s v="Returning"/>
    <x v="2"/>
    <s v="Insulated Bottle"/>
    <n v="1"/>
    <n v="36.36"/>
    <n v="0.05"/>
    <n v="13.33"/>
    <n v="34.541999999999994"/>
    <n v="13.33"/>
    <n v="21.211999999999996"/>
    <n v="0.61409298824619307"/>
    <n v="2026"/>
    <s v="Q4"/>
    <n v="11"/>
    <s v="Nov"/>
  </r>
  <r>
    <n v="841"/>
    <d v="2026-11-27T00:00:00"/>
    <n v="2026"/>
    <n v="11"/>
    <x v="10"/>
    <x v="3"/>
    <x v="1"/>
    <x v="12"/>
    <x v="0"/>
    <s v="Returning"/>
    <x v="2"/>
    <s v="Insulated Bottle"/>
    <n v="2"/>
    <n v="35.85"/>
    <n v="0.05"/>
    <n v="13.69"/>
    <n v="68.114999999999995"/>
    <n v="27.38"/>
    <n v="40.734999999999999"/>
    <n v="0.59803273875064233"/>
    <n v="2026"/>
    <s v="Q4"/>
    <n v="11"/>
    <s v="Nov"/>
  </r>
  <r>
    <n v="903"/>
    <d v="2026-11-27T00:00:00"/>
    <n v="2026"/>
    <n v="11"/>
    <x v="10"/>
    <x v="3"/>
    <x v="3"/>
    <x v="8"/>
    <x v="0"/>
    <s v="New"/>
    <x v="2"/>
    <s v="Packing Cube Set"/>
    <n v="4"/>
    <n v="46.73"/>
    <n v="0"/>
    <n v="17.989999999999998"/>
    <n v="186.92"/>
    <n v="71.959999999999994"/>
    <n v="114.96"/>
    <n v="0.61502246950567085"/>
    <n v="2026"/>
    <s v="Q4"/>
    <n v="11"/>
    <s v="Nov"/>
  </r>
  <r>
    <n v="1278"/>
    <d v="2026-11-27T00:00:00"/>
    <n v="2026"/>
    <n v="11"/>
    <x v="10"/>
    <x v="3"/>
    <x v="3"/>
    <x v="13"/>
    <x v="2"/>
    <s v="Returning"/>
    <x v="1"/>
    <s v="Trail Boots"/>
    <n v="3"/>
    <n v="143.72"/>
    <n v="0.15"/>
    <n v="78.56"/>
    <n v="366.48599999999999"/>
    <n v="235.68"/>
    <n v="130.80599999999998"/>
    <n v="0.35691950033561987"/>
    <n v="2026"/>
    <s v="Q4"/>
    <n v="11"/>
    <s v="Nov"/>
  </r>
  <r>
    <n v="2091"/>
    <d v="2026-11-27T00:00:00"/>
    <n v="2026"/>
    <n v="11"/>
    <x v="10"/>
    <x v="3"/>
    <x v="1"/>
    <x v="12"/>
    <x v="3"/>
    <s v="New"/>
    <x v="4"/>
    <s v="Recovery Roller"/>
    <n v="1"/>
    <n v="35.590000000000003"/>
    <n v="0"/>
    <n v="13.57"/>
    <n v="35.590000000000003"/>
    <n v="13.57"/>
    <n v="22.020000000000003"/>
    <n v="0.61871312166338865"/>
    <n v="2026"/>
    <s v="Q4"/>
    <n v="11"/>
    <s v="Nov"/>
  </r>
  <r>
    <n v="3070"/>
    <d v="2026-11-27T00:00:00"/>
    <n v="2026"/>
    <n v="11"/>
    <x v="10"/>
    <x v="3"/>
    <x v="3"/>
    <x v="13"/>
    <x v="3"/>
    <s v="Returning"/>
    <x v="1"/>
    <s v="Trekking Poles"/>
    <n v="4"/>
    <n v="71.11"/>
    <n v="0.05"/>
    <n v="32.25"/>
    <n v="270.21799999999996"/>
    <n v="129"/>
    <n v="141.21799999999996"/>
    <n v="0.52260767232382732"/>
    <n v="2026"/>
    <s v="Q4"/>
    <n v="11"/>
    <s v="Nov"/>
  </r>
  <r>
    <n v="4007"/>
    <d v="2026-11-27T00:00:00"/>
    <n v="2026"/>
    <n v="11"/>
    <x v="10"/>
    <x v="3"/>
    <x v="0"/>
    <x v="9"/>
    <x v="3"/>
    <s v="Business"/>
    <x v="0"/>
    <s v="Trail Bike Light"/>
    <n v="5"/>
    <n v="51.04"/>
    <n v="0"/>
    <n v="22.69"/>
    <n v="255.2"/>
    <n v="113.45"/>
    <n v="141.75"/>
    <n v="0.55544670846394983"/>
    <n v="2026"/>
    <s v="Q4"/>
    <n v="11"/>
    <s v="Nov"/>
  </r>
  <r>
    <n v="4488"/>
    <d v="2026-11-27T00:00:00"/>
    <n v="2026"/>
    <n v="11"/>
    <x v="10"/>
    <x v="3"/>
    <x v="1"/>
    <x v="14"/>
    <x v="2"/>
    <s v="Returning"/>
    <x v="2"/>
    <s v="Travel Backpack 35L"/>
    <n v="3"/>
    <n v="161.66"/>
    <n v="0.05"/>
    <n v="88.3"/>
    <n v="460.73099999999999"/>
    <n v="264.89999999999998"/>
    <n v="195.83100000000002"/>
    <n v="0.42504411467863029"/>
    <n v="2026"/>
    <s v="Q4"/>
    <n v="11"/>
    <s v="Nov"/>
  </r>
  <r>
    <n v="5159"/>
    <d v="2026-11-27T00:00:00"/>
    <n v="2026"/>
    <n v="11"/>
    <x v="10"/>
    <x v="3"/>
    <x v="3"/>
    <x v="13"/>
    <x v="0"/>
    <s v="Business"/>
    <x v="3"/>
    <s v="Portable Camp Stove"/>
    <n v="2"/>
    <n v="80.400000000000006"/>
    <n v="0.15"/>
    <n v="38.869999999999997"/>
    <n v="136.68"/>
    <n v="77.739999999999995"/>
    <n v="58.940000000000012"/>
    <n v="0.43122622183201648"/>
    <n v="2026"/>
    <s v="Q4"/>
    <n v="11"/>
    <s v="Nov"/>
  </r>
  <r>
    <n v="669"/>
    <d v="2026-11-28T00:00:00"/>
    <n v="2026"/>
    <n v="11"/>
    <x v="10"/>
    <x v="3"/>
    <x v="2"/>
    <x v="3"/>
    <x v="0"/>
    <s v="Returning"/>
    <x v="4"/>
    <s v="Recovery Roller"/>
    <n v="3"/>
    <n v="36.81"/>
    <n v="0.05"/>
    <n v="13.82"/>
    <n v="104.9085"/>
    <n v="41.46"/>
    <n v="63.448500000000003"/>
    <n v="0.60479846723573405"/>
    <n v="2026"/>
    <s v="Q4"/>
    <n v="11"/>
    <s v="Nov"/>
  </r>
  <r>
    <n v="686"/>
    <d v="2026-11-28T00:00:00"/>
    <n v="2026"/>
    <n v="11"/>
    <x v="10"/>
    <x v="3"/>
    <x v="1"/>
    <x v="12"/>
    <x v="3"/>
    <s v="Returning"/>
    <x v="2"/>
    <s v="Carry-On Duffel"/>
    <n v="2"/>
    <n v="132.61000000000001"/>
    <n v="0.1"/>
    <n v="67.3"/>
    <n v="238.69800000000004"/>
    <n v="134.6"/>
    <n v="104.09800000000004"/>
    <n v="0.43610755012610086"/>
    <n v="2026"/>
    <s v="Q4"/>
    <n v="11"/>
    <s v="Nov"/>
  </r>
  <r>
    <n v="990"/>
    <d v="2026-11-28T00:00:00"/>
    <n v="2026"/>
    <n v="11"/>
    <x v="10"/>
    <x v="3"/>
    <x v="0"/>
    <x v="15"/>
    <x v="0"/>
    <s v="Returning"/>
    <x v="0"/>
    <s v="Compact Repair Kit"/>
    <n v="5"/>
    <n v="39.79"/>
    <n v="0.1"/>
    <n v="17.09"/>
    <n v="179.05500000000001"/>
    <n v="85.45"/>
    <n v="93.605000000000004"/>
    <n v="0.52277233252352628"/>
    <n v="2026"/>
    <s v="Q4"/>
    <n v="11"/>
    <s v="Nov"/>
  </r>
  <r>
    <n v="1134"/>
    <d v="2026-11-28T00:00:00"/>
    <n v="2026"/>
    <n v="11"/>
    <x v="10"/>
    <x v="3"/>
    <x v="3"/>
    <x v="4"/>
    <x v="0"/>
    <s v="Returning"/>
    <x v="2"/>
    <s v="Insulated Bottle"/>
    <n v="2"/>
    <n v="36.119999999999997"/>
    <n v="0.1"/>
    <n v="13.61"/>
    <n v="65.015999999999991"/>
    <n v="27.22"/>
    <n v="37.795999999999992"/>
    <n v="0.58133382551987201"/>
    <n v="2026"/>
    <s v="Q4"/>
    <n v="11"/>
    <s v="Nov"/>
  </r>
  <r>
    <n v="1770"/>
    <d v="2026-11-28T00:00:00"/>
    <n v="2026"/>
    <n v="11"/>
    <x v="10"/>
    <x v="3"/>
    <x v="3"/>
    <x v="7"/>
    <x v="2"/>
    <s v="Returning"/>
    <x v="1"/>
    <s v="Summit Backpack 45L"/>
    <n v="5"/>
    <n v="153.93"/>
    <n v="0.05"/>
    <n v="77.27"/>
    <n v="731.16750000000002"/>
    <n v="386.34999999999997"/>
    <n v="344.81750000000005"/>
    <n v="0.4715985051304934"/>
    <n v="2026"/>
    <s v="Q4"/>
    <n v="11"/>
    <s v="Nov"/>
  </r>
  <r>
    <n v="3396"/>
    <d v="2026-11-28T00:00:00"/>
    <n v="2026"/>
    <n v="11"/>
    <x v="10"/>
    <x v="3"/>
    <x v="2"/>
    <x v="3"/>
    <x v="2"/>
    <s v="New"/>
    <x v="4"/>
    <s v="Training Mat"/>
    <n v="3"/>
    <n v="50.67"/>
    <n v="0.05"/>
    <n v="22.25"/>
    <n v="144.40949999999998"/>
    <n v="66.75"/>
    <n v="77.65949999999998"/>
    <n v="0.53777279195620775"/>
    <n v="2026"/>
    <s v="Q4"/>
    <n v="11"/>
    <s v="Nov"/>
  </r>
  <r>
    <n v="4259"/>
    <d v="2026-11-28T00:00:00"/>
    <n v="2026"/>
    <n v="11"/>
    <x v="10"/>
    <x v="3"/>
    <x v="2"/>
    <x v="3"/>
    <x v="0"/>
    <s v="Returning"/>
    <x v="1"/>
    <s v="Trekking Poles"/>
    <n v="4"/>
    <n v="72.77"/>
    <n v="0"/>
    <n v="32.090000000000003"/>
    <n v="291.08"/>
    <n v="128.36000000000001"/>
    <n v="162.71999999999997"/>
    <n v="0.55902157482479031"/>
    <n v="2026"/>
    <s v="Q4"/>
    <n v="11"/>
    <s v="Nov"/>
  </r>
  <r>
    <n v="4440"/>
    <d v="2026-11-28T00:00:00"/>
    <n v="2026"/>
    <n v="11"/>
    <x v="10"/>
    <x v="3"/>
    <x v="2"/>
    <x v="10"/>
    <x v="3"/>
    <s v="New"/>
    <x v="2"/>
    <s v="Packing Cube Set"/>
    <n v="1"/>
    <n v="46.45"/>
    <n v="0.1"/>
    <n v="17.96"/>
    <n v="41.805000000000007"/>
    <n v="17.96"/>
    <n v="23.845000000000006"/>
    <n v="0.57038631742614521"/>
    <n v="2026"/>
    <s v="Q4"/>
    <n v="11"/>
    <s v="Nov"/>
  </r>
  <r>
    <n v="5115"/>
    <d v="2026-11-28T00:00:00"/>
    <n v="2026"/>
    <n v="11"/>
    <x v="10"/>
    <x v="3"/>
    <x v="0"/>
    <x v="15"/>
    <x v="0"/>
    <s v="New"/>
    <x v="2"/>
    <s v="Travel Backpack 35L"/>
    <n v="1"/>
    <n v="165.75"/>
    <n v="0.2"/>
    <n v="89.16"/>
    <n v="132.6"/>
    <n v="89.16"/>
    <n v="43.44"/>
    <n v="0.32760180995475113"/>
    <n v="2026"/>
    <s v="Q4"/>
    <n v="11"/>
    <s v="Nov"/>
  </r>
  <r>
    <n v="5136"/>
    <d v="2026-11-28T00:00:00"/>
    <n v="2026"/>
    <n v="11"/>
    <x v="10"/>
    <x v="3"/>
    <x v="2"/>
    <x v="2"/>
    <x v="3"/>
    <s v="New"/>
    <x v="3"/>
    <s v="Trail Tent 2P"/>
    <n v="4"/>
    <n v="198.02"/>
    <n v="0.05"/>
    <n v="103.82"/>
    <n v="752.476"/>
    <n v="415.28"/>
    <n v="337.19600000000003"/>
    <n v="0.44811528872681655"/>
    <n v="2026"/>
    <s v="Q4"/>
    <n v="11"/>
    <s v="Nov"/>
  </r>
  <r>
    <n v="562"/>
    <d v="2026-11-29T00:00:00"/>
    <n v="2026"/>
    <n v="11"/>
    <x v="10"/>
    <x v="3"/>
    <x v="1"/>
    <x v="12"/>
    <x v="0"/>
    <s v="New"/>
    <x v="2"/>
    <s v="Packing Cube Set"/>
    <n v="1"/>
    <n v="46.3"/>
    <n v="0.2"/>
    <n v="18.78"/>
    <n v="37.04"/>
    <n v="18.78"/>
    <n v="18.259999999999998"/>
    <n v="0.49298056155507552"/>
    <n v="2026"/>
    <s v="Q4"/>
    <n v="11"/>
    <s v="Nov"/>
  </r>
  <r>
    <n v="806"/>
    <d v="2026-11-29T00:00:00"/>
    <n v="2026"/>
    <n v="11"/>
    <x v="10"/>
    <x v="3"/>
    <x v="0"/>
    <x v="15"/>
    <x v="3"/>
    <s v="Returning"/>
    <x v="4"/>
    <s v="Resistance Band Set"/>
    <n v="1"/>
    <n v="39.659999999999997"/>
    <n v="0"/>
    <n v="14.76"/>
    <n v="39.659999999999997"/>
    <n v="14.76"/>
    <n v="24.9"/>
    <n v="0.62783661119515888"/>
    <n v="2026"/>
    <s v="Q4"/>
    <n v="11"/>
    <s v="Nov"/>
  </r>
  <r>
    <n v="3150"/>
    <d v="2026-11-29T00:00:00"/>
    <n v="2026"/>
    <n v="11"/>
    <x v="10"/>
    <x v="3"/>
    <x v="1"/>
    <x v="6"/>
    <x v="0"/>
    <s v="New"/>
    <x v="3"/>
    <s v="Portable Camp Stove"/>
    <n v="3"/>
    <n v="80.72"/>
    <n v="0.05"/>
    <n v="39.130000000000003"/>
    <n v="230.05199999999999"/>
    <n v="117.39000000000001"/>
    <n v="112.66199999999998"/>
    <n v="0.48972406238589528"/>
    <n v="2026"/>
    <s v="Q4"/>
    <n v="11"/>
    <s v="Nov"/>
  </r>
  <r>
    <n v="4847"/>
    <d v="2026-11-29T00:00:00"/>
    <n v="2026"/>
    <n v="11"/>
    <x v="10"/>
    <x v="3"/>
    <x v="1"/>
    <x v="14"/>
    <x v="3"/>
    <s v="New"/>
    <x v="2"/>
    <s v="Insulated Bottle"/>
    <n v="2"/>
    <n v="35.51"/>
    <n v="0.05"/>
    <n v="13.24"/>
    <n v="67.468999999999994"/>
    <n v="26.48"/>
    <n v="40.98899999999999"/>
    <n v="0.60752345521646967"/>
    <n v="2026"/>
    <s v="Q4"/>
    <n v="11"/>
    <s v="Nov"/>
  </r>
  <r>
    <n v="221"/>
    <d v="2026-11-30T00:00:00"/>
    <n v="2026"/>
    <n v="11"/>
    <x v="10"/>
    <x v="3"/>
    <x v="3"/>
    <x v="8"/>
    <x v="2"/>
    <s v="Business"/>
    <x v="2"/>
    <s v="Carry-On Duffel"/>
    <n v="1"/>
    <n v="132.06"/>
    <n v="0.15"/>
    <n v="67.53"/>
    <n v="112.251"/>
    <n v="67.53"/>
    <n v="44.721000000000004"/>
    <n v="0.39840179597509157"/>
    <n v="2026"/>
    <s v="Q4"/>
    <n v="11"/>
    <s v="Nov"/>
  </r>
  <r>
    <n v="630"/>
    <d v="2026-11-30T00:00:00"/>
    <n v="2026"/>
    <n v="11"/>
    <x v="10"/>
    <x v="3"/>
    <x v="3"/>
    <x v="8"/>
    <x v="0"/>
    <s v="Business"/>
    <x v="0"/>
    <s v="Compact Repair Kit"/>
    <n v="3"/>
    <n v="41.07"/>
    <n v="0.1"/>
    <n v="16.86"/>
    <n v="110.88900000000001"/>
    <n v="50.58"/>
    <n v="60.309000000000012"/>
    <n v="0.54386819251684126"/>
    <n v="2026"/>
    <s v="Q4"/>
    <n v="11"/>
    <s v="Nov"/>
  </r>
  <r>
    <n v="1789"/>
    <d v="2026-11-30T00:00:00"/>
    <n v="2026"/>
    <n v="11"/>
    <x v="10"/>
    <x v="3"/>
    <x v="1"/>
    <x v="12"/>
    <x v="0"/>
    <s v="New"/>
    <x v="1"/>
    <s v="Summit Backpack 45L"/>
    <n v="2"/>
    <n v="151.49"/>
    <n v="0.1"/>
    <n v="81.39"/>
    <n v="272.68200000000002"/>
    <n v="162.78"/>
    <n v="109.90200000000002"/>
    <n v="0.40304090479019522"/>
    <n v="2026"/>
    <s v="Q4"/>
    <n v="11"/>
    <s v="Nov"/>
  </r>
  <r>
    <n v="1947"/>
    <d v="2026-11-30T00:00:00"/>
    <n v="2026"/>
    <n v="11"/>
    <x v="10"/>
    <x v="3"/>
    <x v="0"/>
    <x v="0"/>
    <x v="2"/>
    <s v="Business"/>
    <x v="4"/>
    <s v="Recovery Roller"/>
    <n v="1"/>
    <n v="35.729999999999997"/>
    <n v="0.2"/>
    <n v="14.33"/>
    <n v="28.584"/>
    <n v="14.33"/>
    <n v="14.254"/>
    <n v="0.49867058494262523"/>
    <n v="2026"/>
    <s v="Q4"/>
    <n v="11"/>
    <s v="Nov"/>
  </r>
  <r>
    <n v="2279"/>
    <d v="2026-11-30T00:00:00"/>
    <n v="2026"/>
    <n v="11"/>
    <x v="10"/>
    <x v="3"/>
    <x v="0"/>
    <x v="0"/>
    <x v="2"/>
    <s v="Returning"/>
    <x v="0"/>
    <s v="Trail Bike Light"/>
    <n v="2"/>
    <n v="50.38"/>
    <n v="0.1"/>
    <n v="22.41"/>
    <n v="90.684000000000012"/>
    <n v="44.82"/>
    <n v="45.864000000000011"/>
    <n v="0.50575625248114342"/>
    <n v="2026"/>
    <s v="Q4"/>
    <n v="11"/>
    <s v="Nov"/>
  </r>
  <r>
    <n v="2439"/>
    <d v="2026-11-30T00:00:00"/>
    <n v="2026"/>
    <n v="11"/>
    <x v="10"/>
    <x v="3"/>
    <x v="0"/>
    <x v="9"/>
    <x v="0"/>
    <s v="Business"/>
    <x v="4"/>
    <s v="Recovery Roller"/>
    <n v="1"/>
    <n v="35.67"/>
    <n v="0.1"/>
    <n v="13.81"/>
    <n v="32.103000000000002"/>
    <n v="13.81"/>
    <n v="18.292999999999999"/>
    <n v="0.5698221350029592"/>
    <n v="2026"/>
    <s v="Q4"/>
    <n v="11"/>
    <s v="Nov"/>
  </r>
  <r>
    <n v="2540"/>
    <d v="2026-11-30T00:00:00"/>
    <n v="2026"/>
    <n v="11"/>
    <x v="10"/>
    <x v="3"/>
    <x v="1"/>
    <x v="14"/>
    <x v="1"/>
    <s v="Business"/>
    <x v="3"/>
    <s v="Portable Camp Stove"/>
    <n v="12"/>
    <n v="81.150000000000006"/>
    <n v="0.15"/>
    <n v="39.590000000000003"/>
    <n v="827.73"/>
    <n v="475.08000000000004"/>
    <n v="352.65"/>
    <n v="0.42604472472907828"/>
    <n v="2026"/>
    <s v="Q4"/>
    <n v="11"/>
    <s v="Nov"/>
  </r>
  <r>
    <n v="2747"/>
    <d v="2026-11-30T00:00:00"/>
    <n v="2026"/>
    <n v="11"/>
    <x v="10"/>
    <x v="3"/>
    <x v="0"/>
    <x v="15"/>
    <x v="2"/>
    <s v="Returning"/>
    <x v="3"/>
    <s v="Trail Tent 2P"/>
    <n v="1"/>
    <n v="194.73"/>
    <n v="0"/>
    <n v="104.48"/>
    <n v="194.73"/>
    <n v="104.48"/>
    <n v="90.249999999999986"/>
    <n v="0.46346222975401835"/>
    <n v="2026"/>
    <s v="Q4"/>
    <n v="11"/>
    <s v="Nov"/>
  </r>
  <r>
    <n v="3094"/>
    <d v="2026-11-30T00:00:00"/>
    <n v="2026"/>
    <n v="11"/>
    <x v="10"/>
    <x v="3"/>
    <x v="1"/>
    <x v="1"/>
    <x v="3"/>
    <s v="Business"/>
    <x v="3"/>
    <s v="Compact Sleeping Bag"/>
    <n v="2"/>
    <n v="122.18"/>
    <n v="0.15"/>
    <n v="61.3"/>
    <n v="207.70600000000002"/>
    <n v="122.6"/>
    <n v="85.106000000000023"/>
    <n v="0.40974261696821479"/>
    <n v="2026"/>
    <s v="Q4"/>
    <n v="11"/>
    <s v="Nov"/>
  </r>
  <r>
    <n v="3359"/>
    <d v="2026-11-30T00:00:00"/>
    <n v="2026"/>
    <n v="11"/>
    <x v="10"/>
    <x v="3"/>
    <x v="3"/>
    <x v="13"/>
    <x v="0"/>
    <s v="Returning"/>
    <x v="3"/>
    <s v="Portable Camp Stove"/>
    <n v="1"/>
    <n v="83.14"/>
    <n v="0"/>
    <n v="39.369999999999997"/>
    <n v="83.14"/>
    <n v="39.369999999999997"/>
    <n v="43.77"/>
    <n v="0.52646139042578788"/>
    <n v="2026"/>
    <s v="Q4"/>
    <n v="11"/>
    <s v="Nov"/>
  </r>
  <r>
    <n v="3473"/>
    <d v="2026-11-30T00:00:00"/>
    <n v="2026"/>
    <n v="11"/>
    <x v="10"/>
    <x v="3"/>
    <x v="2"/>
    <x v="5"/>
    <x v="0"/>
    <s v="Returning"/>
    <x v="0"/>
    <s v="Commuter Helmet"/>
    <n v="1"/>
    <n v="80.97"/>
    <n v="0"/>
    <n v="43.64"/>
    <n v="80.97"/>
    <n v="43.64"/>
    <n v="37.33"/>
    <n v="0.4610349512164999"/>
    <n v="2026"/>
    <s v="Q4"/>
    <n v="11"/>
    <s v="Nov"/>
  </r>
  <r>
    <n v="3589"/>
    <d v="2026-11-30T00:00:00"/>
    <n v="2026"/>
    <n v="11"/>
    <x v="10"/>
    <x v="3"/>
    <x v="0"/>
    <x v="9"/>
    <x v="0"/>
    <s v="New"/>
    <x v="1"/>
    <s v="Trekking Poles"/>
    <n v="1"/>
    <n v="73.03"/>
    <n v="0"/>
    <n v="32.71"/>
    <n v="73.03"/>
    <n v="32.71"/>
    <n v="40.32"/>
    <n v="0.55210187594139393"/>
    <n v="2026"/>
    <s v="Q4"/>
    <n v="11"/>
    <s v="Nov"/>
  </r>
  <r>
    <n v="4689"/>
    <d v="2026-11-30T00:00:00"/>
    <n v="2026"/>
    <n v="11"/>
    <x v="10"/>
    <x v="3"/>
    <x v="2"/>
    <x v="3"/>
    <x v="0"/>
    <s v="Returning"/>
    <x v="2"/>
    <s v="Packing Cube Set"/>
    <n v="1"/>
    <n v="46.81"/>
    <n v="0.05"/>
    <n v="17.87"/>
    <n v="44.469500000000004"/>
    <n v="17.87"/>
    <n v="26.599500000000003"/>
    <n v="0.59815154206815913"/>
    <n v="2026"/>
    <s v="Q4"/>
    <n v="11"/>
    <s v="Nov"/>
  </r>
  <r>
    <n v="4819"/>
    <d v="2026-11-30T00:00:00"/>
    <n v="2026"/>
    <n v="11"/>
    <x v="10"/>
    <x v="3"/>
    <x v="3"/>
    <x v="7"/>
    <x v="3"/>
    <s v="New"/>
    <x v="1"/>
    <s v="Summit Backpack 45L"/>
    <n v="2"/>
    <n v="153.51"/>
    <n v="0.15"/>
    <n v="81.290000000000006"/>
    <n v="260.96699999999998"/>
    <n v="162.58000000000001"/>
    <n v="98.386999999999972"/>
    <n v="0.3770093536730697"/>
    <n v="2026"/>
    <s v="Q4"/>
    <n v="11"/>
    <s v="Nov"/>
  </r>
  <r>
    <n v="5167"/>
    <d v="2026-11-30T00:00:00"/>
    <n v="2026"/>
    <n v="11"/>
    <x v="10"/>
    <x v="3"/>
    <x v="2"/>
    <x v="5"/>
    <x v="3"/>
    <s v="New"/>
    <x v="3"/>
    <s v="Trail Tent 2P"/>
    <n v="2"/>
    <n v="197.5"/>
    <n v="0"/>
    <n v="104.47"/>
    <n v="395"/>
    <n v="208.94"/>
    <n v="186.06"/>
    <n v="0.4710379746835443"/>
    <n v="2026"/>
    <s v="Q4"/>
    <n v="11"/>
    <s v="Nov"/>
  </r>
  <r>
    <n v="38"/>
    <d v="2026-12-01T00:00:00"/>
    <n v="2026"/>
    <n v="12"/>
    <x v="11"/>
    <x v="3"/>
    <x v="3"/>
    <x v="8"/>
    <x v="1"/>
    <s v="Business"/>
    <x v="1"/>
    <s v="Trail Boots"/>
    <n v="8"/>
    <n v="146.55000000000001"/>
    <n v="0.1"/>
    <n v="78.03"/>
    <n v="1055.1600000000001"/>
    <n v="624.24"/>
    <n v="430.92000000000007"/>
    <n v="0.40839303991811671"/>
    <n v="2026"/>
    <s v="Q4"/>
    <n v="12"/>
    <s v="Dec"/>
  </r>
  <r>
    <n v="364"/>
    <d v="2026-12-01T00:00:00"/>
    <n v="2026"/>
    <n v="12"/>
    <x v="11"/>
    <x v="3"/>
    <x v="3"/>
    <x v="13"/>
    <x v="0"/>
    <s v="Business"/>
    <x v="0"/>
    <s v="Trail Bike Light"/>
    <n v="2"/>
    <n v="51.83"/>
    <n v="0.15"/>
    <n v="22.02"/>
    <n v="88.11099999999999"/>
    <n v="44.04"/>
    <n v="44.070999999999991"/>
    <n v="0.50017591447151888"/>
    <n v="2026"/>
    <s v="Q4"/>
    <n v="12"/>
    <s v="Dec"/>
  </r>
  <r>
    <n v="2040"/>
    <d v="2026-12-01T00:00:00"/>
    <n v="2026"/>
    <n v="12"/>
    <x v="11"/>
    <x v="3"/>
    <x v="1"/>
    <x v="12"/>
    <x v="0"/>
    <s v="New"/>
    <x v="1"/>
    <s v="Trail Boots"/>
    <n v="1"/>
    <n v="140.34"/>
    <n v="0.15"/>
    <n v="79.92"/>
    <n v="119.289"/>
    <n v="79.92"/>
    <n v="39.369"/>
    <n v="0.33003043029952467"/>
    <n v="2026"/>
    <s v="Q4"/>
    <n v="12"/>
    <s v="Dec"/>
  </r>
  <r>
    <n v="2899"/>
    <d v="2026-12-01T00:00:00"/>
    <n v="2026"/>
    <n v="12"/>
    <x v="11"/>
    <x v="3"/>
    <x v="0"/>
    <x v="0"/>
    <x v="0"/>
    <s v="New"/>
    <x v="1"/>
    <s v="Summit Backpack 45L"/>
    <n v="1"/>
    <n v="156.44999999999999"/>
    <n v="0"/>
    <n v="80.56"/>
    <n v="156.44999999999999"/>
    <n v="80.56"/>
    <n v="75.889999999999986"/>
    <n v="0.48507510386705011"/>
    <n v="2026"/>
    <s v="Q4"/>
    <n v="12"/>
    <s v="Dec"/>
  </r>
  <r>
    <n v="3199"/>
    <d v="2026-12-01T00:00:00"/>
    <n v="2026"/>
    <n v="12"/>
    <x v="11"/>
    <x v="3"/>
    <x v="2"/>
    <x v="16"/>
    <x v="3"/>
    <s v="Returning"/>
    <x v="4"/>
    <s v="Resistance Band Set"/>
    <n v="1"/>
    <n v="41.33"/>
    <n v="0"/>
    <n v="15.03"/>
    <n v="41.33"/>
    <n v="15.03"/>
    <n v="26.299999999999997"/>
    <n v="0.6363416404548754"/>
    <n v="2026"/>
    <s v="Q4"/>
    <n v="12"/>
    <s v="Dec"/>
  </r>
  <r>
    <n v="4722"/>
    <d v="2026-12-01T00:00:00"/>
    <n v="2026"/>
    <n v="12"/>
    <x v="11"/>
    <x v="3"/>
    <x v="1"/>
    <x v="11"/>
    <x v="2"/>
    <s v="New"/>
    <x v="0"/>
    <s v="Compact Repair Kit"/>
    <n v="1"/>
    <n v="39.479999999999997"/>
    <n v="0.05"/>
    <n v="16.78"/>
    <n v="37.505999999999993"/>
    <n v="16.78"/>
    <n v="20.725999999999992"/>
    <n v="0.55260491654668575"/>
    <n v="2026"/>
    <s v="Q4"/>
    <n v="12"/>
    <s v="Dec"/>
  </r>
  <r>
    <n v="1423"/>
    <d v="2026-12-02T00:00:00"/>
    <n v="2026"/>
    <n v="12"/>
    <x v="11"/>
    <x v="3"/>
    <x v="2"/>
    <x v="3"/>
    <x v="0"/>
    <s v="Business"/>
    <x v="1"/>
    <s v="Trekking Poles"/>
    <n v="1"/>
    <n v="73.010000000000005"/>
    <n v="0.1"/>
    <n v="31.51"/>
    <n v="65.709000000000003"/>
    <n v="31.51"/>
    <n v="34.198999999999998"/>
    <n v="0.52046142841924237"/>
    <n v="2026"/>
    <s v="Q4"/>
    <n v="12"/>
    <s v="Dec"/>
  </r>
  <r>
    <n v="1505"/>
    <d v="2026-12-02T00:00:00"/>
    <n v="2026"/>
    <n v="12"/>
    <x v="11"/>
    <x v="3"/>
    <x v="0"/>
    <x v="15"/>
    <x v="0"/>
    <s v="Business"/>
    <x v="4"/>
    <s v="Resistance Band Set"/>
    <n v="2"/>
    <n v="40.86"/>
    <n v="0.05"/>
    <n v="15.06"/>
    <n v="77.634"/>
    <n v="30.12"/>
    <n v="47.513999999999996"/>
    <n v="0.6120256588608084"/>
    <n v="2026"/>
    <s v="Q4"/>
    <n v="12"/>
    <s v="Dec"/>
  </r>
  <r>
    <n v="1664"/>
    <d v="2026-12-02T00:00:00"/>
    <n v="2026"/>
    <n v="12"/>
    <x v="11"/>
    <x v="3"/>
    <x v="2"/>
    <x v="5"/>
    <x v="3"/>
    <s v="Returning"/>
    <x v="3"/>
    <s v="Trail Tent 2P"/>
    <n v="6"/>
    <n v="194.79"/>
    <n v="0"/>
    <n v="105.73"/>
    <n v="1168.74"/>
    <n v="634.38"/>
    <n v="534.36"/>
    <n v="0.45721032907233433"/>
    <n v="2026"/>
    <s v="Q4"/>
    <n v="12"/>
    <s v="Dec"/>
  </r>
  <r>
    <n v="2035"/>
    <d v="2026-12-02T00:00:00"/>
    <n v="2026"/>
    <n v="12"/>
    <x v="11"/>
    <x v="3"/>
    <x v="3"/>
    <x v="13"/>
    <x v="0"/>
    <s v="New"/>
    <x v="3"/>
    <s v="Portable Camp Stove"/>
    <n v="4"/>
    <n v="80.98"/>
    <n v="0.2"/>
    <n v="38.6"/>
    <n v="259.13600000000002"/>
    <n v="154.4"/>
    <n v="104.73600000000002"/>
    <n v="0.40417387009138062"/>
    <n v="2026"/>
    <s v="Q4"/>
    <n v="12"/>
    <s v="Dec"/>
  </r>
  <r>
    <n v="2094"/>
    <d v="2026-12-02T00:00:00"/>
    <n v="2026"/>
    <n v="12"/>
    <x v="11"/>
    <x v="3"/>
    <x v="0"/>
    <x v="15"/>
    <x v="0"/>
    <s v="New"/>
    <x v="3"/>
    <s v="Trail Tent 2P"/>
    <n v="3"/>
    <n v="196.48"/>
    <n v="0.05"/>
    <n v="107.2"/>
    <n v="559.96799999999996"/>
    <n v="321.60000000000002"/>
    <n v="238.36799999999994"/>
    <n v="0.42568146751242919"/>
    <n v="2026"/>
    <s v="Q4"/>
    <n v="12"/>
    <s v="Dec"/>
  </r>
  <r>
    <n v="2204"/>
    <d v="2026-12-02T00:00:00"/>
    <n v="2026"/>
    <n v="12"/>
    <x v="11"/>
    <x v="3"/>
    <x v="0"/>
    <x v="9"/>
    <x v="2"/>
    <s v="New"/>
    <x v="2"/>
    <s v="Packing Cube Set"/>
    <n v="2"/>
    <n v="46.63"/>
    <n v="0"/>
    <n v="18.68"/>
    <n v="93.26"/>
    <n v="37.36"/>
    <n v="55.900000000000006"/>
    <n v="0.59939952820072917"/>
    <n v="2026"/>
    <s v="Q4"/>
    <n v="12"/>
    <s v="Dec"/>
  </r>
  <r>
    <n v="3921"/>
    <d v="2026-12-02T00:00:00"/>
    <n v="2026"/>
    <n v="12"/>
    <x v="11"/>
    <x v="3"/>
    <x v="2"/>
    <x v="5"/>
    <x v="1"/>
    <s v="Business"/>
    <x v="1"/>
    <s v="Trail Boots"/>
    <n v="12"/>
    <n v="142.93"/>
    <n v="0.1"/>
    <n v="79.81"/>
    <n v="1543.644"/>
    <n v="957.72"/>
    <n v="585.92399999999998"/>
    <n v="0.37957197384889263"/>
    <n v="2026"/>
    <s v="Q4"/>
    <n v="12"/>
    <s v="Dec"/>
  </r>
  <r>
    <n v="3999"/>
    <d v="2026-12-02T00:00:00"/>
    <n v="2026"/>
    <n v="12"/>
    <x v="11"/>
    <x v="3"/>
    <x v="1"/>
    <x v="12"/>
    <x v="2"/>
    <s v="Returning"/>
    <x v="1"/>
    <s v="Summit Backpack 45L"/>
    <n v="2"/>
    <n v="153.97"/>
    <n v="0"/>
    <n v="79.45"/>
    <n v="307.94"/>
    <n v="158.9"/>
    <n v="149.04"/>
    <n v="0.48399038773787101"/>
    <n v="2026"/>
    <s v="Q4"/>
    <n v="12"/>
    <s v="Dec"/>
  </r>
  <r>
    <n v="4546"/>
    <d v="2026-12-02T00:00:00"/>
    <n v="2026"/>
    <n v="12"/>
    <x v="11"/>
    <x v="3"/>
    <x v="3"/>
    <x v="13"/>
    <x v="0"/>
    <s v="Returning"/>
    <x v="3"/>
    <s v="Alpine Tent 4P"/>
    <n v="1"/>
    <n v="344.63"/>
    <n v="0.05"/>
    <n v="189.22"/>
    <n v="327.39849999999996"/>
    <n v="189.22"/>
    <n v="138.17849999999996"/>
    <n v="0.42204988721695419"/>
    <n v="2026"/>
    <s v="Q4"/>
    <n v="12"/>
    <s v="Dec"/>
  </r>
  <r>
    <n v="158"/>
    <d v="2026-12-03T00:00:00"/>
    <n v="2026"/>
    <n v="12"/>
    <x v="11"/>
    <x v="3"/>
    <x v="3"/>
    <x v="13"/>
    <x v="0"/>
    <s v="New"/>
    <x v="2"/>
    <s v="Packing Cube Set"/>
    <n v="2"/>
    <n v="46.51"/>
    <n v="0.05"/>
    <n v="18.73"/>
    <n v="88.368999999999986"/>
    <n v="37.46"/>
    <n v="50.908999999999985"/>
    <n v="0.57609568966492763"/>
    <n v="2026"/>
    <s v="Q4"/>
    <n v="12"/>
    <s v="Dec"/>
  </r>
  <r>
    <n v="1972"/>
    <d v="2026-12-03T00:00:00"/>
    <n v="2026"/>
    <n v="12"/>
    <x v="11"/>
    <x v="3"/>
    <x v="0"/>
    <x v="9"/>
    <x v="1"/>
    <s v="Business"/>
    <x v="0"/>
    <s v="Commuter Helmet"/>
    <n v="6"/>
    <n v="80.17"/>
    <n v="0.1"/>
    <n v="42.67"/>
    <n v="432.91800000000001"/>
    <n v="256.02"/>
    <n v="176.89800000000002"/>
    <n v="0.40861779828974543"/>
    <n v="2026"/>
    <s v="Q4"/>
    <n v="12"/>
    <s v="Dec"/>
  </r>
  <r>
    <n v="3196"/>
    <d v="2026-12-03T00:00:00"/>
    <n v="2026"/>
    <n v="12"/>
    <x v="11"/>
    <x v="3"/>
    <x v="3"/>
    <x v="13"/>
    <x v="0"/>
    <s v="New"/>
    <x v="3"/>
    <s v="Compact Sleeping Bag"/>
    <n v="2"/>
    <n v="124.62"/>
    <n v="0.1"/>
    <n v="58.91"/>
    <n v="224.316"/>
    <n v="117.82"/>
    <n v="106.49600000000001"/>
    <n v="0.47475882237557737"/>
    <n v="2026"/>
    <s v="Q4"/>
    <n v="12"/>
    <s v="Dec"/>
  </r>
  <r>
    <n v="3722"/>
    <d v="2026-12-03T00:00:00"/>
    <n v="2026"/>
    <n v="12"/>
    <x v="11"/>
    <x v="3"/>
    <x v="2"/>
    <x v="3"/>
    <x v="0"/>
    <s v="Returning"/>
    <x v="1"/>
    <s v="Trail Boots"/>
    <n v="1"/>
    <n v="144.78"/>
    <n v="0.15"/>
    <n v="81.53"/>
    <n v="123.063"/>
    <n v="81.53"/>
    <n v="41.533000000000001"/>
    <n v="0.33749380398657597"/>
    <n v="2026"/>
    <s v="Q4"/>
    <n v="12"/>
    <s v="Dec"/>
  </r>
  <r>
    <n v="4201"/>
    <d v="2026-12-03T00:00:00"/>
    <n v="2026"/>
    <n v="12"/>
    <x v="11"/>
    <x v="3"/>
    <x v="3"/>
    <x v="7"/>
    <x v="0"/>
    <s v="Business"/>
    <x v="2"/>
    <s v="Carry-On Duffel"/>
    <n v="1"/>
    <n v="133.80000000000001"/>
    <n v="0"/>
    <n v="66.349999999999994"/>
    <n v="133.80000000000001"/>
    <n v="66.349999999999994"/>
    <n v="67.450000000000017"/>
    <n v="0.50411061285500758"/>
    <n v="2026"/>
    <s v="Q4"/>
    <n v="12"/>
    <s v="Dec"/>
  </r>
  <r>
    <n v="4498"/>
    <d v="2026-12-03T00:00:00"/>
    <n v="2026"/>
    <n v="12"/>
    <x v="11"/>
    <x v="3"/>
    <x v="3"/>
    <x v="7"/>
    <x v="2"/>
    <s v="New"/>
    <x v="3"/>
    <s v="Compact Sleeping Bag"/>
    <n v="1"/>
    <n v="124.93"/>
    <n v="0"/>
    <n v="59.41"/>
    <n v="124.93"/>
    <n v="59.41"/>
    <n v="65.52000000000001"/>
    <n v="0.52445369406867848"/>
    <n v="2026"/>
    <s v="Q4"/>
    <n v="12"/>
    <s v="Dec"/>
  </r>
  <r>
    <n v="4791"/>
    <d v="2026-12-03T00:00:00"/>
    <n v="2026"/>
    <n v="12"/>
    <x v="11"/>
    <x v="3"/>
    <x v="1"/>
    <x v="12"/>
    <x v="0"/>
    <s v="New"/>
    <x v="1"/>
    <s v="Trekking Poles"/>
    <n v="2"/>
    <n v="70.59"/>
    <n v="0.1"/>
    <n v="32.68"/>
    <n v="127.06200000000001"/>
    <n v="65.36"/>
    <n v="61.702000000000012"/>
    <n v="0.48560545245628123"/>
    <n v="2026"/>
    <s v="Q4"/>
    <n v="12"/>
    <s v="Dec"/>
  </r>
  <r>
    <n v="614"/>
    <d v="2026-12-04T00:00:00"/>
    <n v="2026"/>
    <n v="12"/>
    <x v="11"/>
    <x v="3"/>
    <x v="3"/>
    <x v="7"/>
    <x v="0"/>
    <s v="Returning"/>
    <x v="1"/>
    <s v="Summit Backpack 45L"/>
    <n v="2"/>
    <n v="151.05000000000001"/>
    <n v="0.15"/>
    <n v="80.36"/>
    <n v="256.78500000000003"/>
    <n v="160.72"/>
    <n v="96.065000000000026"/>
    <n v="0.37410674299511271"/>
    <n v="2026"/>
    <s v="Q4"/>
    <n v="12"/>
    <s v="Dec"/>
  </r>
  <r>
    <n v="2301"/>
    <d v="2026-12-04T00:00:00"/>
    <n v="2026"/>
    <n v="12"/>
    <x v="11"/>
    <x v="3"/>
    <x v="3"/>
    <x v="7"/>
    <x v="0"/>
    <s v="Returning"/>
    <x v="3"/>
    <s v="Compact Sleeping Bag"/>
    <n v="2"/>
    <n v="120.37"/>
    <n v="0.2"/>
    <n v="59.39"/>
    <n v="192.59200000000001"/>
    <n v="118.78"/>
    <n v="73.812000000000012"/>
    <n v="0.3832557946332143"/>
    <n v="2026"/>
    <s v="Q4"/>
    <n v="12"/>
    <s v="Dec"/>
  </r>
  <r>
    <n v="4430"/>
    <d v="2026-12-04T00:00:00"/>
    <n v="2026"/>
    <n v="12"/>
    <x v="11"/>
    <x v="3"/>
    <x v="1"/>
    <x v="1"/>
    <x v="0"/>
    <s v="Returning"/>
    <x v="3"/>
    <s v="Trail Tent 2P"/>
    <n v="3"/>
    <n v="193.8"/>
    <n v="0"/>
    <n v="104.55"/>
    <n v="581.40000000000009"/>
    <n v="313.64999999999998"/>
    <n v="267.75000000000011"/>
    <n v="0.46052631578947378"/>
    <n v="2026"/>
    <s v="Q4"/>
    <n v="12"/>
    <s v="Dec"/>
  </r>
  <r>
    <n v="318"/>
    <d v="2026-12-05T00:00:00"/>
    <n v="2026"/>
    <n v="12"/>
    <x v="11"/>
    <x v="3"/>
    <x v="3"/>
    <x v="13"/>
    <x v="0"/>
    <s v="Business"/>
    <x v="1"/>
    <s v="Trail Boots"/>
    <n v="1"/>
    <n v="146.08000000000001"/>
    <n v="0.1"/>
    <n v="81.540000000000006"/>
    <n v="131.47200000000001"/>
    <n v="81.540000000000006"/>
    <n v="49.932000000000002"/>
    <n v="0.37979189485213583"/>
    <n v="2026"/>
    <s v="Q4"/>
    <n v="12"/>
    <s v="Dec"/>
  </r>
  <r>
    <n v="782"/>
    <d v="2026-12-05T00:00:00"/>
    <n v="2026"/>
    <n v="12"/>
    <x v="11"/>
    <x v="3"/>
    <x v="3"/>
    <x v="7"/>
    <x v="1"/>
    <s v="Business"/>
    <x v="0"/>
    <s v="Cycling Pack 12L"/>
    <n v="4"/>
    <n v="101.17"/>
    <n v="0.15"/>
    <n v="50.48"/>
    <n v="343.97800000000001"/>
    <n v="201.92"/>
    <n v="142.05800000000002"/>
    <n v="0.41298571420265257"/>
    <n v="2026"/>
    <s v="Q4"/>
    <n v="12"/>
    <s v="Dec"/>
  </r>
  <r>
    <n v="1402"/>
    <d v="2026-12-05T00:00:00"/>
    <n v="2026"/>
    <n v="12"/>
    <x v="11"/>
    <x v="3"/>
    <x v="1"/>
    <x v="6"/>
    <x v="2"/>
    <s v="New"/>
    <x v="3"/>
    <s v="Compact Sleeping Bag"/>
    <n v="2"/>
    <n v="121.64"/>
    <n v="0"/>
    <n v="61.94"/>
    <n v="243.28"/>
    <n v="123.88"/>
    <n v="119.4"/>
    <n v="0.49079250246629402"/>
    <n v="2026"/>
    <s v="Q4"/>
    <n v="12"/>
    <s v="Dec"/>
  </r>
  <r>
    <n v="1824"/>
    <d v="2026-12-05T00:00:00"/>
    <n v="2026"/>
    <n v="12"/>
    <x v="11"/>
    <x v="3"/>
    <x v="1"/>
    <x v="1"/>
    <x v="0"/>
    <s v="Returning"/>
    <x v="2"/>
    <s v="Travel Backpack 35L"/>
    <n v="1"/>
    <n v="165.1"/>
    <n v="0.05"/>
    <n v="85.23"/>
    <n v="156.845"/>
    <n v="85.23"/>
    <n v="71.614999999999995"/>
    <n v="0.45659727756702473"/>
    <n v="2026"/>
    <s v="Q4"/>
    <n v="12"/>
    <s v="Dec"/>
  </r>
  <r>
    <n v="2141"/>
    <d v="2026-12-05T00:00:00"/>
    <n v="2026"/>
    <n v="12"/>
    <x v="11"/>
    <x v="3"/>
    <x v="3"/>
    <x v="13"/>
    <x v="0"/>
    <s v="New"/>
    <x v="3"/>
    <s v="Trail Tent 2P"/>
    <n v="3"/>
    <n v="194.07"/>
    <n v="0.1"/>
    <n v="102.37"/>
    <n v="523.98900000000003"/>
    <n v="307.11"/>
    <n v="216.87900000000002"/>
    <n v="0.4138999101126169"/>
    <n v="2026"/>
    <s v="Q4"/>
    <n v="12"/>
    <s v="Dec"/>
  </r>
  <r>
    <n v="3517"/>
    <d v="2026-12-05T00:00:00"/>
    <n v="2026"/>
    <n v="12"/>
    <x v="11"/>
    <x v="3"/>
    <x v="3"/>
    <x v="13"/>
    <x v="3"/>
    <s v="New"/>
    <x v="1"/>
    <s v="Summit Backpack 45L"/>
    <n v="1"/>
    <n v="152.44"/>
    <n v="0.1"/>
    <n v="76.91"/>
    <n v="137.196"/>
    <n v="76.91"/>
    <n v="60.286000000000001"/>
    <n v="0.43941514329863846"/>
    <n v="2026"/>
    <s v="Q4"/>
    <n v="12"/>
    <s v="Dec"/>
  </r>
  <r>
    <n v="4055"/>
    <d v="2026-12-05T00:00:00"/>
    <n v="2026"/>
    <n v="12"/>
    <x v="11"/>
    <x v="3"/>
    <x v="1"/>
    <x v="12"/>
    <x v="0"/>
    <s v="Returning"/>
    <x v="3"/>
    <s v="Compact Sleeping Bag"/>
    <n v="1"/>
    <n v="123.82"/>
    <n v="0.05"/>
    <n v="59.19"/>
    <n v="117.62899999999999"/>
    <n v="59.19"/>
    <n v="58.438999999999993"/>
    <n v="0.49680775999115862"/>
    <n v="2026"/>
    <s v="Q4"/>
    <n v="12"/>
    <s v="Dec"/>
  </r>
  <r>
    <n v="4168"/>
    <d v="2026-12-05T00:00:00"/>
    <n v="2026"/>
    <n v="12"/>
    <x v="11"/>
    <x v="3"/>
    <x v="0"/>
    <x v="0"/>
    <x v="0"/>
    <s v="New"/>
    <x v="1"/>
    <s v="Trekking Poles"/>
    <n v="4"/>
    <n v="71.12"/>
    <n v="0.05"/>
    <n v="31.93"/>
    <n v="270.25600000000003"/>
    <n v="127.72"/>
    <n v="142.53600000000003"/>
    <n v="0.52741104730329769"/>
    <n v="2026"/>
    <s v="Q4"/>
    <n v="12"/>
    <s v="Dec"/>
  </r>
  <r>
    <n v="4317"/>
    <d v="2026-12-05T00:00:00"/>
    <n v="2026"/>
    <n v="12"/>
    <x v="11"/>
    <x v="3"/>
    <x v="2"/>
    <x v="16"/>
    <x v="3"/>
    <s v="Returning"/>
    <x v="1"/>
    <s v="Trekking Poles"/>
    <n v="1"/>
    <n v="71.55"/>
    <n v="0.1"/>
    <n v="32.07"/>
    <n v="64.394999999999996"/>
    <n v="32.07"/>
    <n v="32.324999999999996"/>
    <n v="0.50197996738877237"/>
    <n v="2026"/>
    <s v="Q4"/>
    <n v="12"/>
    <s v="Dec"/>
  </r>
  <r>
    <n v="4879"/>
    <d v="2026-12-05T00:00:00"/>
    <n v="2026"/>
    <n v="12"/>
    <x v="11"/>
    <x v="3"/>
    <x v="2"/>
    <x v="2"/>
    <x v="3"/>
    <s v="Returning"/>
    <x v="1"/>
    <s v="Trekking Poles"/>
    <n v="2"/>
    <n v="70.239999999999995"/>
    <n v="0.1"/>
    <n v="33.29"/>
    <n v="126.43199999999999"/>
    <n v="66.58"/>
    <n v="59.85199999999999"/>
    <n v="0.47339281194634264"/>
    <n v="2026"/>
    <s v="Q4"/>
    <n v="12"/>
    <s v="Dec"/>
  </r>
  <r>
    <n v="467"/>
    <d v="2026-12-06T00:00:00"/>
    <n v="2026"/>
    <n v="12"/>
    <x v="11"/>
    <x v="3"/>
    <x v="0"/>
    <x v="0"/>
    <x v="3"/>
    <s v="Returning"/>
    <x v="0"/>
    <s v="Trail Bike Light"/>
    <n v="2"/>
    <n v="50.68"/>
    <n v="0.15"/>
    <n v="22.41"/>
    <n v="86.155999999999992"/>
    <n v="44.82"/>
    <n v="41.335999999999991"/>
    <n v="0.47978086262129155"/>
    <n v="2026"/>
    <s v="Q4"/>
    <n v="12"/>
    <s v="Dec"/>
  </r>
  <r>
    <n v="825"/>
    <d v="2026-12-06T00:00:00"/>
    <n v="2026"/>
    <n v="12"/>
    <x v="11"/>
    <x v="3"/>
    <x v="3"/>
    <x v="7"/>
    <x v="0"/>
    <s v="New"/>
    <x v="0"/>
    <s v="Cycling Pack 12L"/>
    <n v="1"/>
    <n v="101.26"/>
    <n v="0"/>
    <n v="51.7"/>
    <n v="101.26"/>
    <n v="51.7"/>
    <n v="49.56"/>
    <n v="0.4894331424056883"/>
    <n v="2026"/>
    <s v="Q4"/>
    <n v="12"/>
    <s v="Dec"/>
  </r>
  <r>
    <n v="2346"/>
    <d v="2026-12-06T00:00:00"/>
    <n v="2026"/>
    <n v="12"/>
    <x v="11"/>
    <x v="3"/>
    <x v="0"/>
    <x v="0"/>
    <x v="3"/>
    <s v="Business"/>
    <x v="2"/>
    <s v="Packing Cube Set"/>
    <n v="2"/>
    <n v="46.01"/>
    <n v="0.05"/>
    <n v="18.399999999999999"/>
    <n v="87.418999999999997"/>
    <n v="36.799999999999997"/>
    <n v="50.619"/>
    <n v="0.57903888170763795"/>
    <n v="2026"/>
    <s v="Q4"/>
    <n v="12"/>
    <s v="Dec"/>
  </r>
  <r>
    <n v="3095"/>
    <d v="2026-12-06T00:00:00"/>
    <n v="2026"/>
    <n v="12"/>
    <x v="11"/>
    <x v="3"/>
    <x v="1"/>
    <x v="12"/>
    <x v="0"/>
    <s v="New"/>
    <x v="2"/>
    <s v="Carry-On Duffel"/>
    <n v="2"/>
    <n v="131.97999999999999"/>
    <n v="0.1"/>
    <n v="68.02"/>
    <n v="237.56399999999999"/>
    <n v="136.04"/>
    <n v="101.524"/>
    <n v="0.42735431294303855"/>
    <n v="2026"/>
    <s v="Q4"/>
    <n v="12"/>
    <s v="Dec"/>
  </r>
  <r>
    <n v="3580"/>
    <d v="2026-12-06T00:00:00"/>
    <n v="2026"/>
    <n v="12"/>
    <x v="11"/>
    <x v="3"/>
    <x v="3"/>
    <x v="7"/>
    <x v="2"/>
    <s v="New"/>
    <x v="1"/>
    <s v="Trekking Poles"/>
    <n v="2"/>
    <n v="73.16"/>
    <n v="0.15"/>
    <n v="32.64"/>
    <n v="124.37199999999999"/>
    <n v="65.28"/>
    <n v="59.091999999999985"/>
    <n v="0.47512301804264617"/>
    <n v="2026"/>
    <s v="Q4"/>
    <n v="12"/>
    <s v="Dec"/>
  </r>
  <r>
    <n v="4672"/>
    <d v="2026-12-06T00:00:00"/>
    <n v="2026"/>
    <n v="12"/>
    <x v="11"/>
    <x v="3"/>
    <x v="1"/>
    <x v="6"/>
    <x v="0"/>
    <s v="Business"/>
    <x v="2"/>
    <s v="Packing Cube Set"/>
    <n v="2"/>
    <n v="47.43"/>
    <n v="0.05"/>
    <n v="18.63"/>
    <n v="90.11699999999999"/>
    <n v="37.26"/>
    <n v="52.856999999999992"/>
    <n v="0.58653750124837711"/>
    <n v="2026"/>
    <s v="Q4"/>
    <n v="12"/>
    <s v="Dec"/>
  </r>
  <r>
    <n v="533"/>
    <d v="2026-12-07T00:00:00"/>
    <n v="2026"/>
    <n v="12"/>
    <x v="11"/>
    <x v="3"/>
    <x v="0"/>
    <x v="9"/>
    <x v="0"/>
    <s v="New"/>
    <x v="2"/>
    <s v="Insulated Bottle"/>
    <n v="1"/>
    <n v="35.93"/>
    <n v="0.05"/>
    <n v="13.23"/>
    <n v="34.133499999999998"/>
    <n v="13.23"/>
    <n v="20.903499999999998"/>
    <n v="0.6124042363074399"/>
    <n v="2026"/>
    <s v="Q4"/>
    <n v="12"/>
    <s v="Dec"/>
  </r>
  <r>
    <n v="2160"/>
    <d v="2026-12-07T00:00:00"/>
    <n v="2026"/>
    <n v="12"/>
    <x v="11"/>
    <x v="3"/>
    <x v="0"/>
    <x v="15"/>
    <x v="3"/>
    <s v="Returning"/>
    <x v="2"/>
    <s v="Insulated Bottle"/>
    <n v="1"/>
    <n v="35.53"/>
    <n v="0.05"/>
    <n v="13.28"/>
    <n v="33.753500000000003"/>
    <n v="13.28"/>
    <n v="20.473500000000001"/>
    <n v="0.6065593197742456"/>
    <n v="2026"/>
    <s v="Q4"/>
    <n v="12"/>
    <s v="Dec"/>
  </r>
  <r>
    <n v="2841"/>
    <d v="2026-12-07T00:00:00"/>
    <n v="2026"/>
    <n v="12"/>
    <x v="11"/>
    <x v="3"/>
    <x v="1"/>
    <x v="14"/>
    <x v="0"/>
    <s v="New"/>
    <x v="3"/>
    <s v="Trail Tent 2P"/>
    <n v="3"/>
    <n v="196.97"/>
    <n v="0.15"/>
    <n v="101.88"/>
    <n v="502.27349999999996"/>
    <n v="305.64"/>
    <n v="196.63349999999997"/>
    <n v="0.39148690902466482"/>
    <n v="2026"/>
    <s v="Q4"/>
    <n v="12"/>
    <s v="Dec"/>
  </r>
  <r>
    <n v="3433"/>
    <d v="2026-12-07T00:00:00"/>
    <n v="2026"/>
    <n v="12"/>
    <x v="11"/>
    <x v="3"/>
    <x v="0"/>
    <x v="0"/>
    <x v="0"/>
    <s v="New"/>
    <x v="2"/>
    <s v="Insulated Bottle"/>
    <n v="2"/>
    <n v="37.020000000000003"/>
    <n v="0.2"/>
    <n v="13.39"/>
    <n v="59.232000000000006"/>
    <n v="26.78"/>
    <n v="32.452000000000005"/>
    <n v="0.5478795245813074"/>
    <n v="2026"/>
    <s v="Q4"/>
    <n v="12"/>
    <s v="Dec"/>
  </r>
  <r>
    <n v="3763"/>
    <d v="2026-12-07T00:00:00"/>
    <n v="2026"/>
    <n v="12"/>
    <x v="11"/>
    <x v="3"/>
    <x v="1"/>
    <x v="14"/>
    <x v="0"/>
    <s v="New"/>
    <x v="2"/>
    <s v="Packing Cube Set"/>
    <n v="4"/>
    <n v="47.22"/>
    <n v="0"/>
    <n v="18.420000000000002"/>
    <n v="188.88"/>
    <n v="73.680000000000007"/>
    <n v="115.19999999999999"/>
    <n v="0.60991105463786521"/>
    <n v="2026"/>
    <s v="Q4"/>
    <n v="12"/>
    <s v="Dec"/>
  </r>
  <r>
    <n v="706"/>
    <d v="2026-12-08T00:00:00"/>
    <n v="2026"/>
    <n v="12"/>
    <x v="11"/>
    <x v="3"/>
    <x v="1"/>
    <x v="12"/>
    <x v="2"/>
    <s v="Returning"/>
    <x v="2"/>
    <s v="Packing Cube Set"/>
    <n v="4"/>
    <n v="46.48"/>
    <n v="0.1"/>
    <n v="18.66"/>
    <n v="167.328"/>
    <n v="74.64"/>
    <n v="92.688000000000002"/>
    <n v="0.55393000573723461"/>
    <n v="2026"/>
    <s v="Q4"/>
    <n v="12"/>
    <s v="Dec"/>
  </r>
  <r>
    <n v="1086"/>
    <d v="2026-12-08T00:00:00"/>
    <n v="2026"/>
    <n v="12"/>
    <x v="11"/>
    <x v="3"/>
    <x v="3"/>
    <x v="13"/>
    <x v="1"/>
    <s v="Business"/>
    <x v="1"/>
    <s v="Trail Boots"/>
    <n v="12"/>
    <n v="146.99"/>
    <n v="0.15"/>
    <n v="79.239999999999995"/>
    <n v="1499.298"/>
    <n v="950.87999999999988"/>
    <n v="548.41800000000012"/>
    <n v="0.36578318653129671"/>
    <n v="2026"/>
    <s v="Q4"/>
    <n v="12"/>
    <s v="Dec"/>
  </r>
  <r>
    <n v="1204"/>
    <d v="2026-12-08T00:00:00"/>
    <n v="2026"/>
    <n v="12"/>
    <x v="11"/>
    <x v="3"/>
    <x v="2"/>
    <x v="10"/>
    <x v="0"/>
    <s v="New"/>
    <x v="4"/>
    <s v="Resistance Band Set"/>
    <n v="1"/>
    <n v="40.29"/>
    <n v="0"/>
    <n v="15.07"/>
    <n v="40.29"/>
    <n v="15.07"/>
    <n v="25.22"/>
    <n v="0.62596177711590961"/>
    <n v="2026"/>
    <s v="Q4"/>
    <n v="12"/>
    <s v="Dec"/>
  </r>
  <r>
    <n v="1451"/>
    <d v="2026-12-08T00:00:00"/>
    <n v="2026"/>
    <n v="12"/>
    <x v="11"/>
    <x v="3"/>
    <x v="0"/>
    <x v="0"/>
    <x v="1"/>
    <s v="Business"/>
    <x v="3"/>
    <s v="Compact Sleeping Bag"/>
    <n v="4"/>
    <n v="125.82"/>
    <n v="0.15"/>
    <n v="61.39"/>
    <n v="427.78799999999995"/>
    <n v="245.56"/>
    <n v="182.22799999999995"/>
    <n v="0.42597735326844133"/>
    <n v="2026"/>
    <s v="Q4"/>
    <n v="12"/>
    <s v="Dec"/>
  </r>
  <r>
    <n v="1650"/>
    <d v="2026-12-08T00:00:00"/>
    <n v="2026"/>
    <n v="12"/>
    <x v="11"/>
    <x v="3"/>
    <x v="1"/>
    <x v="1"/>
    <x v="0"/>
    <s v="New"/>
    <x v="2"/>
    <s v="Insulated Bottle"/>
    <n v="3"/>
    <n v="36.25"/>
    <n v="0"/>
    <n v="13.67"/>
    <n v="108.75"/>
    <n v="41.01"/>
    <n v="67.740000000000009"/>
    <n v="0.62289655172413805"/>
    <n v="2026"/>
    <s v="Q4"/>
    <n v="12"/>
    <s v="Dec"/>
  </r>
  <r>
    <n v="1740"/>
    <d v="2026-12-08T00:00:00"/>
    <n v="2026"/>
    <n v="12"/>
    <x v="11"/>
    <x v="3"/>
    <x v="2"/>
    <x v="10"/>
    <x v="3"/>
    <s v="Returning"/>
    <x v="2"/>
    <s v="Travel Backpack 35L"/>
    <n v="1"/>
    <n v="165.29"/>
    <n v="0.05"/>
    <n v="89.92"/>
    <n v="157.02549999999999"/>
    <n v="89.92"/>
    <n v="67.105499999999992"/>
    <n v="0.42735415585366704"/>
    <n v="2026"/>
    <s v="Q4"/>
    <n v="12"/>
    <s v="Dec"/>
  </r>
  <r>
    <n v="3191"/>
    <d v="2026-12-08T00:00:00"/>
    <n v="2026"/>
    <n v="12"/>
    <x v="11"/>
    <x v="3"/>
    <x v="3"/>
    <x v="8"/>
    <x v="0"/>
    <s v="New"/>
    <x v="3"/>
    <s v="Portable Camp Stove"/>
    <n v="1"/>
    <n v="82.89"/>
    <n v="0.15"/>
    <n v="38.51"/>
    <n v="70.456500000000005"/>
    <n v="38.51"/>
    <n v="31.946500000000007"/>
    <n v="0.45342161475520365"/>
    <n v="2026"/>
    <s v="Q4"/>
    <n v="12"/>
    <s v="Dec"/>
  </r>
  <r>
    <n v="3662"/>
    <d v="2026-12-08T00:00:00"/>
    <n v="2026"/>
    <n v="12"/>
    <x v="11"/>
    <x v="3"/>
    <x v="1"/>
    <x v="6"/>
    <x v="0"/>
    <s v="Business"/>
    <x v="3"/>
    <s v="Trail Tent 2P"/>
    <n v="1"/>
    <n v="199.66"/>
    <n v="0"/>
    <n v="103.15"/>
    <n v="199.66"/>
    <n v="103.15"/>
    <n v="96.509999999999991"/>
    <n v="0.48337173194430527"/>
    <n v="2026"/>
    <s v="Q4"/>
    <n v="12"/>
    <s v="Dec"/>
  </r>
  <r>
    <n v="3922"/>
    <d v="2026-12-08T00:00:00"/>
    <n v="2026"/>
    <n v="12"/>
    <x v="11"/>
    <x v="3"/>
    <x v="3"/>
    <x v="8"/>
    <x v="2"/>
    <s v="New"/>
    <x v="1"/>
    <s v="Trail Boots"/>
    <n v="2"/>
    <n v="146.25"/>
    <n v="0.05"/>
    <n v="77.3"/>
    <n v="277.875"/>
    <n v="154.6"/>
    <n v="123.27500000000001"/>
    <n v="0.44363472784525421"/>
    <n v="2026"/>
    <s v="Q4"/>
    <n v="12"/>
    <s v="Dec"/>
  </r>
  <r>
    <n v="4022"/>
    <d v="2026-12-08T00:00:00"/>
    <n v="2026"/>
    <n v="12"/>
    <x v="11"/>
    <x v="3"/>
    <x v="0"/>
    <x v="9"/>
    <x v="3"/>
    <s v="Returning"/>
    <x v="3"/>
    <s v="Alpine Tent 4P"/>
    <n v="1"/>
    <n v="333.51"/>
    <n v="0.2"/>
    <n v="199.91"/>
    <n v="266.80799999999999"/>
    <n v="199.91"/>
    <n v="66.897999999999996"/>
    <n v="0.25073461065635211"/>
    <n v="2026"/>
    <s v="Q4"/>
    <n v="12"/>
    <s v="Dec"/>
  </r>
  <r>
    <n v="4366"/>
    <d v="2026-12-08T00:00:00"/>
    <n v="2026"/>
    <n v="12"/>
    <x v="11"/>
    <x v="3"/>
    <x v="1"/>
    <x v="12"/>
    <x v="2"/>
    <s v="New"/>
    <x v="1"/>
    <s v="Summit Backpack 45L"/>
    <n v="1"/>
    <n v="151.97"/>
    <n v="0.05"/>
    <n v="80.239999999999995"/>
    <n v="144.3715"/>
    <n v="80.239999999999995"/>
    <n v="64.131500000000003"/>
    <n v="0.44421163456776441"/>
    <n v="2026"/>
    <s v="Q4"/>
    <n v="12"/>
    <s v="Dec"/>
  </r>
  <r>
    <n v="4880"/>
    <d v="2026-12-08T00:00:00"/>
    <n v="2026"/>
    <n v="12"/>
    <x v="11"/>
    <x v="3"/>
    <x v="3"/>
    <x v="13"/>
    <x v="2"/>
    <s v="New"/>
    <x v="0"/>
    <s v="Compact Repair Kit"/>
    <n v="1"/>
    <n v="41.07"/>
    <n v="0"/>
    <n v="16.600000000000001"/>
    <n v="41.07"/>
    <n v="16.600000000000001"/>
    <n v="24.47"/>
    <n v="0.59581202824446067"/>
    <n v="2026"/>
    <s v="Q4"/>
    <n v="12"/>
    <s v="Dec"/>
  </r>
  <r>
    <n v="5127"/>
    <d v="2026-12-08T00:00:00"/>
    <n v="2026"/>
    <n v="12"/>
    <x v="11"/>
    <x v="3"/>
    <x v="1"/>
    <x v="11"/>
    <x v="3"/>
    <s v="Returning"/>
    <x v="3"/>
    <s v="Compact Sleeping Bag"/>
    <n v="1"/>
    <n v="122.65"/>
    <n v="0"/>
    <n v="58.9"/>
    <n v="122.65"/>
    <n v="58.9"/>
    <n v="63.750000000000007"/>
    <n v="0.51977170811251527"/>
    <n v="2026"/>
    <s v="Q4"/>
    <n v="12"/>
    <s v="Dec"/>
  </r>
  <r>
    <n v="13"/>
    <d v="2026-12-09T00:00:00"/>
    <n v="2026"/>
    <n v="12"/>
    <x v="11"/>
    <x v="3"/>
    <x v="1"/>
    <x v="6"/>
    <x v="0"/>
    <s v="Returning"/>
    <x v="1"/>
    <s v="Trail Boots"/>
    <n v="6"/>
    <n v="143.16"/>
    <n v="0.15"/>
    <n v="80.349999999999994"/>
    <n v="730.11599999999999"/>
    <n v="482.09999999999997"/>
    <n v="248.01600000000002"/>
    <n v="0.33969396643820987"/>
    <n v="2026"/>
    <s v="Q4"/>
    <n v="12"/>
    <s v="Dec"/>
  </r>
  <r>
    <n v="102"/>
    <d v="2026-12-09T00:00:00"/>
    <n v="2026"/>
    <n v="12"/>
    <x v="11"/>
    <x v="3"/>
    <x v="2"/>
    <x v="5"/>
    <x v="2"/>
    <s v="New"/>
    <x v="1"/>
    <s v="Trail Boots"/>
    <n v="3"/>
    <n v="142.75"/>
    <n v="0.1"/>
    <n v="81.739999999999995"/>
    <n v="385.42500000000001"/>
    <n v="245.21999999999997"/>
    <n v="140.20500000000004"/>
    <n v="0.3637672698968672"/>
    <n v="2026"/>
    <s v="Q4"/>
    <n v="12"/>
    <s v="Dec"/>
  </r>
  <r>
    <n v="519"/>
    <d v="2026-12-09T00:00:00"/>
    <n v="2026"/>
    <n v="12"/>
    <x v="11"/>
    <x v="3"/>
    <x v="1"/>
    <x v="12"/>
    <x v="2"/>
    <s v="Returning"/>
    <x v="4"/>
    <s v="Recovery Roller"/>
    <n v="2"/>
    <n v="36.03"/>
    <n v="0.1"/>
    <n v="13.54"/>
    <n v="64.853999999999999"/>
    <n v="27.08"/>
    <n v="37.774000000000001"/>
    <n v="0.58244672649335427"/>
    <n v="2026"/>
    <s v="Q4"/>
    <n v="12"/>
    <s v="Dec"/>
  </r>
  <r>
    <n v="522"/>
    <d v="2026-12-09T00:00:00"/>
    <n v="2026"/>
    <n v="12"/>
    <x v="11"/>
    <x v="3"/>
    <x v="0"/>
    <x v="15"/>
    <x v="2"/>
    <s v="Returning"/>
    <x v="2"/>
    <s v="Carry-On Duffel"/>
    <n v="2"/>
    <n v="133.4"/>
    <n v="0"/>
    <n v="67.69"/>
    <n v="266.8"/>
    <n v="135.38"/>
    <n v="131.42000000000002"/>
    <n v="0.49257871064467768"/>
    <n v="2026"/>
    <s v="Q4"/>
    <n v="12"/>
    <s v="Dec"/>
  </r>
  <r>
    <n v="798"/>
    <d v="2026-12-09T00:00:00"/>
    <n v="2026"/>
    <n v="12"/>
    <x v="11"/>
    <x v="3"/>
    <x v="2"/>
    <x v="2"/>
    <x v="2"/>
    <s v="Returning"/>
    <x v="3"/>
    <s v="Trail Tent 2P"/>
    <n v="3"/>
    <n v="199.31"/>
    <n v="0.05"/>
    <n v="101.19"/>
    <n v="568.0335"/>
    <n v="303.57"/>
    <n v="264.46350000000001"/>
    <n v="0.46557729429690325"/>
    <n v="2026"/>
    <s v="Q4"/>
    <n v="12"/>
    <s v="Dec"/>
  </r>
  <r>
    <n v="1746"/>
    <d v="2026-12-09T00:00:00"/>
    <n v="2026"/>
    <n v="12"/>
    <x v="11"/>
    <x v="3"/>
    <x v="1"/>
    <x v="11"/>
    <x v="0"/>
    <s v="Business"/>
    <x v="2"/>
    <s v="Packing Cube Set"/>
    <n v="1"/>
    <n v="47.44"/>
    <n v="0.15"/>
    <n v="17.899999999999999"/>
    <n v="40.323999999999998"/>
    <n v="17.899999999999999"/>
    <n v="22.423999999999999"/>
    <n v="0.55609562543398472"/>
    <n v="2026"/>
    <s v="Q4"/>
    <n v="12"/>
    <s v="Dec"/>
  </r>
  <r>
    <n v="3412"/>
    <d v="2026-12-09T00:00:00"/>
    <n v="2026"/>
    <n v="12"/>
    <x v="11"/>
    <x v="3"/>
    <x v="0"/>
    <x v="0"/>
    <x v="1"/>
    <s v="Business"/>
    <x v="1"/>
    <s v="Trail Boots"/>
    <n v="10"/>
    <n v="145.30000000000001"/>
    <n v="0.1"/>
    <n v="79.7"/>
    <n v="1307.7"/>
    <n v="797"/>
    <n v="510.70000000000005"/>
    <n v="0.39053299686472437"/>
    <n v="2026"/>
    <s v="Q4"/>
    <n v="12"/>
    <s v="Dec"/>
  </r>
  <r>
    <n v="175"/>
    <d v="2026-12-10T00:00:00"/>
    <n v="2026"/>
    <n v="12"/>
    <x v="11"/>
    <x v="3"/>
    <x v="0"/>
    <x v="0"/>
    <x v="3"/>
    <s v="New"/>
    <x v="0"/>
    <s v="Commuter Helmet"/>
    <n v="1"/>
    <n v="81.010000000000005"/>
    <n v="0.2"/>
    <n v="41.51"/>
    <n v="64.808000000000007"/>
    <n v="41.51"/>
    <n v="23.298000000000009"/>
    <n v="0.35949265522774976"/>
    <n v="2026"/>
    <s v="Q4"/>
    <n v="12"/>
    <s v="Dec"/>
  </r>
  <r>
    <n v="1014"/>
    <d v="2026-12-10T00:00:00"/>
    <n v="2026"/>
    <n v="12"/>
    <x v="11"/>
    <x v="3"/>
    <x v="3"/>
    <x v="7"/>
    <x v="3"/>
    <s v="New"/>
    <x v="2"/>
    <s v="Insulated Bottle"/>
    <n v="2"/>
    <n v="35.619999999999997"/>
    <n v="0"/>
    <n v="13.62"/>
    <n v="71.239999999999995"/>
    <n v="27.24"/>
    <n v="44"/>
    <n v="0.61763054463784395"/>
    <n v="2026"/>
    <s v="Q4"/>
    <n v="12"/>
    <s v="Dec"/>
  </r>
  <r>
    <n v="1763"/>
    <d v="2026-12-10T00:00:00"/>
    <n v="2026"/>
    <n v="12"/>
    <x v="11"/>
    <x v="3"/>
    <x v="0"/>
    <x v="0"/>
    <x v="0"/>
    <s v="New"/>
    <x v="0"/>
    <s v="Trail Bike Light"/>
    <n v="2"/>
    <n v="49.88"/>
    <n v="0.05"/>
    <n v="22.31"/>
    <n v="94.772000000000006"/>
    <n v="44.62"/>
    <n v="50.152000000000008"/>
    <n v="0.52918583547883347"/>
    <n v="2026"/>
    <s v="Q4"/>
    <n v="12"/>
    <s v="Dec"/>
  </r>
  <r>
    <n v="1863"/>
    <d v="2026-12-10T00:00:00"/>
    <n v="2026"/>
    <n v="12"/>
    <x v="11"/>
    <x v="3"/>
    <x v="3"/>
    <x v="7"/>
    <x v="3"/>
    <s v="Returning"/>
    <x v="0"/>
    <s v="Cycling Pack 12L"/>
    <n v="1"/>
    <n v="101.18"/>
    <n v="0.05"/>
    <n v="49.12"/>
    <n v="96.120999999999995"/>
    <n v="49.12"/>
    <n v="47.000999999999998"/>
    <n v="0.48897743469169069"/>
    <n v="2026"/>
    <s v="Q4"/>
    <n v="12"/>
    <s v="Dec"/>
  </r>
  <r>
    <n v="3466"/>
    <d v="2026-12-10T00:00:00"/>
    <n v="2026"/>
    <n v="12"/>
    <x v="11"/>
    <x v="3"/>
    <x v="1"/>
    <x v="12"/>
    <x v="2"/>
    <s v="Business"/>
    <x v="4"/>
    <s v="Recovery Roller"/>
    <n v="2"/>
    <n v="36.64"/>
    <n v="0"/>
    <n v="13.7"/>
    <n v="73.28"/>
    <n v="27.4"/>
    <n v="45.88"/>
    <n v="0.62609170305676853"/>
    <n v="2026"/>
    <s v="Q4"/>
    <n v="12"/>
    <s v="Dec"/>
  </r>
  <r>
    <n v="3630"/>
    <d v="2026-12-10T00:00:00"/>
    <n v="2026"/>
    <n v="12"/>
    <x v="11"/>
    <x v="3"/>
    <x v="1"/>
    <x v="12"/>
    <x v="2"/>
    <s v="Returning"/>
    <x v="0"/>
    <s v="Compact Repair Kit"/>
    <n v="3"/>
    <n v="39.979999999999997"/>
    <n v="0.1"/>
    <n v="16.989999999999998"/>
    <n v="107.946"/>
    <n v="50.97"/>
    <n v="56.975999999999999"/>
    <n v="0.52781946528819967"/>
    <n v="2026"/>
    <s v="Q4"/>
    <n v="12"/>
    <s v="Dec"/>
  </r>
  <r>
    <n v="3633"/>
    <d v="2026-12-10T00:00:00"/>
    <n v="2026"/>
    <n v="12"/>
    <x v="11"/>
    <x v="3"/>
    <x v="3"/>
    <x v="4"/>
    <x v="3"/>
    <s v="Business"/>
    <x v="1"/>
    <s v="Trail Boots"/>
    <n v="3"/>
    <n v="144.16"/>
    <n v="0"/>
    <n v="77.36"/>
    <n v="432.48"/>
    <n v="232.07999999999998"/>
    <n v="200.40000000000003"/>
    <n v="0.46337402885682583"/>
    <n v="2026"/>
    <s v="Q4"/>
    <n v="12"/>
    <s v="Dec"/>
  </r>
  <r>
    <n v="4"/>
    <d v="2026-12-11T00:00:00"/>
    <n v="2026"/>
    <n v="12"/>
    <x v="11"/>
    <x v="3"/>
    <x v="3"/>
    <x v="4"/>
    <x v="0"/>
    <s v="New"/>
    <x v="0"/>
    <s v="Cycling Pack 12L"/>
    <n v="1"/>
    <n v="102.98"/>
    <n v="0.1"/>
    <n v="51.45"/>
    <n v="92.682000000000002"/>
    <n v="51.45"/>
    <n v="41.231999999999999"/>
    <n v="0.4448760277076455"/>
    <n v="2026"/>
    <s v="Q4"/>
    <n v="12"/>
    <s v="Dec"/>
  </r>
  <r>
    <n v="70"/>
    <d v="2026-12-11T00:00:00"/>
    <n v="2026"/>
    <n v="12"/>
    <x v="11"/>
    <x v="3"/>
    <x v="3"/>
    <x v="13"/>
    <x v="0"/>
    <s v="New"/>
    <x v="4"/>
    <s v="Weighted Vest"/>
    <n v="2"/>
    <n v="122.49"/>
    <n v="0.15"/>
    <n v="70.930000000000007"/>
    <n v="208.23299999999998"/>
    <n v="141.86000000000001"/>
    <n v="66.372999999999962"/>
    <n v="0.31874390706564265"/>
    <n v="2026"/>
    <s v="Q4"/>
    <n v="12"/>
    <s v="Dec"/>
  </r>
  <r>
    <n v="948"/>
    <d v="2026-12-11T00:00:00"/>
    <n v="2026"/>
    <n v="12"/>
    <x v="11"/>
    <x v="3"/>
    <x v="1"/>
    <x v="11"/>
    <x v="3"/>
    <s v="New"/>
    <x v="1"/>
    <s v="Trail Boots"/>
    <n v="1"/>
    <n v="141.74"/>
    <n v="0.15"/>
    <n v="78.97"/>
    <n v="120.479"/>
    <n v="78.97"/>
    <n v="41.509"/>
    <n v="0.34453307215365336"/>
    <n v="2026"/>
    <s v="Q4"/>
    <n v="12"/>
    <s v="Dec"/>
  </r>
  <r>
    <n v="1957"/>
    <d v="2026-12-11T00:00:00"/>
    <n v="2026"/>
    <n v="12"/>
    <x v="11"/>
    <x v="3"/>
    <x v="3"/>
    <x v="7"/>
    <x v="0"/>
    <s v="Returning"/>
    <x v="0"/>
    <s v="Compact Repair Kit"/>
    <n v="6"/>
    <n v="39.44"/>
    <n v="0.1"/>
    <n v="16.89"/>
    <n v="212.976"/>
    <n v="101.34"/>
    <n v="111.636"/>
    <n v="0.52417173766058145"/>
    <n v="2026"/>
    <s v="Q4"/>
    <n v="12"/>
    <s v="Dec"/>
  </r>
  <r>
    <n v="3097"/>
    <d v="2026-12-11T00:00:00"/>
    <n v="2026"/>
    <n v="12"/>
    <x v="11"/>
    <x v="3"/>
    <x v="2"/>
    <x v="3"/>
    <x v="2"/>
    <s v="Returning"/>
    <x v="0"/>
    <s v="Trail Bike Light"/>
    <n v="1"/>
    <n v="49.64"/>
    <n v="0.1"/>
    <n v="22"/>
    <n v="44.676000000000002"/>
    <n v="22"/>
    <n v="22.676000000000002"/>
    <n v="0.50756558331094992"/>
    <n v="2026"/>
    <s v="Q4"/>
    <n v="12"/>
    <s v="Dec"/>
  </r>
  <r>
    <n v="3649"/>
    <d v="2026-12-11T00:00:00"/>
    <n v="2026"/>
    <n v="12"/>
    <x v="11"/>
    <x v="3"/>
    <x v="2"/>
    <x v="2"/>
    <x v="0"/>
    <s v="New"/>
    <x v="2"/>
    <s v="Travel Backpack 35L"/>
    <n v="1"/>
    <n v="164.29"/>
    <n v="0.05"/>
    <n v="88.66"/>
    <n v="156.07549999999998"/>
    <n v="88.66"/>
    <n v="67.41549999999998"/>
    <n v="0.43194159237035917"/>
    <n v="2026"/>
    <s v="Q4"/>
    <n v="12"/>
    <s v="Dec"/>
  </r>
  <r>
    <n v="3963"/>
    <d v="2026-12-11T00:00:00"/>
    <n v="2026"/>
    <n v="12"/>
    <x v="11"/>
    <x v="3"/>
    <x v="3"/>
    <x v="8"/>
    <x v="0"/>
    <s v="Returning"/>
    <x v="2"/>
    <s v="Insulated Bottle"/>
    <n v="1"/>
    <n v="35.81"/>
    <n v="0"/>
    <n v="13.28"/>
    <n v="35.81"/>
    <n v="13.28"/>
    <n v="22.53"/>
    <n v="0.62915386763473891"/>
    <n v="2026"/>
    <s v="Q4"/>
    <n v="12"/>
    <s v="Dec"/>
  </r>
  <r>
    <n v="4305"/>
    <d v="2026-12-11T00:00:00"/>
    <n v="2026"/>
    <n v="12"/>
    <x v="11"/>
    <x v="3"/>
    <x v="0"/>
    <x v="9"/>
    <x v="2"/>
    <s v="New"/>
    <x v="4"/>
    <s v="Resistance Band Set"/>
    <n v="1"/>
    <n v="41.31"/>
    <n v="0.05"/>
    <n v="14.56"/>
    <n v="39.244500000000002"/>
    <n v="14.56"/>
    <n v="24.6845"/>
    <n v="0.62899259768884808"/>
    <n v="2026"/>
    <s v="Q4"/>
    <n v="12"/>
    <s v="Dec"/>
  </r>
  <r>
    <n v="4942"/>
    <d v="2026-12-11T00:00:00"/>
    <n v="2026"/>
    <n v="12"/>
    <x v="11"/>
    <x v="3"/>
    <x v="3"/>
    <x v="13"/>
    <x v="3"/>
    <s v="New"/>
    <x v="2"/>
    <s v="Insulated Bottle"/>
    <n v="3"/>
    <n v="36.6"/>
    <n v="0.15"/>
    <n v="13.95"/>
    <n v="93.330000000000013"/>
    <n v="41.849999999999994"/>
    <n v="51.480000000000018"/>
    <n v="0.55159112825458068"/>
    <n v="2026"/>
    <s v="Q4"/>
    <n v="12"/>
    <s v="Dec"/>
  </r>
  <r>
    <n v="19"/>
    <d v="2026-12-12T00:00:00"/>
    <n v="2026"/>
    <n v="12"/>
    <x v="11"/>
    <x v="3"/>
    <x v="1"/>
    <x v="1"/>
    <x v="0"/>
    <s v="New"/>
    <x v="0"/>
    <s v="Trail Bike Light"/>
    <n v="5"/>
    <n v="49.59"/>
    <n v="0"/>
    <n v="22.63"/>
    <n v="247.95000000000002"/>
    <n v="113.14999999999999"/>
    <n v="134.80000000000001"/>
    <n v="0.54365799556362171"/>
    <n v="2026"/>
    <s v="Q4"/>
    <n v="12"/>
    <s v="Dec"/>
  </r>
  <r>
    <n v="4963"/>
    <d v="2026-12-12T00:00:00"/>
    <n v="2026"/>
    <n v="12"/>
    <x v="11"/>
    <x v="3"/>
    <x v="0"/>
    <x v="0"/>
    <x v="0"/>
    <s v="New"/>
    <x v="1"/>
    <s v="Trekking Poles"/>
    <n v="5"/>
    <n v="72.3"/>
    <n v="0.05"/>
    <n v="31.73"/>
    <n v="343.42500000000001"/>
    <n v="158.65"/>
    <n v="184.77500000000001"/>
    <n v="0.53803596127247577"/>
    <n v="2026"/>
    <s v="Q4"/>
    <n v="12"/>
    <s v="Dec"/>
  </r>
  <r>
    <n v="5110"/>
    <d v="2026-12-12T00:00:00"/>
    <n v="2026"/>
    <n v="12"/>
    <x v="11"/>
    <x v="3"/>
    <x v="3"/>
    <x v="4"/>
    <x v="0"/>
    <s v="New"/>
    <x v="0"/>
    <s v="Trail Bike Light"/>
    <n v="1"/>
    <n v="51.57"/>
    <n v="0.1"/>
    <n v="23.11"/>
    <n v="46.413000000000004"/>
    <n v="23.11"/>
    <n v="23.303000000000004"/>
    <n v="0.5020791588563549"/>
    <n v="2026"/>
    <s v="Q4"/>
    <n v="12"/>
    <s v="Dec"/>
  </r>
  <r>
    <n v="10"/>
    <d v="2026-12-13T00:00:00"/>
    <n v="2026"/>
    <n v="12"/>
    <x v="11"/>
    <x v="3"/>
    <x v="0"/>
    <x v="0"/>
    <x v="0"/>
    <s v="Returning"/>
    <x v="2"/>
    <s v="Insulated Bottle"/>
    <n v="3"/>
    <n v="35.380000000000003"/>
    <n v="0"/>
    <n v="13.51"/>
    <n v="106.14000000000001"/>
    <n v="40.53"/>
    <n v="65.610000000000014"/>
    <n v="0.61814584511023185"/>
    <n v="2026"/>
    <s v="Q4"/>
    <n v="12"/>
    <s v="Dec"/>
  </r>
  <r>
    <n v="216"/>
    <d v="2026-12-13T00:00:00"/>
    <n v="2026"/>
    <n v="12"/>
    <x v="11"/>
    <x v="3"/>
    <x v="2"/>
    <x v="2"/>
    <x v="0"/>
    <s v="Business"/>
    <x v="0"/>
    <s v="Commuter Helmet"/>
    <n v="1"/>
    <n v="83.08"/>
    <n v="0.15"/>
    <n v="42.91"/>
    <n v="70.617999999999995"/>
    <n v="42.91"/>
    <n v="27.707999999999998"/>
    <n v="0.39236455294684075"/>
    <n v="2026"/>
    <s v="Q4"/>
    <n v="12"/>
    <s v="Dec"/>
  </r>
  <r>
    <n v="1937"/>
    <d v="2026-12-13T00:00:00"/>
    <n v="2026"/>
    <n v="12"/>
    <x v="11"/>
    <x v="3"/>
    <x v="1"/>
    <x v="12"/>
    <x v="1"/>
    <s v="Business"/>
    <x v="3"/>
    <s v="Compact Sleeping Bag"/>
    <n v="3"/>
    <n v="120.5"/>
    <n v="0.15"/>
    <n v="61.44"/>
    <n v="307.27499999999998"/>
    <n v="184.32"/>
    <n v="122.95499999999998"/>
    <n v="0.40014644862094212"/>
    <n v="2026"/>
    <s v="Q4"/>
    <n v="12"/>
    <s v="Dec"/>
  </r>
  <r>
    <n v="4720"/>
    <d v="2026-12-13T00:00:00"/>
    <n v="2026"/>
    <n v="12"/>
    <x v="11"/>
    <x v="3"/>
    <x v="0"/>
    <x v="0"/>
    <x v="0"/>
    <s v="New"/>
    <x v="1"/>
    <s v="Trekking Poles"/>
    <n v="3"/>
    <n v="73.040000000000006"/>
    <n v="0.1"/>
    <n v="31.78"/>
    <n v="197.208"/>
    <n v="95.34"/>
    <n v="101.86799999999999"/>
    <n v="0.51655105269563095"/>
    <n v="2026"/>
    <s v="Q4"/>
    <n v="12"/>
    <s v="Dec"/>
  </r>
  <r>
    <n v="91"/>
    <d v="2026-12-14T00:00:00"/>
    <n v="2026"/>
    <n v="12"/>
    <x v="11"/>
    <x v="3"/>
    <x v="1"/>
    <x v="1"/>
    <x v="0"/>
    <s v="Returning"/>
    <x v="3"/>
    <s v="Alpine Tent 4P"/>
    <n v="2"/>
    <n v="339.95"/>
    <n v="0"/>
    <n v="195.78"/>
    <n v="679.9"/>
    <n v="391.56"/>
    <n v="288.33999999999997"/>
    <n v="0.42409177820267685"/>
    <n v="2026"/>
    <s v="Q4"/>
    <n v="12"/>
    <s v="Dec"/>
  </r>
  <r>
    <n v="505"/>
    <d v="2026-12-14T00:00:00"/>
    <n v="2026"/>
    <n v="12"/>
    <x v="11"/>
    <x v="3"/>
    <x v="0"/>
    <x v="15"/>
    <x v="3"/>
    <s v="Returning"/>
    <x v="3"/>
    <s v="Trail Tent 2P"/>
    <n v="2"/>
    <n v="199.43"/>
    <n v="0.05"/>
    <n v="106.58"/>
    <n v="378.91699999999997"/>
    <n v="213.16"/>
    <n v="165.75699999999998"/>
    <n v="0.4374493622613923"/>
    <n v="2026"/>
    <s v="Q4"/>
    <n v="12"/>
    <s v="Dec"/>
  </r>
  <r>
    <n v="640"/>
    <d v="2026-12-14T00:00:00"/>
    <n v="2026"/>
    <n v="12"/>
    <x v="11"/>
    <x v="3"/>
    <x v="0"/>
    <x v="15"/>
    <x v="0"/>
    <s v="Returning"/>
    <x v="4"/>
    <s v="Training Mat"/>
    <n v="2"/>
    <n v="51.77"/>
    <n v="0.05"/>
    <n v="21.76"/>
    <n v="98.363"/>
    <n v="43.52"/>
    <n v="54.842999999999996"/>
    <n v="0.55755721155312465"/>
    <n v="2026"/>
    <s v="Q4"/>
    <n v="12"/>
    <s v="Dec"/>
  </r>
  <r>
    <n v="1408"/>
    <d v="2026-12-14T00:00:00"/>
    <n v="2026"/>
    <n v="12"/>
    <x v="11"/>
    <x v="3"/>
    <x v="1"/>
    <x v="1"/>
    <x v="0"/>
    <s v="New"/>
    <x v="2"/>
    <s v="Travel Backpack 35L"/>
    <n v="1"/>
    <n v="161.53"/>
    <n v="0"/>
    <n v="87.43"/>
    <n v="161.53"/>
    <n v="87.43"/>
    <n v="74.099999999999994"/>
    <n v="0.45873831486411187"/>
    <n v="2026"/>
    <s v="Q4"/>
    <n v="12"/>
    <s v="Dec"/>
  </r>
  <r>
    <n v="2074"/>
    <d v="2026-12-14T00:00:00"/>
    <n v="2026"/>
    <n v="12"/>
    <x v="11"/>
    <x v="3"/>
    <x v="1"/>
    <x v="12"/>
    <x v="1"/>
    <s v="Business"/>
    <x v="1"/>
    <s v="Trail Boots"/>
    <n v="4"/>
    <n v="145.85"/>
    <n v="0.1"/>
    <n v="79.47"/>
    <n v="525.05999999999995"/>
    <n v="317.88"/>
    <n v="207.17999999999995"/>
    <n v="0.39458347617415146"/>
    <n v="2026"/>
    <s v="Q4"/>
    <n v="12"/>
    <s v="Dec"/>
  </r>
  <r>
    <n v="2639"/>
    <d v="2026-12-14T00:00:00"/>
    <n v="2026"/>
    <n v="12"/>
    <x v="11"/>
    <x v="3"/>
    <x v="3"/>
    <x v="13"/>
    <x v="0"/>
    <s v="Returning"/>
    <x v="3"/>
    <s v="Trail Tent 2P"/>
    <n v="1"/>
    <n v="197.18"/>
    <n v="0"/>
    <n v="105.28"/>
    <n v="197.18"/>
    <n v="105.28"/>
    <n v="91.9"/>
    <n v="0.46607160969672384"/>
    <n v="2026"/>
    <s v="Q4"/>
    <n v="12"/>
    <s v="Dec"/>
  </r>
  <r>
    <n v="2694"/>
    <d v="2026-12-14T00:00:00"/>
    <n v="2026"/>
    <n v="12"/>
    <x v="11"/>
    <x v="3"/>
    <x v="3"/>
    <x v="7"/>
    <x v="0"/>
    <s v="New"/>
    <x v="3"/>
    <s v="Compact Sleeping Bag"/>
    <n v="1"/>
    <n v="124.9"/>
    <n v="0"/>
    <n v="62.16"/>
    <n v="124.9"/>
    <n v="62.16"/>
    <n v="62.740000000000009"/>
    <n v="0.50232185748598879"/>
    <n v="2026"/>
    <s v="Q4"/>
    <n v="12"/>
    <s v="Dec"/>
  </r>
  <r>
    <n v="2797"/>
    <d v="2026-12-14T00:00:00"/>
    <n v="2026"/>
    <n v="12"/>
    <x v="11"/>
    <x v="3"/>
    <x v="2"/>
    <x v="16"/>
    <x v="2"/>
    <s v="New"/>
    <x v="1"/>
    <s v="Trekking Poles"/>
    <n v="2"/>
    <n v="70.239999999999995"/>
    <n v="0.1"/>
    <n v="32.130000000000003"/>
    <n v="126.43199999999999"/>
    <n v="64.260000000000005"/>
    <n v="62.171999999999983"/>
    <n v="0.49174259681093385"/>
    <n v="2026"/>
    <s v="Q4"/>
    <n v="12"/>
    <s v="Dec"/>
  </r>
  <r>
    <n v="2811"/>
    <d v="2026-12-14T00:00:00"/>
    <n v="2026"/>
    <n v="12"/>
    <x v="11"/>
    <x v="3"/>
    <x v="1"/>
    <x v="11"/>
    <x v="2"/>
    <s v="Business"/>
    <x v="1"/>
    <s v="Trail Boots"/>
    <n v="5"/>
    <n v="145.6"/>
    <n v="0.15"/>
    <n v="81.180000000000007"/>
    <n v="618.79999999999995"/>
    <n v="405.90000000000003"/>
    <n v="212.89999999999992"/>
    <n v="0.34405300581771159"/>
    <n v="2026"/>
    <s v="Q4"/>
    <n v="12"/>
    <s v="Dec"/>
  </r>
  <r>
    <n v="4037"/>
    <d v="2026-12-14T00:00:00"/>
    <n v="2026"/>
    <n v="12"/>
    <x v="11"/>
    <x v="3"/>
    <x v="3"/>
    <x v="8"/>
    <x v="2"/>
    <s v="Returning"/>
    <x v="1"/>
    <s v="Summit Backpack 45L"/>
    <n v="1"/>
    <n v="152.4"/>
    <n v="0.05"/>
    <n v="77.98"/>
    <n v="144.78"/>
    <n v="77.98"/>
    <n v="66.8"/>
    <n v="0.46138969470921398"/>
    <n v="2026"/>
    <s v="Q4"/>
    <n v="12"/>
    <s v="Dec"/>
  </r>
  <r>
    <n v="4629"/>
    <d v="2026-12-14T00:00:00"/>
    <n v="2026"/>
    <n v="12"/>
    <x v="11"/>
    <x v="3"/>
    <x v="2"/>
    <x v="2"/>
    <x v="0"/>
    <s v="New"/>
    <x v="2"/>
    <s v="Insulated Bottle"/>
    <n v="1"/>
    <n v="36.17"/>
    <n v="0.05"/>
    <n v="13.87"/>
    <n v="34.361499999999999"/>
    <n v="13.87"/>
    <n v="20.491500000000002"/>
    <n v="0.59635056676803988"/>
    <n v="2026"/>
    <s v="Q4"/>
    <n v="12"/>
    <s v="Dec"/>
  </r>
  <r>
    <n v="2455"/>
    <d v="2026-12-15T00:00:00"/>
    <n v="2026"/>
    <n v="12"/>
    <x v="11"/>
    <x v="3"/>
    <x v="1"/>
    <x v="12"/>
    <x v="0"/>
    <s v="Returning"/>
    <x v="3"/>
    <s v="Compact Sleeping Bag"/>
    <n v="3"/>
    <n v="126.21"/>
    <n v="0.1"/>
    <n v="60.65"/>
    <n v="340.767"/>
    <n v="181.95"/>
    <n v="158.81700000000001"/>
    <n v="0.46605745274630467"/>
    <n v="2026"/>
    <s v="Q4"/>
    <n v="12"/>
    <s v="Dec"/>
  </r>
  <r>
    <n v="3184"/>
    <d v="2026-12-15T00:00:00"/>
    <n v="2026"/>
    <n v="12"/>
    <x v="11"/>
    <x v="3"/>
    <x v="3"/>
    <x v="13"/>
    <x v="1"/>
    <s v="Returning"/>
    <x v="1"/>
    <s v="Trail Boots"/>
    <n v="6"/>
    <n v="143.72999999999999"/>
    <n v="0.15"/>
    <n v="77.27"/>
    <n v="733.02299999999991"/>
    <n v="463.62"/>
    <n v="269.40299999999991"/>
    <n v="0.36752325643260847"/>
    <n v="2026"/>
    <s v="Q4"/>
    <n v="12"/>
    <s v="Dec"/>
  </r>
  <r>
    <n v="3363"/>
    <d v="2026-12-15T00:00:00"/>
    <n v="2026"/>
    <n v="12"/>
    <x v="11"/>
    <x v="3"/>
    <x v="1"/>
    <x v="12"/>
    <x v="3"/>
    <s v="New"/>
    <x v="1"/>
    <s v="Trail Boots"/>
    <n v="4"/>
    <n v="146.38999999999999"/>
    <n v="0"/>
    <n v="78.95"/>
    <n v="585.55999999999995"/>
    <n v="315.8"/>
    <n v="269.75999999999993"/>
    <n v="0.46068720541020552"/>
    <n v="2026"/>
    <s v="Q4"/>
    <n v="12"/>
    <s v="Dec"/>
  </r>
  <r>
    <n v="3373"/>
    <d v="2026-12-15T00:00:00"/>
    <n v="2026"/>
    <n v="12"/>
    <x v="11"/>
    <x v="3"/>
    <x v="1"/>
    <x v="12"/>
    <x v="3"/>
    <s v="Returning"/>
    <x v="1"/>
    <s v="Hiking Daypack 20L"/>
    <n v="2"/>
    <n v="89.84"/>
    <n v="0.05"/>
    <n v="45.17"/>
    <n v="170.696"/>
    <n v="90.34"/>
    <n v="80.355999999999995"/>
    <n v="0.47075502647982376"/>
    <n v="2026"/>
    <s v="Q4"/>
    <n v="12"/>
    <s v="Dec"/>
  </r>
  <r>
    <n v="3799"/>
    <d v="2026-12-15T00:00:00"/>
    <n v="2026"/>
    <n v="12"/>
    <x v="11"/>
    <x v="3"/>
    <x v="2"/>
    <x v="10"/>
    <x v="2"/>
    <s v="New"/>
    <x v="4"/>
    <s v="Training Mat"/>
    <n v="3"/>
    <n v="49.67"/>
    <n v="0.05"/>
    <n v="21.5"/>
    <n v="141.55949999999999"/>
    <n v="64.5"/>
    <n v="77.059499999999986"/>
    <n v="0.54436120500566898"/>
    <n v="2026"/>
    <s v="Q4"/>
    <n v="12"/>
    <s v="Dec"/>
  </r>
  <r>
    <n v="5002"/>
    <d v="2026-12-15T00:00:00"/>
    <n v="2026"/>
    <n v="12"/>
    <x v="11"/>
    <x v="3"/>
    <x v="1"/>
    <x v="14"/>
    <x v="1"/>
    <s v="Business"/>
    <x v="1"/>
    <s v="Hiking Daypack 20L"/>
    <n v="4"/>
    <n v="94.3"/>
    <n v="0.1"/>
    <n v="44.36"/>
    <n v="339.48"/>
    <n v="177.44"/>
    <n v="162.04000000000002"/>
    <n v="0.47731825144338402"/>
    <n v="2026"/>
    <s v="Q4"/>
    <n v="12"/>
    <s v="Dec"/>
  </r>
  <r>
    <n v="2896"/>
    <d v="2026-12-16T00:00:00"/>
    <n v="2026"/>
    <n v="12"/>
    <x v="11"/>
    <x v="3"/>
    <x v="1"/>
    <x v="12"/>
    <x v="2"/>
    <s v="Business"/>
    <x v="4"/>
    <s v="Recovery Roller"/>
    <n v="2"/>
    <n v="36.020000000000003"/>
    <n v="0.1"/>
    <n v="13.59"/>
    <n v="64.836000000000013"/>
    <n v="27.18"/>
    <n v="37.656000000000013"/>
    <n v="0.58078845086063302"/>
    <n v="2026"/>
    <s v="Q4"/>
    <n v="12"/>
    <s v="Dec"/>
  </r>
  <r>
    <n v="3334"/>
    <d v="2026-12-16T00:00:00"/>
    <n v="2026"/>
    <n v="12"/>
    <x v="11"/>
    <x v="3"/>
    <x v="1"/>
    <x v="14"/>
    <x v="0"/>
    <s v="Returning"/>
    <x v="1"/>
    <s v="Summit Backpack 45L"/>
    <n v="1"/>
    <n v="154.12"/>
    <n v="0"/>
    <n v="77.45"/>
    <n v="154.12"/>
    <n v="77.45"/>
    <n v="76.67"/>
    <n v="0.49746950428237735"/>
    <n v="2026"/>
    <s v="Q4"/>
    <n v="12"/>
    <s v="Dec"/>
  </r>
  <r>
    <n v="3469"/>
    <d v="2026-12-16T00:00:00"/>
    <n v="2026"/>
    <n v="12"/>
    <x v="11"/>
    <x v="3"/>
    <x v="0"/>
    <x v="9"/>
    <x v="0"/>
    <s v="Returning"/>
    <x v="1"/>
    <s v="Summit Backpack 45L"/>
    <n v="1"/>
    <n v="150.88"/>
    <n v="0.05"/>
    <n v="81.02"/>
    <n v="143.33599999999998"/>
    <n v="81.02"/>
    <n v="62.315999999999988"/>
    <n v="0.43475470223809787"/>
    <n v="2026"/>
    <s v="Q4"/>
    <n v="12"/>
    <s v="Dec"/>
  </r>
  <r>
    <n v="569"/>
    <d v="2026-12-17T00:00:00"/>
    <n v="2026"/>
    <n v="12"/>
    <x v="11"/>
    <x v="3"/>
    <x v="2"/>
    <x v="2"/>
    <x v="3"/>
    <s v="New"/>
    <x v="0"/>
    <s v="Compact Repair Kit"/>
    <n v="2"/>
    <n v="40.479999999999997"/>
    <n v="0"/>
    <n v="16.23"/>
    <n v="80.959999999999994"/>
    <n v="32.46"/>
    <n v="48.499999999999993"/>
    <n v="0.5990612648221344"/>
    <n v="2026"/>
    <s v="Q4"/>
    <n v="12"/>
    <s v="Dec"/>
  </r>
  <r>
    <n v="2404"/>
    <d v="2026-12-17T00:00:00"/>
    <n v="2026"/>
    <n v="12"/>
    <x v="11"/>
    <x v="3"/>
    <x v="2"/>
    <x v="10"/>
    <x v="3"/>
    <s v="Business"/>
    <x v="2"/>
    <s v="Travel Backpack 35L"/>
    <n v="3"/>
    <n v="163.34"/>
    <n v="0.1"/>
    <n v="88.53"/>
    <n v="441.01799999999997"/>
    <n v="265.59000000000003"/>
    <n v="175.42799999999994"/>
    <n v="0.39777968246194023"/>
    <n v="2026"/>
    <s v="Q4"/>
    <n v="12"/>
    <s v="Dec"/>
  </r>
  <r>
    <n v="4682"/>
    <d v="2026-12-17T00:00:00"/>
    <n v="2026"/>
    <n v="12"/>
    <x v="11"/>
    <x v="3"/>
    <x v="3"/>
    <x v="4"/>
    <x v="2"/>
    <s v="New"/>
    <x v="4"/>
    <s v="Resistance Band Set"/>
    <n v="2"/>
    <n v="40.89"/>
    <n v="0"/>
    <n v="14.95"/>
    <n v="81.78"/>
    <n v="29.9"/>
    <n v="51.88"/>
    <n v="0.63438493519197847"/>
    <n v="2026"/>
    <s v="Q4"/>
    <n v="12"/>
    <s v="Dec"/>
  </r>
  <r>
    <n v="4888"/>
    <d v="2026-12-17T00:00:00"/>
    <n v="2026"/>
    <n v="12"/>
    <x v="11"/>
    <x v="3"/>
    <x v="2"/>
    <x v="2"/>
    <x v="3"/>
    <s v="New"/>
    <x v="4"/>
    <s v="Resistance Band Set"/>
    <n v="1"/>
    <n v="40.159999999999997"/>
    <n v="0.15"/>
    <n v="14.46"/>
    <n v="34.135999999999996"/>
    <n v="14.46"/>
    <n v="19.675999999999995"/>
    <n v="0.576400281228029"/>
    <n v="2026"/>
    <s v="Q4"/>
    <n v="12"/>
    <s v="Dec"/>
  </r>
  <r>
    <n v="4923"/>
    <d v="2026-12-17T00:00:00"/>
    <n v="2026"/>
    <n v="12"/>
    <x v="11"/>
    <x v="3"/>
    <x v="3"/>
    <x v="13"/>
    <x v="0"/>
    <s v="New"/>
    <x v="3"/>
    <s v="Portable Camp Stove"/>
    <n v="2"/>
    <n v="79.86"/>
    <n v="0"/>
    <n v="39.049999999999997"/>
    <n v="159.72"/>
    <n v="78.099999999999994"/>
    <n v="81.62"/>
    <n v="0.51101928374655647"/>
    <n v="2026"/>
    <s v="Q4"/>
    <n v="12"/>
    <s v="Dec"/>
  </r>
  <r>
    <n v="131"/>
    <d v="2026-12-18T00:00:00"/>
    <n v="2026"/>
    <n v="12"/>
    <x v="11"/>
    <x v="3"/>
    <x v="1"/>
    <x v="11"/>
    <x v="3"/>
    <s v="Returning"/>
    <x v="3"/>
    <s v="Compact Sleeping Bag"/>
    <n v="2"/>
    <n v="123.42"/>
    <n v="0.1"/>
    <n v="60.03"/>
    <n v="222.15600000000001"/>
    <n v="120.06"/>
    <n v="102.096"/>
    <n v="0.45956895154756117"/>
    <n v="2026"/>
    <s v="Q4"/>
    <n v="12"/>
    <s v="Dec"/>
  </r>
  <r>
    <n v="349"/>
    <d v="2026-12-18T00:00:00"/>
    <n v="2026"/>
    <n v="12"/>
    <x v="11"/>
    <x v="3"/>
    <x v="2"/>
    <x v="2"/>
    <x v="0"/>
    <s v="Returning"/>
    <x v="2"/>
    <s v="Packing Cube Set"/>
    <n v="1"/>
    <n v="47.61"/>
    <n v="0.05"/>
    <n v="18.18"/>
    <n v="45.229499999999994"/>
    <n v="18.18"/>
    <n v="27.049499999999995"/>
    <n v="0.59804994527907662"/>
    <n v="2026"/>
    <s v="Q4"/>
    <n v="12"/>
    <s v="Dec"/>
  </r>
  <r>
    <n v="1131"/>
    <d v="2026-12-18T00:00:00"/>
    <n v="2026"/>
    <n v="12"/>
    <x v="11"/>
    <x v="3"/>
    <x v="3"/>
    <x v="8"/>
    <x v="0"/>
    <s v="Returning"/>
    <x v="1"/>
    <s v="Hiking Daypack 20L"/>
    <n v="2"/>
    <n v="93.88"/>
    <n v="0.1"/>
    <n v="45.89"/>
    <n v="168.98400000000001"/>
    <n v="91.78"/>
    <n v="77.204000000000008"/>
    <n v="0.45687165648818823"/>
    <n v="2026"/>
    <s v="Q4"/>
    <n v="12"/>
    <s v="Dec"/>
  </r>
  <r>
    <n v="2738"/>
    <d v="2026-12-18T00:00:00"/>
    <n v="2026"/>
    <n v="12"/>
    <x v="11"/>
    <x v="3"/>
    <x v="1"/>
    <x v="11"/>
    <x v="0"/>
    <s v="New"/>
    <x v="1"/>
    <s v="Trail Boots"/>
    <n v="3"/>
    <n v="145.43"/>
    <n v="0.05"/>
    <n v="81.72"/>
    <n v="414.47550000000001"/>
    <n v="245.16"/>
    <n v="169.31550000000001"/>
    <n v="0.40850544845232106"/>
    <n v="2026"/>
    <s v="Q4"/>
    <n v="12"/>
    <s v="Dec"/>
  </r>
  <r>
    <n v="4400"/>
    <d v="2026-12-18T00:00:00"/>
    <n v="2026"/>
    <n v="12"/>
    <x v="11"/>
    <x v="3"/>
    <x v="3"/>
    <x v="4"/>
    <x v="0"/>
    <s v="Returning"/>
    <x v="2"/>
    <s v="Insulated Bottle"/>
    <n v="2"/>
    <n v="36.89"/>
    <n v="0.1"/>
    <n v="13.74"/>
    <n v="66.402000000000001"/>
    <n v="27.48"/>
    <n v="38.921999999999997"/>
    <n v="0.58615704346254627"/>
    <n v="2026"/>
    <s v="Q4"/>
    <n v="12"/>
    <s v="Dec"/>
  </r>
  <r>
    <n v="3122"/>
    <d v="2026-12-19T00:00:00"/>
    <n v="2026"/>
    <n v="12"/>
    <x v="11"/>
    <x v="3"/>
    <x v="0"/>
    <x v="0"/>
    <x v="3"/>
    <s v="Returning"/>
    <x v="1"/>
    <s v="Trail Boots"/>
    <n v="1"/>
    <n v="145.44"/>
    <n v="0.1"/>
    <n v="80.42"/>
    <n v="130.89600000000002"/>
    <n v="80.42"/>
    <n v="50.476000000000013"/>
    <n v="0.38561911746730232"/>
    <n v="2026"/>
    <s v="Q4"/>
    <n v="12"/>
    <s v="Dec"/>
  </r>
  <r>
    <n v="4572"/>
    <d v="2026-12-19T00:00:00"/>
    <n v="2026"/>
    <n v="12"/>
    <x v="11"/>
    <x v="3"/>
    <x v="0"/>
    <x v="15"/>
    <x v="0"/>
    <s v="New"/>
    <x v="4"/>
    <s v="Training Mat"/>
    <n v="2"/>
    <n v="51.56"/>
    <n v="0"/>
    <n v="21.9"/>
    <n v="103.12"/>
    <n v="43.8"/>
    <n v="59.320000000000007"/>
    <n v="0.57525213343677273"/>
    <n v="2026"/>
    <s v="Q4"/>
    <n v="12"/>
    <s v="Dec"/>
  </r>
  <r>
    <n v="4783"/>
    <d v="2026-12-19T00:00:00"/>
    <n v="2026"/>
    <n v="12"/>
    <x v="11"/>
    <x v="3"/>
    <x v="3"/>
    <x v="7"/>
    <x v="0"/>
    <s v="New"/>
    <x v="3"/>
    <s v="Compact Sleeping Bag"/>
    <n v="2"/>
    <n v="122"/>
    <n v="0.15"/>
    <n v="60.01"/>
    <n v="207.4"/>
    <n v="120.02"/>
    <n v="87.38000000000001"/>
    <n v="0.4213114754098361"/>
    <n v="2026"/>
    <s v="Q4"/>
    <n v="12"/>
    <s v="Dec"/>
  </r>
  <r>
    <n v="5055"/>
    <d v="2026-12-19T00:00:00"/>
    <n v="2026"/>
    <n v="12"/>
    <x v="11"/>
    <x v="3"/>
    <x v="2"/>
    <x v="3"/>
    <x v="3"/>
    <s v="New"/>
    <x v="1"/>
    <s v="Trekking Poles"/>
    <n v="1"/>
    <n v="71.89"/>
    <n v="0.15"/>
    <n v="32.409999999999997"/>
    <n v="61.106499999999997"/>
    <n v="32.409999999999997"/>
    <n v="28.6965"/>
    <n v="0.46961452545964832"/>
    <n v="2026"/>
    <s v="Q4"/>
    <n v="12"/>
    <s v="Dec"/>
  </r>
  <r>
    <n v="5100"/>
    <d v="2026-12-19T00:00:00"/>
    <n v="2026"/>
    <n v="12"/>
    <x v="11"/>
    <x v="3"/>
    <x v="2"/>
    <x v="5"/>
    <x v="0"/>
    <s v="Returning"/>
    <x v="1"/>
    <s v="Trekking Poles"/>
    <n v="2"/>
    <n v="70.59"/>
    <n v="0.15"/>
    <n v="31.56"/>
    <n v="120.003"/>
    <n v="63.12"/>
    <n v="56.883000000000003"/>
    <n v="0.47401314967125824"/>
    <n v="2026"/>
    <s v="Q4"/>
    <n v="12"/>
    <s v="Dec"/>
  </r>
  <r>
    <n v="488"/>
    <d v="2026-12-20T00:00:00"/>
    <n v="2026"/>
    <n v="12"/>
    <x v="11"/>
    <x v="3"/>
    <x v="3"/>
    <x v="7"/>
    <x v="0"/>
    <s v="Returning"/>
    <x v="1"/>
    <s v="Trail Boots"/>
    <n v="4"/>
    <n v="141.91"/>
    <n v="0.05"/>
    <n v="80.260000000000005"/>
    <n v="539.25799999999992"/>
    <n v="321.04000000000002"/>
    <n v="218.2179999999999"/>
    <n v="0.40466344495584661"/>
    <n v="2026"/>
    <s v="Q4"/>
    <n v="12"/>
    <s v="Dec"/>
  </r>
  <r>
    <n v="710"/>
    <d v="2026-12-20T00:00:00"/>
    <n v="2026"/>
    <n v="12"/>
    <x v="11"/>
    <x v="3"/>
    <x v="1"/>
    <x v="6"/>
    <x v="1"/>
    <s v="Business"/>
    <x v="1"/>
    <s v="Trail Boots"/>
    <n v="3"/>
    <n v="140.4"/>
    <n v="0.2"/>
    <n v="81.760000000000005"/>
    <n v="336.96000000000004"/>
    <n v="245.28000000000003"/>
    <n v="91.68"/>
    <n v="0.27207977207977208"/>
    <n v="2026"/>
    <s v="Q4"/>
    <n v="12"/>
    <s v="Dec"/>
  </r>
  <r>
    <n v="1009"/>
    <d v="2026-12-20T00:00:00"/>
    <n v="2026"/>
    <n v="12"/>
    <x v="11"/>
    <x v="3"/>
    <x v="3"/>
    <x v="13"/>
    <x v="3"/>
    <s v="Returning"/>
    <x v="1"/>
    <s v="Trekking Poles"/>
    <n v="2"/>
    <n v="72.349999999999994"/>
    <n v="0.15"/>
    <n v="32.44"/>
    <n v="122.99499999999999"/>
    <n v="64.88"/>
    <n v="58.114999999999995"/>
    <n v="0.47249888206837676"/>
    <n v="2026"/>
    <s v="Q4"/>
    <n v="12"/>
    <s v="Dec"/>
  </r>
  <r>
    <n v="1231"/>
    <d v="2026-12-20T00:00:00"/>
    <n v="2026"/>
    <n v="12"/>
    <x v="11"/>
    <x v="3"/>
    <x v="3"/>
    <x v="8"/>
    <x v="0"/>
    <s v="New"/>
    <x v="3"/>
    <s v="Compact Sleeping Bag"/>
    <n v="4"/>
    <n v="120.8"/>
    <n v="0.1"/>
    <n v="59.93"/>
    <n v="434.88"/>
    <n v="239.72"/>
    <n v="195.16"/>
    <n v="0.44876747608535689"/>
    <n v="2026"/>
    <s v="Q4"/>
    <n v="12"/>
    <s v="Dec"/>
  </r>
  <r>
    <n v="1445"/>
    <d v="2026-12-20T00:00:00"/>
    <n v="2026"/>
    <n v="12"/>
    <x v="11"/>
    <x v="3"/>
    <x v="3"/>
    <x v="7"/>
    <x v="0"/>
    <s v="New"/>
    <x v="1"/>
    <s v="Trekking Poles"/>
    <n v="1"/>
    <n v="71.23"/>
    <n v="0"/>
    <n v="31.63"/>
    <n v="71.23"/>
    <n v="31.63"/>
    <n v="39.600000000000009"/>
    <n v="0.55594552856942303"/>
    <n v="2026"/>
    <s v="Q4"/>
    <n v="12"/>
    <s v="Dec"/>
  </r>
  <r>
    <n v="2842"/>
    <d v="2026-12-20T00:00:00"/>
    <n v="2026"/>
    <n v="12"/>
    <x v="11"/>
    <x v="3"/>
    <x v="2"/>
    <x v="10"/>
    <x v="1"/>
    <s v="Business"/>
    <x v="0"/>
    <s v="Trail Bike Light"/>
    <n v="5"/>
    <n v="51.02"/>
    <n v="0.05"/>
    <n v="22.56"/>
    <n v="242.345"/>
    <n v="112.8"/>
    <n v="129.54500000000002"/>
    <n v="0.5345478553302111"/>
    <n v="2026"/>
    <s v="Q4"/>
    <n v="12"/>
    <s v="Dec"/>
  </r>
  <r>
    <n v="3783"/>
    <d v="2026-12-20T00:00:00"/>
    <n v="2026"/>
    <n v="12"/>
    <x v="11"/>
    <x v="3"/>
    <x v="2"/>
    <x v="2"/>
    <x v="3"/>
    <s v="New"/>
    <x v="2"/>
    <s v="Carry-On Duffel"/>
    <n v="1"/>
    <n v="130.52000000000001"/>
    <n v="0.1"/>
    <n v="66.09"/>
    <n v="117.46800000000002"/>
    <n v="66.09"/>
    <n v="51.378000000000014"/>
    <n v="0.43737869036673821"/>
    <n v="2026"/>
    <s v="Q4"/>
    <n v="12"/>
    <s v="Dec"/>
  </r>
  <r>
    <n v="4484"/>
    <d v="2026-12-20T00:00:00"/>
    <n v="2026"/>
    <n v="12"/>
    <x v="11"/>
    <x v="3"/>
    <x v="1"/>
    <x v="14"/>
    <x v="0"/>
    <s v="Returning"/>
    <x v="0"/>
    <s v="Commuter Helmet"/>
    <n v="2"/>
    <n v="79.87"/>
    <n v="0.15"/>
    <n v="41.9"/>
    <n v="135.779"/>
    <n v="83.8"/>
    <n v="51.978999999999999"/>
    <n v="0.38282061290773978"/>
    <n v="2026"/>
    <s v="Q4"/>
    <n v="12"/>
    <s v="Dec"/>
  </r>
  <r>
    <n v="4597"/>
    <d v="2026-12-20T00:00:00"/>
    <n v="2026"/>
    <n v="12"/>
    <x v="11"/>
    <x v="3"/>
    <x v="3"/>
    <x v="13"/>
    <x v="0"/>
    <s v="Returning"/>
    <x v="1"/>
    <s v="Trekking Poles"/>
    <n v="3"/>
    <n v="71.3"/>
    <n v="0.1"/>
    <n v="32.93"/>
    <n v="192.51"/>
    <n v="98.789999999999992"/>
    <n v="93.72"/>
    <n v="0.48683185289075892"/>
    <n v="2026"/>
    <s v="Q4"/>
    <n v="12"/>
    <s v="Dec"/>
  </r>
  <r>
    <n v="4917"/>
    <d v="2026-12-20T00:00:00"/>
    <n v="2026"/>
    <n v="12"/>
    <x v="11"/>
    <x v="3"/>
    <x v="0"/>
    <x v="9"/>
    <x v="0"/>
    <s v="Returning"/>
    <x v="3"/>
    <s v="Compact Sleeping Bag"/>
    <n v="2"/>
    <n v="122.95"/>
    <n v="0.1"/>
    <n v="59.79"/>
    <n v="221.31"/>
    <n v="119.58"/>
    <n v="101.73"/>
    <n v="0.45967195336857802"/>
    <n v="2026"/>
    <s v="Q4"/>
    <n v="12"/>
    <s v="Dec"/>
  </r>
  <r>
    <n v="629"/>
    <d v="2026-12-21T00:00:00"/>
    <n v="2026"/>
    <n v="12"/>
    <x v="11"/>
    <x v="3"/>
    <x v="3"/>
    <x v="13"/>
    <x v="0"/>
    <s v="Business"/>
    <x v="4"/>
    <s v="Training Mat"/>
    <n v="2"/>
    <n v="50.04"/>
    <n v="0.05"/>
    <n v="22.43"/>
    <n v="95.075999999999993"/>
    <n v="44.86"/>
    <n v="50.215999999999994"/>
    <n v="0.52816694013210486"/>
    <n v="2026"/>
    <s v="Q4"/>
    <n v="12"/>
    <s v="Dec"/>
  </r>
  <r>
    <n v="1373"/>
    <d v="2026-12-21T00:00:00"/>
    <n v="2026"/>
    <n v="12"/>
    <x v="11"/>
    <x v="3"/>
    <x v="1"/>
    <x v="1"/>
    <x v="3"/>
    <s v="Returning"/>
    <x v="3"/>
    <s v="Portable Camp Stove"/>
    <n v="1"/>
    <n v="80.92"/>
    <n v="0.05"/>
    <n v="40.14"/>
    <n v="76.873999999999995"/>
    <n v="40.14"/>
    <n v="36.733999999999995"/>
    <n v="0.47784686630069978"/>
    <n v="2026"/>
    <s v="Q4"/>
    <n v="12"/>
    <s v="Dec"/>
  </r>
  <r>
    <n v="1668"/>
    <d v="2026-12-21T00:00:00"/>
    <n v="2026"/>
    <n v="12"/>
    <x v="11"/>
    <x v="3"/>
    <x v="2"/>
    <x v="5"/>
    <x v="0"/>
    <s v="Business"/>
    <x v="0"/>
    <s v="Trail Bike Light"/>
    <n v="6"/>
    <n v="50.35"/>
    <n v="0.15"/>
    <n v="22.91"/>
    <n v="256.78500000000003"/>
    <n v="137.46"/>
    <n v="119.32500000000002"/>
    <n v="0.46468835796483443"/>
    <n v="2026"/>
    <s v="Q4"/>
    <n v="12"/>
    <s v="Dec"/>
  </r>
  <r>
    <n v="2646"/>
    <d v="2026-12-21T00:00:00"/>
    <n v="2026"/>
    <n v="12"/>
    <x v="11"/>
    <x v="3"/>
    <x v="1"/>
    <x v="1"/>
    <x v="0"/>
    <s v="Returning"/>
    <x v="4"/>
    <s v="Recovery Roller"/>
    <n v="1"/>
    <n v="35.799999999999997"/>
    <n v="0.05"/>
    <n v="14.12"/>
    <n v="34.01"/>
    <n v="14.12"/>
    <n v="19.89"/>
    <n v="0.58482799176712741"/>
    <n v="2026"/>
    <s v="Q4"/>
    <n v="12"/>
    <s v="Dec"/>
  </r>
  <r>
    <n v="3044"/>
    <d v="2026-12-21T00:00:00"/>
    <n v="2026"/>
    <n v="12"/>
    <x v="11"/>
    <x v="3"/>
    <x v="1"/>
    <x v="6"/>
    <x v="1"/>
    <s v="Business"/>
    <x v="0"/>
    <s v="Compact Repair Kit"/>
    <n v="4"/>
    <n v="40.64"/>
    <n v="0.1"/>
    <n v="16.260000000000002"/>
    <n v="146.304"/>
    <n v="65.040000000000006"/>
    <n v="81.263999999999996"/>
    <n v="0.55544619422572172"/>
    <n v="2026"/>
    <s v="Q4"/>
    <n v="12"/>
    <s v="Dec"/>
  </r>
  <r>
    <n v="3065"/>
    <d v="2026-12-21T00:00:00"/>
    <n v="2026"/>
    <n v="12"/>
    <x v="11"/>
    <x v="3"/>
    <x v="2"/>
    <x v="10"/>
    <x v="0"/>
    <s v="New"/>
    <x v="3"/>
    <s v="Portable Camp Stove"/>
    <n v="3"/>
    <n v="81.510000000000005"/>
    <n v="0.05"/>
    <n v="39.9"/>
    <n v="232.30350000000001"/>
    <n v="119.69999999999999"/>
    <n v="112.60350000000003"/>
    <n v="0.48472580051527425"/>
    <n v="2026"/>
    <s v="Q4"/>
    <n v="12"/>
    <s v="Dec"/>
  </r>
  <r>
    <n v="3365"/>
    <d v="2026-12-21T00:00:00"/>
    <n v="2026"/>
    <n v="12"/>
    <x v="11"/>
    <x v="3"/>
    <x v="3"/>
    <x v="7"/>
    <x v="2"/>
    <s v="New"/>
    <x v="4"/>
    <s v="Weighted Vest"/>
    <n v="2"/>
    <n v="122.4"/>
    <n v="0.1"/>
    <n v="71.09"/>
    <n v="220.32000000000002"/>
    <n v="142.18"/>
    <n v="78.140000000000015"/>
    <n v="0.35466594045025424"/>
    <n v="2026"/>
    <s v="Q4"/>
    <n v="12"/>
    <s v="Dec"/>
  </r>
  <r>
    <n v="4042"/>
    <d v="2026-12-21T00:00:00"/>
    <n v="2026"/>
    <n v="12"/>
    <x v="11"/>
    <x v="3"/>
    <x v="0"/>
    <x v="9"/>
    <x v="3"/>
    <s v="Returning"/>
    <x v="2"/>
    <s v="Packing Cube Set"/>
    <n v="1"/>
    <n v="45.94"/>
    <n v="0.05"/>
    <n v="18.100000000000001"/>
    <n v="43.642999999999994"/>
    <n v="18.100000000000001"/>
    <n v="25.542999999999992"/>
    <n v="0.58527140664024002"/>
    <n v="2026"/>
    <s v="Q4"/>
    <n v="12"/>
    <s v="Dec"/>
  </r>
  <r>
    <n v="4635"/>
    <d v="2026-12-21T00:00:00"/>
    <n v="2026"/>
    <n v="12"/>
    <x v="11"/>
    <x v="3"/>
    <x v="3"/>
    <x v="13"/>
    <x v="1"/>
    <s v="Returning"/>
    <x v="3"/>
    <s v="Trail Tent 2P"/>
    <n v="15"/>
    <n v="196.89"/>
    <n v="0.15"/>
    <n v="105.09"/>
    <n v="2510.3474999999999"/>
    <n v="1576.3500000000001"/>
    <n v="933.99749999999972"/>
    <n v="0.37205904760197533"/>
    <n v="2026"/>
    <s v="Q4"/>
    <n v="12"/>
    <s v="Dec"/>
  </r>
  <r>
    <n v="4748"/>
    <d v="2026-12-21T00:00:00"/>
    <n v="2026"/>
    <n v="12"/>
    <x v="11"/>
    <x v="3"/>
    <x v="3"/>
    <x v="13"/>
    <x v="2"/>
    <s v="Business"/>
    <x v="0"/>
    <s v="Trail Bike Light"/>
    <n v="1"/>
    <n v="51.18"/>
    <n v="0.05"/>
    <n v="22.98"/>
    <n v="48.620999999999995"/>
    <n v="22.98"/>
    <n v="25.640999999999995"/>
    <n v="0.52736471894860237"/>
    <n v="2026"/>
    <s v="Q4"/>
    <n v="12"/>
    <s v="Dec"/>
  </r>
  <r>
    <n v="342"/>
    <d v="2026-12-22T00:00:00"/>
    <n v="2026"/>
    <n v="12"/>
    <x v="11"/>
    <x v="3"/>
    <x v="1"/>
    <x v="6"/>
    <x v="2"/>
    <s v="New"/>
    <x v="0"/>
    <s v="Compact Repair Kit"/>
    <n v="3"/>
    <n v="40.78"/>
    <n v="0.15"/>
    <n v="16.73"/>
    <n v="103.989"/>
    <n v="50.19"/>
    <n v="53.799000000000007"/>
    <n v="0.51735279693044456"/>
    <n v="2026"/>
    <s v="Q4"/>
    <n v="12"/>
    <s v="Dec"/>
  </r>
  <r>
    <n v="676"/>
    <d v="2026-12-22T00:00:00"/>
    <n v="2026"/>
    <n v="12"/>
    <x v="11"/>
    <x v="3"/>
    <x v="2"/>
    <x v="3"/>
    <x v="3"/>
    <s v="Returning"/>
    <x v="3"/>
    <s v="Trail Tent 2P"/>
    <n v="1"/>
    <n v="195.63"/>
    <n v="0.05"/>
    <n v="102.13"/>
    <n v="185.84849999999997"/>
    <n v="102.13"/>
    <n v="83.718499999999977"/>
    <n v="0.45046637449320276"/>
    <n v="2026"/>
    <s v="Q4"/>
    <n v="12"/>
    <s v="Dec"/>
  </r>
  <r>
    <n v="1912"/>
    <d v="2026-12-22T00:00:00"/>
    <n v="2026"/>
    <n v="12"/>
    <x v="11"/>
    <x v="3"/>
    <x v="2"/>
    <x v="5"/>
    <x v="1"/>
    <s v="Returning"/>
    <x v="2"/>
    <s v="Carry-On Duffel"/>
    <n v="10"/>
    <n v="134.86000000000001"/>
    <n v="0.1"/>
    <n v="65.3"/>
    <n v="1213.7400000000002"/>
    <n v="653"/>
    <n v="560.74000000000024"/>
    <n v="0.46199350767050612"/>
    <n v="2026"/>
    <s v="Q4"/>
    <n v="12"/>
    <s v="Dec"/>
  </r>
  <r>
    <n v="2065"/>
    <d v="2026-12-22T00:00:00"/>
    <n v="2026"/>
    <n v="12"/>
    <x v="11"/>
    <x v="3"/>
    <x v="3"/>
    <x v="4"/>
    <x v="0"/>
    <s v="New"/>
    <x v="0"/>
    <s v="Commuter Helmet"/>
    <n v="1"/>
    <n v="83.15"/>
    <n v="0"/>
    <n v="42.3"/>
    <n v="83.15"/>
    <n v="42.3"/>
    <n v="40.850000000000009"/>
    <n v="0.49128081779915822"/>
    <n v="2026"/>
    <s v="Q4"/>
    <n v="12"/>
    <s v="Dec"/>
  </r>
  <r>
    <n v="3136"/>
    <d v="2026-12-22T00:00:00"/>
    <n v="2026"/>
    <n v="12"/>
    <x v="11"/>
    <x v="3"/>
    <x v="1"/>
    <x v="6"/>
    <x v="3"/>
    <s v="Business"/>
    <x v="0"/>
    <s v="Commuter Helmet"/>
    <n v="1"/>
    <n v="81.599999999999994"/>
    <n v="0.15"/>
    <n v="42"/>
    <n v="69.36"/>
    <n v="42"/>
    <n v="27.36"/>
    <n v="0.3944636678200692"/>
    <n v="2026"/>
    <s v="Q4"/>
    <n v="12"/>
    <s v="Dec"/>
  </r>
  <r>
    <n v="3423"/>
    <d v="2026-12-22T00:00:00"/>
    <n v="2026"/>
    <n v="12"/>
    <x v="11"/>
    <x v="3"/>
    <x v="3"/>
    <x v="7"/>
    <x v="2"/>
    <s v="Business"/>
    <x v="2"/>
    <s v="Packing Cube Set"/>
    <n v="5"/>
    <n v="47.67"/>
    <n v="0.1"/>
    <n v="17.84"/>
    <n v="214.51500000000001"/>
    <n v="89.2"/>
    <n v="125.31500000000001"/>
    <n v="0.5841782625923595"/>
    <n v="2026"/>
    <s v="Q4"/>
    <n v="12"/>
    <s v="Dec"/>
  </r>
  <r>
    <n v="3746"/>
    <d v="2026-12-22T00:00:00"/>
    <n v="2026"/>
    <n v="12"/>
    <x v="11"/>
    <x v="3"/>
    <x v="3"/>
    <x v="7"/>
    <x v="2"/>
    <s v="Business"/>
    <x v="0"/>
    <s v="Trail Bike Light"/>
    <n v="2"/>
    <n v="50.96"/>
    <n v="0.15"/>
    <n v="22.59"/>
    <n v="86.632000000000005"/>
    <n v="45.18"/>
    <n v="41.452000000000005"/>
    <n v="0.47848370117277683"/>
    <n v="2026"/>
    <s v="Q4"/>
    <n v="12"/>
    <s v="Dec"/>
  </r>
  <r>
    <n v="1198"/>
    <d v="2026-12-23T00:00:00"/>
    <n v="2026"/>
    <n v="12"/>
    <x v="11"/>
    <x v="3"/>
    <x v="3"/>
    <x v="7"/>
    <x v="2"/>
    <s v="New"/>
    <x v="2"/>
    <s v="Packing Cube Set"/>
    <n v="5"/>
    <n v="47.69"/>
    <n v="0.05"/>
    <n v="18.23"/>
    <n v="226.52749999999997"/>
    <n v="91.15"/>
    <n v="135.37749999999997"/>
    <n v="0.59762059794064726"/>
    <n v="2026"/>
    <s v="Q4"/>
    <n v="12"/>
    <s v="Dec"/>
  </r>
  <r>
    <n v="2123"/>
    <d v="2026-12-23T00:00:00"/>
    <n v="2026"/>
    <n v="12"/>
    <x v="11"/>
    <x v="3"/>
    <x v="3"/>
    <x v="8"/>
    <x v="0"/>
    <s v="Returning"/>
    <x v="1"/>
    <s v="Hiking Daypack 20L"/>
    <n v="1"/>
    <n v="91.08"/>
    <n v="0.2"/>
    <n v="46.14"/>
    <n v="72.864000000000004"/>
    <n v="46.14"/>
    <n v="26.724000000000004"/>
    <n v="0.36676548089591571"/>
    <n v="2026"/>
    <s v="Q4"/>
    <n v="12"/>
    <s v="Dec"/>
  </r>
  <r>
    <n v="2586"/>
    <d v="2026-12-23T00:00:00"/>
    <n v="2026"/>
    <n v="12"/>
    <x v="11"/>
    <x v="3"/>
    <x v="1"/>
    <x v="14"/>
    <x v="2"/>
    <s v="New"/>
    <x v="1"/>
    <s v="Trail Boots"/>
    <n v="1"/>
    <n v="143.84"/>
    <n v="0.15"/>
    <n v="78.17"/>
    <n v="122.264"/>
    <n v="78.17"/>
    <n v="44.093999999999994"/>
    <n v="0.360645815612118"/>
    <n v="2026"/>
    <s v="Q4"/>
    <n v="12"/>
    <s v="Dec"/>
  </r>
  <r>
    <n v="3048"/>
    <d v="2026-12-23T00:00:00"/>
    <n v="2026"/>
    <n v="12"/>
    <x v="11"/>
    <x v="3"/>
    <x v="1"/>
    <x v="6"/>
    <x v="0"/>
    <s v="New"/>
    <x v="0"/>
    <s v="Cycling Pack 12L"/>
    <n v="1"/>
    <n v="102.66"/>
    <n v="0.05"/>
    <n v="49.2"/>
    <n v="97.526999999999987"/>
    <n v="49.2"/>
    <n v="48.326999999999984"/>
    <n v="0.4955243163431664"/>
    <n v="2026"/>
    <s v="Q4"/>
    <n v="12"/>
    <s v="Dec"/>
  </r>
  <r>
    <n v="3838"/>
    <d v="2026-12-23T00:00:00"/>
    <n v="2026"/>
    <n v="12"/>
    <x v="11"/>
    <x v="3"/>
    <x v="1"/>
    <x v="11"/>
    <x v="2"/>
    <s v="New"/>
    <x v="4"/>
    <s v="Resistance Band Set"/>
    <n v="2"/>
    <n v="40.32"/>
    <n v="0"/>
    <n v="14.39"/>
    <n v="80.64"/>
    <n v="28.78"/>
    <n v="51.86"/>
    <n v="0.64310515873015872"/>
    <n v="2026"/>
    <s v="Q4"/>
    <n v="12"/>
    <s v="Dec"/>
  </r>
  <r>
    <n v="4718"/>
    <d v="2026-12-23T00:00:00"/>
    <n v="2026"/>
    <n v="12"/>
    <x v="11"/>
    <x v="3"/>
    <x v="0"/>
    <x v="0"/>
    <x v="2"/>
    <s v="Returning"/>
    <x v="1"/>
    <s v="Summit Backpack 45L"/>
    <n v="1"/>
    <n v="157.58000000000001"/>
    <n v="0.1"/>
    <n v="80.37"/>
    <n v="141.822"/>
    <n v="80.37"/>
    <n v="61.451999999999998"/>
    <n v="0.43330371874603374"/>
    <n v="2026"/>
    <s v="Q4"/>
    <n v="12"/>
    <s v="Dec"/>
  </r>
  <r>
    <n v="4844"/>
    <d v="2026-12-23T00:00:00"/>
    <n v="2026"/>
    <n v="12"/>
    <x v="11"/>
    <x v="3"/>
    <x v="1"/>
    <x v="14"/>
    <x v="0"/>
    <s v="New"/>
    <x v="4"/>
    <s v="Recovery Roller"/>
    <n v="1"/>
    <n v="36.4"/>
    <n v="0"/>
    <n v="14.22"/>
    <n v="36.4"/>
    <n v="14.22"/>
    <n v="22.18"/>
    <n v="0.6093406593406594"/>
    <n v="2026"/>
    <s v="Q4"/>
    <n v="12"/>
    <s v="Dec"/>
  </r>
  <r>
    <n v="678"/>
    <d v="2026-12-24T00:00:00"/>
    <n v="2026"/>
    <n v="12"/>
    <x v="11"/>
    <x v="3"/>
    <x v="1"/>
    <x v="11"/>
    <x v="0"/>
    <s v="Business"/>
    <x v="1"/>
    <s v="Trail Boots"/>
    <n v="1"/>
    <n v="142.15"/>
    <n v="0.05"/>
    <n v="80.5"/>
    <n v="135.04249999999999"/>
    <n v="80.5"/>
    <n v="54.54249999999999"/>
    <n v="0.40389136753244342"/>
    <n v="2026"/>
    <s v="Q4"/>
    <n v="12"/>
    <s v="Dec"/>
  </r>
  <r>
    <n v="1706"/>
    <d v="2026-12-24T00:00:00"/>
    <n v="2026"/>
    <n v="12"/>
    <x v="11"/>
    <x v="3"/>
    <x v="0"/>
    <x v="0"/>
    <x v="0"/>
    <s v="Returning"/>
    <x v="3"/>
    <s v="Alpine Tent 4P"/>
    <n v="2"/>
    <n v="332.38"/>
    <n v="0.05"/>
    <n v="192.16"/>
    <n v="631.52199999999993"/>
    <n v="384.32"/>
    <n v="247.20199999999994"/>
    <n v="0.39143846136793331"/>
    <n v="2026"/>
    <s v="Q4"/>
    <n v="12"/>
    <s v="Dec"/>
  </r>
  <r>
    <n v="3034"/>
    <d v="2026-12-24T00:00:00"/>
    <n v="2026"/>
    <n v="12"/>
    <x v="11"/>
    <x v="3"/>
    <x v="1"/>
    <x v="1"/>
    <x v="2"/>
    <s v="New"/>
    <x v="3"/>
    <s v="Compact Sleeping Bag"/>
    <n v="1"/>
    <n v="122.18"/>
    <n v="0.15"/>
    <n v="61.28"/>
    <n v="103.85300000000001"/>
    <n v="61.28"/>
    <n v="42.573000000000008"/>
    <n v="0.40993519686479934"/>
    <n v="2026"/>
    <s v="Q4"/>
    <n v="12"/>
    <s v="Dec"/>
  </r>
  <r>
    <n v="3883"/>
    <d v="2026-12-24T00:00:00"/>
    <n v="2026"/>
    <n v="12"/>
    <x v="11"/>
    <x v="3"/>
    <x v="0"/>
    <x v="0"/>
    <x v="0"/>
    <s v="New"/>
    <x v="3"/>
    <s v="Compact Sleeping Bag"/>
    <n v="1"/>
    <n v="125.66"/>
    <n v="0.15"/>
    <n v="60.6"/>
    <n v="106.81099999999999"/>
    <n v="60.6"/>
    <n v="46.210999999999991"/>
    <n v="0.43264270533933763"/>
    <n v="2026"/>
    <s v="Q4"/>
    <n v="12"/>
    <s v="Dec"/>
  </r>
  <r>
    <n v="4342"/>
    <d v="2026-12-24T00:00:00"/>
    <n v="2026"/>
    <n v="12"/>
    <x v="11"/>
    <x v="3"/>
    <x v="3"/>
    <x v="4"/>
    <x v="0"/>
    <s v="Returning"/>
    <x v="2"/>
    <s v="Packing Cube Set"/>
    <n v="2"/>
    <n v="47.38"/>
    <n v="0.05"/>
    <n v="18.850000000000001"/>
    <n v="90.022000000000006"/>
    <n v="37.700000000000003"/>
    <n v="52.322000000000003"/>
    <n v="0.58121348114905247"/>
    <n v="2026"/>
    <s v="Q4"/>
    <n v="12"/>
    <s v="Dec"/>
  </r>
  <r>
    <n v="4468"/>
    <d v="2026-12-24T00:00:00"/>
    <n v="2026"/>
    <n v="12"/>
    <x v="11"/>
    <x v="3"/>
    <x v="0"/>
    <x v="0"/>
    <x v="0"/>
    <s v="Business"/>
    <x v="3"/>
    <s v="Portable Camp Stove"/>
    <n v="1"/>
    <n v="80.8"/>
    <n v="0.05"/>
    <n v="38.33"/>
    <n v="76.759999999999991"/>
    <n v="38.33"/>
    <n v="38.429999999999993"/>
    <n v="0.50065138092756645"/>
    <n v="2026"/>
    <s v="Q4"/>
    <n v="12"/>
    <s v="Dec"/>
  </r>
  <r>
    <n v="7"/>
    <d v="2026-12-25T00:00:00"/>
    <n v="2026"/>
    <n v="12"/>
    <x v="11"/>
    <x v="3"/>
    <x v="3"/>
    <x v="8"/>
    <x v="0"/>
    <s v="Returning"/>
    <x v="0"/>
    <s v="Cycling Pack 12L"/>
    <n v="5"/>
    <n v="103.52"/>
    <n v="0.1"/>
    <n v="49.1"/>
    <n v="465.84000000000003"/>
    <n v="245.5"/>
    <n v="220.34000000000003"/>
    <n v="0.47299501974927016"/>
    <n v="2026"/>
    <s v="Q4"/>
    <n v="12"/>
    <s v="Dec"/>
  </r>
  <r>
    <n v="658"/>
    <d v="2026-12-25T00:00:00"/>
    <n v="2026"/>
    <n v="12"/>
    <x v="11"/>
    <x v="3"/>
    <x v="1"/>
    <x v="6"/>
    <x v="2"/>
    <s v="Business"/>
    <x v="1"/>
    <s v="Summit Backpack 45L"/>
    <n v="2"/>
    <n v="153.38999999999999"/>
    <n v="0.05"/>
    <n v="78.06"/>
    <n v="291.44099999999997"/>
    <n v="156.12"/>
    <n v="135.32099999999997"/>
    <n v="0.46431696295305047"/>
    <n v="2026"/>
    <s v="Q4"/>
    <n v="12"/>
    <s v="Dec"/>
  </r>
  <r>
    <n v="1192"/>
    <d v="2026-12-25T00:00:00"/>
    <n v="2026"/>
    <n v="12"/>
    <x v="11"/>
    <x v="3"/>
    <x v="3"/>
    <x v="13"/>
    <x v="1"/>
    <s v="Business"/>
    <x v="4"/>
    <s v="Resistance Band Set"/>
    <n v="6"/>
    <n v="39.49"/>
    <n v="0.05"/>
    <n v="14.49"/>
    <n v="225.09299999999999"/>
    <n v="86.94"/>
    <n v="138.15299999999999"/>
    <n v="0.61375964601298127"/>
    <n v="2026"/>
    <s v="Q4"/>
    <n v="12"/>
    <s v="Dec"/>
  </r>
  <r>
    <n v="3852"/>
    <d v="2026-12-25T00:00:00"/>
    <n v="2026"/>
    <n v="12"/>
    <x v="11"/>
    <x v="3"/>
    <x v="2"/>
    <x v="2"/>
    <x v="2"/>
    <s v="Business"/>
    <x v="4"/>
    <s v="Recovery Roller"/>
    <n v="1"/>
    <n v="35.54"/>
    <n v="0.1"/>
    <n v="13.63"/>
    <n v="31.986000000000001"/>
    <n v="13.63"/>
    <n v="18.356000000000002"/>
    <n v="0.5738760707809667"/>
    <n v="2026"/>
    <s v="Q4"/>
    <n v="12"/>
    <s v="Dec"/>
  </r>
  <r>
    <n v="4507"/>
    <d v="2026-12-25T00:00:00"/>
    <n v="2026"/>
    <n v="12"/>
    <x v="11"/>
    <x v="3"/>
    <x v="1"/>
    <x v="12"/>
    <x v="3"/>
    <s v="Returning"/>
    <x v="2"/>
    <s v="Travel Backpack 35L"/>
    <n v="2"/>
    <n v="167.21"/>
    <n v="0.05"/>
    <n v="88.23"/>
    <n v="317.69900000000001"/>
    <n v="176.46"/>
    <n v="141.239"/>
    <n v="0.44456860109726504"/>
    <n v="2026"/>
    <s v="Q4"/>
    <n v="12"/>
    <s v="Dec"/>
  </r>
  <r>
    <n v="260"/>
    <d v="2026-12-26T00:00:00"/>
    <n v="2026"/>
    <n v="12"/>
    <x v="11"/>
    <x v="3"/>
    <x v="2"/>
    <x v="2"/>
    <x v="0"/>
    <s v="Business"/>
    <x v="1"/>
    <s v="Trekking Poles"/>
    <n v="1"/>
    <n v="71.89"/>
    <n v="0.1"/>
    <n v="31.88"/>
    <n v="64.701000000000008"/>
    <n v="31.88"/>
    <n v="32.821000000000012"/>
    <n v="0.50727191233520363"/>
    <n v="2026"/>
    <s v="Q4"/>
    <n v="12"/>
    <s v="Dec"/>
  </r>
  <r>
    <n v="1659"/>
    <d v="2026-12-26T00:00:00"/>
    <n v="2026"/>
    <n v="12"/>
    <x v="11"/>
    <x v="3"/>
    <x v="0"/>
    <x v="15"/>
    <x v="2"/>
    <s v="New"/>
    <x v="2"/>
    <s v="Carry-On Duffel"/>
    <n v="1"/>
    <n v="133.56"/>
    <n v="0.05"/>
    <n v="68.739999999999995"/>
    <n v="126.88199999999999"/>
    <n v="68.739999999999995"/>
    <n v="58.141999999999996"/>
    <n v="0.4582367869358932"/>
    <n v="2026"/>
    <s v="Q4"/>
    <n v="12"/>
    <s v="Dec"/>
  </r>
  <r>
    <n v="3188"/>
    <d v="2026-12-26T00:00:00"/>
    <n v="2026"/>
    <n v="12"/>
    <x v="11"/>
    <x v="3"/>
    <x v="3"/>
    <x v="7"/>
    <x v="3"/>
    <s v="New"/>
    <x v="3"/>
    <s v="Compact Sleeping Bag"/>
    <n v="2"/>
    <n v="122.28"/>
    <n v="0.1"/>
    <n v="61.64"/>
    <n v="220.10400000000001"/>
    <n v="123.28"/>
    <n v="96.824000000000012"/>
    <n v="0.43990113764402283"/>
    <n v="2026"/>
    <s v="Q4"/>
    <n v="12"/>
    <s v="Dec"/>
  </r>
  <r>
    <n v="3673"/>
    <d v="2026-12-26T00:00:00"/>
    <n v="2026"/>
    <n v="12"/>
    <x v="11"/>
    <x v="3"/>
    <x v="0"/>
    <x v="15"/>
    <x v="0"/>
    <s v="Business"/>
    <x v="4"/>
    <s v="Resistance Band Set"/>
    <n v="1"/>
    <n v="40.619999999999997"/>
    <n v="0"/>
    <n v="14.62"/>
    <n v="40.619999999999997"/>
    <n v="14.62"/>
    <n v="26"/>
    <n v="0.64007877892663712"/>
    <n v="2026"/>
    <s v="Q4"/>
    <n v="12"/>
    <s v="Dec"/>
  </r>
  <r>
    <n v="3805"/>
    <d v="2026-12-26T00:00:00"/>
    <n v="2026"/>
    <n v="12"/>
    <x v="11"/>
    <x v="3"/>
    <x v="3"/>
    <x v="4"/>
    <x v="1"/>
    <s v="Business"/>
    <x v="2"/>
    <s v="Packing Cube Set"/>
    <n v="8"/>
    <n v="45.54"/>
    <n v="0.15"/>
    <n v="18.54"/>
    <n v="309.67199999999997"/>
    <n v="148.32"/>
    <n v="161.35199999999998"/>
    <n v="0.52104161822831896"/>
    <n v="2026"/>
    <s v="Q4"/>
    <n v="12"/>
    <s v="Dec"/>
  </r>
  <r>
    <n v="3945"/>
    <d v="2026-12-26T00:00:00"/>
    <n v="2026"/>
    <n v="12"/>
    <x v="11"/>
    <x v="3"/>
    <x v="3"/>
    <x v="13"/>
    <x v="1"/>
    <s v="Business"/>
    <x v="0"/>
    <s v="Trail Bike Light"/>
    <n v="4"/>
    <n v="50.96"/>
    <n v="0.1"/>
    <n v="22.14"/>
    <n v="183.45600000000002"/>
    <n v="88.56"/>
    <n v="94.896000000000015"/>
    <n v="0.51726844583987441"/>
    <n v="2026"/>
    <s v="Q4"/>
    <n v="12"/>
    <s v="Dec"/>
  </r>
  <r>
    <n v="4266"/>
    <d v="2026-12-26T00:00:00"/>
    <n v="2026"/>
    <n v="12"/>
    <x v="11"/>
    <x v="3"/>
    <x v="1"/>
    <x v="1"/>
    <x v="0"/>
    <s v="New"/>
    <x v="0"/>
    <s v="Compact Repair Kit"/>
    <n v="4"/>
    <n v="40.19"/>
    <n v="0.15"/>
    <n v="16.55"/>
    <n v="136.64599999999999"/>
    <n v="66.2"/>
    <n v="70.445999999999984"/>
    <n v="0.51553649576277383"/>
    <n v="2026"/>
    <s v="Q4"/>
    <n v="12"/>
    <s v="Dec"/>
  </r>
  <r>
    <n v="606"/>
    <d v="2026-12-27T00:00:00"/>
    <n v="2026"/>
    <n v="12"/>
    <x v="11"/>
    <x v="3"/>
    <x v="1"/>
    <x v="12"/>
    <x v="0"/>
    <s v="New"/>
    <x v="3"/>
    <s v="Alpine Tent 4P"/>
    <n v="3"/>
    <n v="333.84"/>
    <n v="0"/>
    <n v="193.05"/>
    <n v="1001.52"/>
    <n v="579.15000000000009"/>
    <n v="422.36999999999989"/>
    <n v="0.42172897196261672"/>
    <n v="2026"/>
    <s v="Q4"/>
    <n v="12"/>
    <s v="Dec"/>
  </r>
  <r>
    <n v="1166"/>
    <d v="2026-12-27T00:00:00"/>
    <n v="2026"/>
    <n v="12"/>
    <x v="11"/>
    <x v="3"/>
    <x v="2"/>
    <x v="16"/>
    <x v="3"/>
    <s v="Returning"/>
    <x v="3"/>
    <s v="Trail Tent 2P"/>
    <n v="2"/>
    <n v="198.94"/>
    <n v="0.15"/>
    <n v="102.32"/>
    <n v="338.19799999999998"/>
    <n v="204.64"/>
    <n v="133.55799999999999"/>
    <n v="0.39491067362905752"/>
    <n v="2026"/>
    <s v="Q4"/>
    <n v="12"/>
    <s v="Dec"/>
  </r>
  <r>
    <n v="1913"/>
    <d v="2026-12-27T00:00:00"/>
    <n v="2026"/>
    <n v="12"/>
    <x v="11"/>
    <x v="3"/>
    <x v="2"/>
    <x v="5"/>
    <x v="3"/>
    <s v="New"/>
    <x v="4"/>
    <s v="Recovery Roller"/>
    <n v="3"/>
    <n v="35.979999999999997"/>
    <n v="0"/>
    <n v="13.6"/>
    <n v="107.94"/>
    <n v="40.799999999999997"/>
    <n v="67.14"/>
    <n v="0.62201222901612008"/>
    <n v="2026"/>
    <s v="Q4"/>
    <n v="12"/>
    <s v="Dec"/>
  </r>
  <r>
    <n v="2402"/>
    <d v="2026-12-27T00:00:00"/>
    <n v="2026"/>
    <n v="12"/>
    <x v="11"/>
    <x v="3"/>
    <x v="1"/>
    <x v="14"/>
    <x v="3"/>
    <s v="New"/>
    <x v="2"/>
    <s v="Carry-On Duffel"/>
    <n v="6"/>
    <n v="133.4"/>
    <n v="0.1"/>
    <n v="66.3"/>
    <n v="720.36000000000013"/>
    <n v="397.79999999999995"/>
    <n v="322.56000000000017"/>
    <n v="0.44777611194402817"/>
    <n v="2026"/>
    <s v="Q4"/>
    <n v="12"/>
    <s v="Dec"/>
  </r>
  <r>
    <n v="3192"/>
    <d v="2026-12-27T00:00:00"/>
    <n v="2026"/>
    <n v="12"/>
    <x v="11"/>
    <x v="3"/>
    <x v="3"/>
    <x v="7"/>
    <x v="0"/>
    <s v="Returning"/>
    <x v="1"/>
    <s v="Hiking Daypack 20L"/>
    <n v="2"/>
    <n v="93.45"/>
    <n v="0"/>
    <n v="45.75"/>
    <n v="186.9"/>
    <n v="91.5"/>
    <n v="95.4"/>
    <n v="0.5104333868378812"/>
    <n v="2026"/>
    <s v="Q4"/>
    <n v="12"/>
    <s v="Dec"/>
  </r>
  <r>
    <n v="3721"/>
    <d v="2026-12-27T00:00:00"/>
    <n v="2026"/>
    <n v="12"/>
    <x v="11"/>
    <x v="3"/>
    <x v="2"/>
    <x v="5"/>
    <x v="3"/>
    <s v="New"/>
    <x v="4"/>
    <s v="Training Mat"/>
    <n v="1"/>
    <n v="49.79"/>
    <n v="0.2"/>
    <n v="21.87"/>
    <n v="39.832000000000001"/>
    <n v="21.87"/>
    <n v="17.962"/>
    <n v="0.45094396465153641"/>
    <n v="2026"/>
    <s v="Q4"/>
    <n v="12"/>
    <s v="Dec"/>
  </r>
  <r>
    <n v="3882"/>
    <d v="2026-12-27T00:00:00"/>
    <n v="2026"/>
    <n v="12"/>
    <x v="11"/>
    <x v="3"/>
    <x v="3"/>
    <x v="8"/>
    <x v="3"/>
    <s v="Returning"/>
    <x v="1"/>
    <s v="Trekking Poles"/>
    <n v="3"/>
    <n v="70.430000000000007"/>
    <n v="0.1"/>
    <n v="32.869999999999997"/>
    <n v="190.16100000000003"/>
    <n v="98.609999999999985"/>
    <n v="91.551000000000045"/>
    <n v="0.48143941186678674"/>
    <n v="2026"/>
    <s v="Q4"/>
    <n v="12"/>
    <s v="Dec"/>
  </r>
  <r>
    <n v="4945"/>
    <d v="2026-12-27T00:00:00"/>
    <n v="2026"/>
    <n v="12"/>
    <x v="11"/>
    <x v="3"/>
    <x v="2"/>
    <x v="2"/>
    <x v="0"/>
    <s v="Business"/>
    <x v="3"/>
    <s v="Portable Camp Stove"/>
    <n v="2"/>
    <n v="82.04"/>
    <n v="0.1"/>
    <n v="38.880000000000003"/>
    <n v="147.67200000000003"/>
    <n v="77.760000000000005"/>
    <n v="69.91200000000002"/>
    <n v="0.47342759629449055"/>
    <n v="2026"/>
    <s v="Q4"/>
    <n v="12"/>
    <s v="Dec"/>
  </r>
  <r>
    <n v="5084"/>
    <d v="2026-12-27T00:00:00"/>
    <n v="2026"/>
    <n v="12"/>
    <x v="11"/>
    <x v="3"/>
    <x v="1"/>
    <x v="11"/>
    <x v="3"/>
    <s v="Returning"/>
    <x v="2"/>
    <s v="Insulated Bottle"/>
    <n v="1"/>
    <n v="35.409999999999997"/>
    <n v="0.2"/>
    <n v="13.54"/>
    <n v="28.327999999999999"/>
    <n v="13.54"/>
    <n v="14.788"/>
    <n v="0.5220276757977973"/>
    <n v="2026"/>
    <s v="Q4"/>
    <n v="12"/>
    <s v="Dec"/>
  </r>
  <r>
    <n v="246"/>
    <d v="2026-12-28T00:00:00"/>
    <n v="2026"/>
    <n v="12"/>
    <x v="11"/>
    <x v="3"/>
    <x v="3"/>
    <x v="7"/>
    <x v="3"/>
    <s v="Business"/>
    <x v="0"/>
    <s v="Compact Repair Kit"/>
    <n v="1"/>
    <n v="41.06"/>
    <n v="0.1"/>
    <n v="16.23"/>
    <n v="36.954000000000001"/>
    <n v="16.23"/>
    <n v="20.724"/>
    <n v="0.5608053255398604"/>
    <n v="2026"/>
    <s v="Q4"/>
    <n v="12"/>
    <s v="Dec"/>
  </r>
  <r>
    <n v="537"/>
    <d v="2026-12-28T00:00:00"/>
    <n v="2026"/>
    <n v="12"/>
    <x v="11"/>
    <x v="3"/>
    <x v="3"/>
    <x v="8"/>
    <x v="1"/>
    <s v="Business"/>
    <x v="1"/>
    <s v="Hiking Daypack 20L"/>
    <n v="12"/>
    <n v="90.29"/>
    <n v="0.1"/>
    <n v="45.76"/>
    <n v="975.13200000000006"/>
    <n v="549.12"/>
    <n v="426.01200000000006"/>
    <n v="0.43687623829389255"/>
    <n v="2026"/>
    <s v="Q4"/>
    <n v="12"/>
    <s v="Dec"/>
  </r>
  <r>
    <n v="968"/>
    <d v="2026-12-28T00:00:00"/>
    <n v="2026"/>
    <n v="12"/>
    <x v="11"/>
    <x v="3"/>
    <x v="1"/>
    <x v="12"/>
    <x v="2"/>
    <s v="New"/>
    <x v="0"/>
    <s v="Cycling Pack 12L"/>
    <n v="1"/>
    <n v="103.13"/>
    <n v="0.15"/>
    <n v="50.06"/>
    <n v="87.660499999999999"/>
    <n v="50.06"/>
    <n v="37.600499999999997"/>
    <n v="0.42893321393329947"/>
    <n v="2026"/>
    <s v="Q4"/>
    <n v="12"/>
    <s v="Dec"/>
  </r>
  <r>
    <n v="1234"/>
    <d v="2026-12-28T00:00:00"/>
    <n v="2026"/>
    <n v="12"/>
    <x v="11"/>
    <x v="3"/>
    <x v="3"/>
    <x v="13"/>
    <x v="0"/>
    <s v="Returning"/>
    <x v="0"/>
    <s v="Commuter Helmet"/>
    <n v="1"/>
    <n v="81.39"/>
    <n v="0.05"/>
    <n v="43.54"/>
    <n v="77.320499999999996"/>
    <n v="43.54"/>
    <n v="33.780499999999996"/>
    <n v="0.43688931137279247"/>
    <n v="2026"/>
    <s v="Q4"/>
    <n v="12"/>
    <s v="Dec"/>
  </r>
  <r>
    <n v="2061"/>
    <d v="2026-12-28T00:00:00"/>
    <n v="2026"/>
    <n v="12"/>
    <x v="11"/>
    <x v="3"/>
    <x v="0"/>
    <x v="15"/>
    <x v="3"/>
    <s v="Returning"/>
    <x v="3"/>
    <s v="Alpine Tent 4P"/>
    <n v="2"/>
    <n v="342.78"/>
    <n v="0"/>
    <n v="197.89"/>
    <n v="685.56"/>
    <n v="395.78"/>
    <n v="289.77999999999997"/>
    <n v="0.4226909387945621"/>
    <n v="2026"/>
    <s v="Q4"/>
    <n v="12"/>
    <s v="Dec"/>
  </r>
  <r>
    <n v="2219"/>
    <d v="2026-12-28T00:00:00"/>
    <n v="2026"/>
    <n v="12"/>
    <x v="11"/>
    <x v="3"/>
    <x v="1"/>
    <x v="14"/>
    <x v="0"/>
    <s v="Returning"/>
    <x v="1"/>
    <s v="Trail Boots"/>
    <n v="1"/>
    <n v="147"/>
    <n v="0.15"/>
    <n v="79.58"/>
    <n v="124.95"/>
    <n v="79.58"/>
    <n v="45.370000000000005"/>
    <n v="0.36310524209683875"/>
    <n v="2026"/>
    <s v="Q4"/>
    <n v="12"/>
    <s v="Dec"/>
  </r>
  <r>
    <n v="2651"/>
    <d v="2026-12-28T00:00:00"/>
    <n v="2026"/>
    <n v="12"/>
    <x v="11"/>
    <x v="3"/>
    <x v="0"/>
    <x v="15"/>
    <x v="0"/>
    <s v="New"/>
    <x v="2"/>
    <s v="Packing Cube Set"/>
    <n v="1"/>
    <n v="45.69"/>
    <n v="0.2"/>
    <n v="18.829999999999998"/>
    <n v="36.552"/>
    <n v="18.829999999999998"/>
    <n v="17.722000000000001"/>
    <n v="0.48484351061501429"/>
    <n v="2026"/>
    <s v="Q4"/>
    <n v="12"/>
    <s v="Dec"/>
  </r>
  <r>
    <n v="3173"/>
    <d v="2026-12-28T00:00:00"/>
    <n v="2026"/>
    <n v="12"/>
    <x v="11"/>
    <x v="3"/>
    <x v="1"/>
    <x v="12"/>
    <x v="3"/>
    <s v="Returning"/>
    <x v="0"/>
    <s v="Compact Repair Kit"/>
    <n v="1"/>
    <n v="39.69"/>
    <n v="0"/>
    <n v="17.09"/>
    <n v="39.69"/>
    <n v="17.09"/>
    <n v="22.599999999999998"/>
    <n v="0.56941295036533135"/>
    <n v="2026"/>
    <s v="Q4"/>
    <n v="12"/>
    <s v="Dec"/>
  </r>
  <r>
    <n v="3409"/>
    <d v="2026-12-28T00:00:00"/>
    <n v="2026"/>
    <n v="12"/>
    <x v="11"/>
    <x v="3"/>
    <x v="3"/>
    <x v="4"/>
    <x v="0"/>
    <s v="New"/>
    <x v="3"/>
    <s v="Compact Sleeping Bag"/>
    <n v="5"/>
    <n v="122.42"/>
    <n v="0"/>
    <n v="60.8"/>
    <n v="612.1"/>
    <n v="304"/>
    <n v="308.10000000000002"/>
    <n v="0.50334912595981052"/>
    <n v="2026"/>
    <s v="Q4"/>
    <n v="12"/>
    <s v="Dec"/>
  </r>
  <r>
    <n v="3535"/>
    <d v="2026-12-28T00:00:00"/>
    <n v="2026"/>
    <n v="12"/>
    <x v="11"/>
    <x v="3"/>
    <x v="1"/>
    <x v="6"/>
    <x v="2"/>
    <s v="New"/>
    <x v="2"/>
    <s v="Insulated Bottle"/>
    <n v="1"/>
    <n v="37.03"/>
    <n v="0.15"/>
    <n v="13.53"/>
    <n v="31.4755"/>
    <n v="13.53"/>
    <n v="17.945500000000003"/>
    <n v="0.57014185636447401"/>
    <n v="2026"/>
    <s v="Q4"/>
    <n v="12"/>
    <s v="Dec"/>
  </r>
  <r>
    <n v="5134"/>
    <d v="2026-12-28T00:00:00"/>
    <n v="2026"/>
    <n v="12"/>
    <x v="11"/>
    <x v="3"/>
    <x v="1"/>
    <x v="14"/>
    <x v="2"/>
    <s v="Returning"/>
    <x v="1"/>
    <s v="Hiking Daypack 20L"/>
    <n v="1"/>
    <n v="90.99"/>
    <n v="0.05"/>
    <n v="44.78"/>
    <n v="86.440499999999986"/>
    <n v="44.78"/>
    <n v="41.660499999999985"/>
    <n v="0.48195579618350187"/>
    <n v="2026"/>
    <s v="Q4"/>
    <n v="12"/>
    <s v="Dec"/>
  </r>
  <r>
    <n v="2011"/>
    <d v="2026-12-29T00:00:00"/>
    <n v="2026"/>
    <n v="12"/>
    <x v="11"/>
    <x v="3"/>
    <x v="1"/>
    <x v="11"/>
    <x v="0"/>
    <s v="Returning"/>
    <x v="1"/>
    <s v="Hiking Daypack 20L"/>
    <n v="1"/>
    <n v="90.81"/>
    <n v="0.1"/>
    <n v="46.53"/>
    <n v="81.728999999999999"/>
    <n v="46.53"/>
    <n v="35.198999999999998"/>
    <n v="0.43067944059024332"/>
    <n v="2026"/>
    <s v="Q4"/>
    <n v="12"/>
    <s v="Dec"/>
  </r>
  <r>
    <n v="2477"/>
    <d v="2026-12-29T00:00:00"/>
    <n v="2026"/>
    <n v="12"/>
    <x v="11"/>
    <x v="3"/>
    <x v="0"/>
    <x v="15"/>
    <x v="2"/>
    <s v="New"/>
    <x v="0"/>
    <s v="Compact Repair Kit"/>
    <n v="1"/>
    <n v="41.28"/>
    <n v="0.15"/>
    <n v="16.41"/>
    <n v="35.088000000000001"/>
    <n v="16.41"/>
    <n v="18.678000000000001"/>
    <n v="0.53231874145006841"/>
    <n v="2026"/>
    <s v="Q4"/>
    <n v="12"/>
    <s v="Dec"/>
  </r>
  <r>
    <n v="2745"/>
    <d v="2026-12-29T00:00:00"/>
    <n v="2026"/>
    <n v="12"/>
    <x v="11"/>
    <x v="3"/>
    <x v="3"/>
    <x v="13"/>
    <x v="3"/>
    <s v="Business"/>
    <x v="2"/>
    <s v="Packing Cube Set"/>
    <n v="1"/>
    <n v="46.07"/>
    <n v="0"/>
    <n v="18.420000000000002"/>
    <n v="46.07"/>
    <n v="18.420000000000002"/>
    <n v="27.65"/>
    <n v="0.60017364879531143"/>
    <n v="2026"/>
    <s v="Q4"/>
    <n v="12"/>
    <s v="Dec"/>
  </r>
  <r>
    <n v="4427"/>
    <d v="2026-12-29T00:00:00"/>
    <n v="2026"/>
    <n v="12"/>
    <x v="11"/>
    <x v="3"/>
    <x v="1"/>
    <x v="12"/>
    <x v="2"/>
    <s v="Business"/>
    <x v="1"/>
    <s v="Trail Boots"/>
    <n v="1"/>
    <n v="147.29"/>
    <n v="0.1"/>
    <n v="78.2"/>
    <n v="132.56100000000001"/>
    <n v="78.2"/>
    <n v="54.361000000000004"/>
    <n v="0.4100829052285363"/>
    <n v="2026"/>
    <s v="Q4"/>
    <n v="12"/>
    <s v="Dec"/>
  </r>
  <r>
    <n v="377"/>
    <d v="2026-12-30T00:00:00"/>
    <n v="2026"/>
    <n v="12"/>
    <x v="11"/>
    <x v="3"/>
    <x v="3"/>
    <x v="13"/>
    <x v="0"/>
    <s v="New"/>
    <x v="0"/>
    <s v="Compact Repair Kit"/>
    <n v="1"/>
    <n v="40.82"/>
    <n v="0.1"/>
    <n v="17.2"/>
    <n v="36.738"/>
    <n v="17.2"/>
    <n v="19.538"/>
    <n v="0.53181991398551909"/>
    <n v="2026"/>
    <s v="Q4"/>
    <n v="12"/>
    <s v="Dec"/>
  </r>
  <r>
    <n v="1530"/>
    <d v="2026-12-30T00:00:00"/>
    <n v="2026"/>
    <n v="12"/>
    <x v="11"/>
    <x v="3"/>
    <x v="3"/>
    <x v="7"/>
    <x v="0"/>
    <s v="New"/>
    <x v="4"/>
    <s v="Training Mat"/>
    <n v="3"/>
    <n v="50.72"/>
    <n v="0"/>
    <n v="22.3"/>
    <n v="152.16"/>
    <n v="66.900000000000006"/>
    <n v="85.259999999999991"/>
    <n v="0.56033123028391163"/>
    <n v="2026"/>
    <s v="Q4"/>
    <n v="12"/>
    <s v="Dec"/>
  </r>
  <r>
    <n v="2135"/>
    <d v="2026-12-30T00:00:00"/>
    <n v="2026"/>
    <n v="12"/>
    <x v="11"/>
    <x v="3"/>
    <x v="1"/>
    <x v="12"/>
    <x v="3"/>
    <s v="Business"/>
    <x v="3"/>
    <s v="Trail Tent 2P"/>
    <n v="3"/>
    <n v="194.7"/>
    <n v="0.1"/>
    <n v="102.62"/>
    <n v="525.68999999999994"/>
    <n v="307.86"/>
    <n v="217.82999999999993"/>
    <n v="0.41436968555612613"/>
    <n v="2026"/>
    <s v="Q4"/>
    <n v="12"/>
    <s v="Dec"/>
  </r>
  <r>
    <n v="2916"/>
    <d v="2026-12-30T00:00:00"/>
    <n v="2026"/>
    <n v="12"/>
    <x v="11"/>
    <x v="3"/>
    <x v="1"/>
    <x v="6"/>
    <x v="2"/>
    <s v="New"/>
    <x v="2"/>
    <s v="Insulated Bottle"/>
    <n v="1"/>
    <n v="36.64"/>
    <n v="0.05"/>
    <n v="13.59"/>
    <n v="34.808"/>
    <n v="13.59"/>
    <n v="21.218"/>
    <n v="0.60957251206619167"/>
    <n v="2026"/>
    <s v="Q4"/>
    <n v="12"/>
    <s v="Dec"/>
  </r>
  <r>
    <n v="3449"/>
    <d v="2026-12-30T00:00:00"/>
    <n v="2026"/>
    <n v="12"/>
    <x v="11"/>
    <x v="3"/>
    <x v="2"/>
    <x v="10"/>
    <x v="3"/>
    <s v="Returning"/>
    <x v="3"/>
    <s v="Trail Tent 2P"/>
    <n v="6"/>
    <n v="192.9"/>
    <n v="0.2"/>
    <n v="106.89"/>
    <n v="925.92000000000007"/>
    <n v="641.34"/>
    <n v="284.58000000000004"/>
    <n v="0.30734836702954899"/>
    <n v="2026"/>
    <s v="Q4"/>
    <n v="12"/>
    <s v="Dec"/>
  </r>
  <r>
    <n v="3498"/>
    <d v="2026-12-30T00:00:00"/>
    <n v="2026"/>
    <n v="12"/>
    <x v="11"/>
    <x v="3"/>
    <x v="3"/>
    <x v="7"/>
    <x v="3"/>
    <s v="Returning"/>
    <x v="1"/>
    <s v="Trekking Poles"/>
    <n v="2"/>
    <n v="71.56"/>
    <n v="0.1"/>
    <n v="32.99"/>
    <n v="128.80800000000002"/>
    <n v="65.98"/>
    <n v="62.828000000000017"/>
    <n v="0.4877647351096206"/>
    <n v="2026"/>
    <s v="Q4"/>
    <n v="12"/>
    <s v="Dec"/>
  </r>
  <r>
    <n v="4851"/>
    <d v="2026-12-30T00:00:00"/>
    <n v="2026"/>
    <n v="12"/>
    <x v="11"/>
    <x v="3"/>
    <x v="3"/>
    <x v="13"/>
    <x v="3"/>
    <s v="New"/>
    <x v="0"/>
    <s v="Compact Repair Kit"/>
    <n v="1"/>
    <n v="40.270000000000003"/>
    <n v="0.1"/>
    <n v="16.63"/>
    <n v="36.243000000000002"/>
    <n v="16.63"/>
    <n v="19.613000000000003"/>
    <n v="0.54115277432883602"/>
    <n v="2026"/>
    <s v="Q4"/>
    <n v="12"/>
    <s v="Dec"/>
  </r>
  <r>
    <n v="4926"/>
    <d v="2026-12-30T00:00:00"/>
    <n v="2026"/>
    <n v="12"/>
    <x v="11"/>
    <x v="3"/>
    <x v="3"/>
    <x v="7"/>
    <x v="2"/>
    <s v="Business"/>
    <x v="0"/>
    <s v="Commuter Helmet"/>
    <n v="6"/>
    <n v="81.180000000000007"/>
    <n v="0.05"/>
    <n v="43.3"/>
    <n v="462.726"/>
    <n v="259.79999999999995"/>
    <n v="202.92600000000004"/>
    <n v="0.43854462468069666"/>
    <n v="2026"/>
    <s v="Q4"/>
    <n v="12"/>
    <s v="Dec"/>
  </r>
  <r>
    <n v="5035"/>
    <d v="2026-12-30T00:00:00"/>
    <n v="2026"/>
    <n v="12"/>
    <x v="11"/>
    <x v="3"/>
    <x v="1"/>
    <x v="12"/>
    <x v="0"/>
    <s v="New"/>
    <x v="0"/>
    <s v="Cycling Pack 12L"/>
    <n v="2"/>
    <n v="101.73"/>
    <n v="0.1"/>
    <n v="49.3"/>
    <n v="183.114"/>
    <n v="98.6"/>
    <n v="84.51400000000001"/>
    <n v="0.46153762137247839"/>
    <n v="2026"/>
    <s v="Q4"/>
    <n v="12"/>
    <s v="Dec"/>
  </r>
  <r>
    <n v="5135"/>
    <d v="2026-12-30T00:00:00"/>
    <n v="2026"/>
    <n v="12"/>
    <x v="11"/>
    <x v="3"/>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D818CB-5EBA-47CE-9262-F58176506AE8}" name="Country_Wise_Map"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N11:O29" firstHeaderRow="1" firstDataRow="1" firstDataCol="1"/>
  <pivotFields count="24">
    <pivotField showAll="0"/>
    <pivotField numFmtId="164" showAll="0"/>
    <pivotField showAll="0"/>
    <pivotField showAll="0"/>
    <pivotField showAll="0">
      <items count="13">
        <item x="0"/>
        <item x="1"/>
        <item x="2"/>
        <item x="3"/>
        <item x="4"/>
        <item x="5"/>
        <item x="6"/>
        <item x="7"/>
        <item x="8"/>
        <item x="9"/>
        <item x="10"/>
        <item x="11"/>
        <item t="default"/>
      </items>
    </pivotField>
    <pivotField showAll="0"/>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4" baseItem="0" numFmtId="171"/>
  </dataFields>
  <formats count="2">
    <format dxfId="112">
      <pivotArea outline="0" collapsedLevelsAreSubtotals="1" fieldPosition="0"/>
    </format>
    <format dxfId="113">
      <pivotArea collapsedLevelsAreSubtotals="1" fieldPosition="0">
        <references count="1">
          <reference field="7" count="5">
            <x v="5"/>
            <x v="6"/>
            <x v="8"/>
            <x v="13"/>
            <x v="16"/>
          </reference>
        </references>
      </pivotArea>
    </format>
  </formats>
  <chartFormats count="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146102-2FD0-4966-AD7A-FB368BAA0FE2}" name="Region_Wis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K11:L16" firstHeaderRow="1" firstDataRow="1" firstDataCol="1"/>
  <pivotFields count="24">
    <pivotField showAll="0"/>
    <pivotField numFmtId="164" showAll="0"/>
    <pivotField showAll="0"/>
    <pivotField showAll="0"/>
    <pivotField showAll="0">
      <items count="13">
        <item x="0"/>
        <item x="1"/>
        <item x="2"/>
        <item x="3"/>
        <item x="4"/>
        <item x="5"/>
        <item x="6"/>
        <item x="7"/>
        <item x="8"/>
        <item x="9"/>
        <item x="10"/>
        <item x="11"/>
        <item t="default"/>
      </items>
    </pivotField>
    <pivotField showAll="0"/>
    <pivotField axis="axisRow" showAll="0">
      <items count="5">
        <item x="1"/>
        <item x="2"/>
        <item x="0"/>
        <item x="3"/>
        <item t="default"/>
      </items>
    </pivotField>
    <pivotField showAll="0" measureFilter="1">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4" baseItem="0" numFmtId="171"/>
  </dataFields>
  <formats count="1">
    <format dxfId="114">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6" count="1" selected="0">
            <x v="0"/>
          </reference>
        </references>
      </pivotArea>
    </chartFormat>
    <chartFormat chart="22" format="8">
      <pivotArea type="data" outline="0" fieldPosition="0">
        <references count="2">
          <reference field="4294967294" count="1" selected="0">
            <x v="0"/>
          </reference>
          <reference field="6" count="1" selected="0">
            <x v="1"/>
          </reference>
        </references>
      </pivotArea>
    </chartFormat>
    <chartFormat chart="22" format="9">
      <pivotArea type="data" outline="0" fieldPosition="0">
        <references count="2">
          <reference field="4294967294" count="1" selected="0">
            <x v="0"/>
          </reference>
          <reference field="6" count="1" selected="0">
            <x v="2"/>
          </reference>
        </references>
      </pivotArea>
    </chartFormat>
    <chartFormat chart="22"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E07381-7C61-4961-B8CF-F42C0B17865E}" name="Sales_Channel"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H11:I16" firstHeaderRow="1" firstDataRow="1" firstDataCol="1"/>
  <pivotFields count="24">
    <pivotField showAll="0"/>
    <pivotField numFmtId="164" showAll="0"/>
    <pivotField showAll="0"/>
    <pivotField showAll="0"/>
    <pivotField showAll="0">
      <items count="13">
        <item x="0"/>
        <item x="1"/>
        <item x="2"/>
        <item x="3"/>
        <item x="4"/>
        <item x="5"/>
        <item x="6"/>
        <item x="7"/>
        <item x="8"/>
        <item x="9"/>
        <item x="10"/>
        <item x="11"/>
        <item t="default"/>
      </items>
    </pivotField>
    <pivotField showAll="0"/>
    <pivotField showAll="0">
      <items count="5">
        <item x="1"/>
        <item x="2"/>
        <item x="0"/>
        <item x="3"/>
        <item t="default"/>
      </items>
    </pivotField>
    <pivotField showAll="0" measureFilter="1">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4" baseItem="0" numFmtId="171"/>
  </dataFields>
  <formats count="1">
    <format dxfId="115">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8" count="1" selected="0">
            <x v="0"/>
          </reference>
        </references>
      </pivotArea>
    </chartFormat>
    <chartFormat chart="15" format="8">
      <pivotArea type="data" outline="0" fieldPosition="0">
        <references count="2">
          <reference field="4294967294" count="1" selected="0">
            <x v="0"/>
          </reference>
          <reference field="8" count="1" selected="0">
            <x v="1"/>
          </reference>
        </references>
      </pivotArea>
    </chartFormat>
    <chartFormat chart="15" format="9">
      <pivotArea type="data" outline="0" fieldPosition="0">
        <references count="2">
          <reference field="4294967294" count="1" selected="0">
            <x v="0"/>
          </reference>
          <reference field="8" count="1" selected="0">
            <x v="2"/>
          </reference>
        </references>
      </pivotArea>
    </chartFormat>
    <chartFormat chart="15"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FCC960-747D-41D6-9757-6EC180B08062}" name="Top5_Country"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11:F17" firstHeaderRow="1" firstDataRow="1" firstDataCol="1"/>
  <pivotFields count="24">
    <pivotField showAll="0"/>
    <pivotField numFmtId="164"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5">
        <item x="1"/>
        <item x="2"/>
        <item x="0"/>
        <item x="3"/>
        <item t="default"/>
      </items>
    </pivotField>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3"/>
    </i>
    <i>
      <x v="16"/>
    </i>
    <i t="grand">
      <x/>
    </i>
  </rowItems>
  <colItems count="1">
    <i/>
  </colItems>
  <dataFields count="1">
    <dataField name="Total Revenue" fld="16" baseField="4" baseItem="0" numFmtId="171"/>
  </dataFields>
  <formats count="2">
    <format dxfId="117">
      <pivotArea outline="0" collapsedLevelsAreSubtotals="1" fieldPosition="0"/>
    </format>
    <format dxfId="116">
      <pivotArea collapsedLevelsAreSubtotals="1" fieldPosition="0">
        <references count="1">
          <reference field="7" count="5">
            <x v="5"/>
            <x v="6"/>
            <x v="8"/>
            <x v="13"/>
            <x v="16"/>
          </reference>
        </references>
      </pivotArea>
    </format>
  </formats>
  <chartFormats count="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994AB5-BA36-416D-8D8E-1A3BF4E75920}" name="Monthly_Profit_And_revenu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C24" firstHeaderRow="0" firstDataRow="1" firstDataCol="1"/>
  <pivotFields count="24">
    <pivotField showAll="0"/>
    <pivotField numFmtId="164" showAll="0"/>
    <pivotField showAll="0"/>
    <pivotField showAll="0"/>
    <pivotField axis="axisRow" showAll="0">
      <items count="13">
        <item x="0"/>
        <item x="1"/>
        <item x="2"/>
        <item x="3"/>
        <item x="4"/>
        <item x="5"/>
        <item x="6"/>
        <item x="7"/>
        <item x="8"/>
        <item x="9"/>
        <item x="10"/>
        <item x="11"/>
        <item t="default"/>
      </items>
    </pivotField>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4" baseItem="0" numFmtId="171"/>
    <dataField name="Total Gross Profit" fld="18" baseField="4" baseItem="0" numFmtId="165"/>
  </dataFields>
  <formats count="3">
    <format dxfId="120">
      <pivotArea outline="0" collapsedLevelsAreSubtotals="1" fieldPosition="0"/>
    </format>
    <format dxfId="119">
      <pivotArea collapsedLevelsAreSubtotals="1" fieldPosition="0">
        <references count="2">
          <reference field="4294967294" count="1" selected="0">
            <x v="0"/>
          </reference>
          <reference field="4" count="0"/>
        </references>
      </pivotArea>
    </format>
    <format dxfId="118">
      <pivotArea collapsedLevelsAreSubtotals="1" fieldPosition="0">
        <references count="2">
          <reference field="4294967294" count="1" selected="0">
            <x v="1"/>
          </reference>
          <reference field="4" count="0"/>
        </references>
      </pivotArea>
    </format>
  </formats>
  <chartFormats count="3">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2158A4-8C48-4D49-ADE7-70F7999E2D9D}"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71"/>
  </dataFields>
  <formats count="1">
    <format dxfId="1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0406E8-EDA8-432D-9B8C-407877335C36}" name="Total_Order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4AE931-C108-42BA-984E-F2D1A34177DA}" name="Total_Units_Sold"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F2F23B-7F25-469E-A324-EA33B9DCD4BA}" name="Gross_Profit"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71"/>
  </dataFields>
  <formats count="1">
    <format dxfId="1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A93570-8B39-4538-B6B2-4A972F80511F}" name="Total_Revenu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71"/>
  </dataFields>
  <formats count="1">
    <format dxfId="1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B9C5740-E76D-46DF-9250-98C25A6E7AA2}" sourceName="Product Category">
  <pivotTables>
    <pivotTable tabId="2" name="Top5_Country"/>
    <pivotTable tabId="2" name="Monthly_Profit_And_revenue"/>
    <pivotTable tabId="2" name="Country_Wise_Map"/>
    <pivotTable tabId="2" name="Gross_Profit"/>
    <pivotTable tabId="2" name="PivotTable6"/>
    <pivotTable tabId="2" name="Region_Wise"/>
    <pivotTable tabId="2" name="Sales_Channel"/>
    <pivotTable tabId="2" name="Total_Orders"/>
    <pivotTable tabId="2" name="Total_Revenue"/>
    <pivotTable tabId="2" name="Total_Units_Sold"/>
  </pivotTables>
  <data>
    <tabular pivotCacheId="580177856">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96A6F4D-C2A7-4C53-A4EF-F8EAB9F5A3D4}" sourceName="Country">
  <pivotTables>
    <pivotTable tabId="2" name="Top5_Country"/>
    <pivotTable tabId="2" name="Country_Wise_Map"/>
    <pivotTable tabId="2" name="Gross_Profit"/>
    <pivotTable tabId="2" name="Monthly_Profit_And_revenue"/>
    <pivotTable tabId="2" name="PivotTable6"/>
    <pivotTable tabId="2" name="Region_Wise"/>
    <pivotTable tabId="2" name="Sales_Channel"/>
    <pivotTable tabId="2" name="Total_Orders"/>
    <pivotTable tabId="2" name="Total_Revenue"/>
    <pivotTable tabId="2" name="Total_Units_Sold"/>
  </pivotTables>
  <data>
    <tabular pivotCacheId="580177856">
      <items count="17">
        <i x="6" s="1"/>
        <i x="4" s="1"/>
        <i x="1" s="1"/>
        <i x="5" s="1"/>
        <i x="10" s="1"/>
        <i x="13" s="1"/>
        <i x="12" s="1"/>
        <i x="3" s="1"/>
        <i x="15" s="1"/>
        <i x="7" s="1"/>
        <i x="16" s="1"/>
        <i x="14" s="1"/>
        <i x="9" s="1"/>
        <i x="0" s="1"/>
        <i x="2" s="1"/>
        <i x="1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E31C4C8F-F0E0-4D55-BEA3-199AD46150B8}" cache="Slicer_Product_Category" caption="Product Category" rowHeight="247650"/>
  <slicer name="Country" xr10:uid="{6794A99C-3F5A-4BB7-A59A-DF292309D345}" cache="Slicer_Country" caption="Count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149" dataDxfId="148">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147"/>
    <tableColumn id="2" xr3:uid="{99F5FD81-8F5C-4B7A-810D-BB7E4869701E}" name="Order Date" dataDxfId="129"/>
    <tableColumn id="22" xr3:uid="{B4C795A5-75A8-4DA2-B360-C2484ACC1B61}" name="Year" dataDxfId="128">
      <calculatedColumnFormula>YEAR((SalesDataTable[[#This Row],[Order Date]]))</calculatedColumnFormula>
    </tableColumn>
    <tableColumn id="23" xr3:uid="{9DE9F2F9-A3E5-425C-AD1B-90E70E83E702}" name="Month No." dataDxfId="127">
      <calculatedColumnFormula>MONTH((SalesDataTable[[#This Row],[Order Date]]))</calculatedColumnFormula>
    </tableColumn>
    <tableColumn id="24" xr3:uid="{B96C2FA9-A61F-4F11-8EBF-7A1FC6960BD6}" name="Month" dataDxfId="126">
      <calculatedColumnFormula>TEXT(SalesDataTable[[#This Row],[Order Date]],"MMM")</calculatedColumnFormula>
    </tableColumn>
    <tableColumn id="25" xr3:uid="{FA3BDBF3-FA16-4A08-AD6B-2EE50B07C148}" name="Quarter" dataDxfId="124">
      <calculatedColumnFormula>"Q"&amp;ROUNDUP(MONTH(SalesDataTable[[#This Row],[Order Date]])/3,0)</calculatedColumnFormula>
    </tableColumn>
    <tableColumn id="3" xr3:uid="{BABD2837-4996-49F4-B8FC-F980EA4C9534}" name="Region" dataDxfId="125"/>
    <tableColumn id="4" xr3:uid="{ED840ADB-B6D0-4386-8CC3-66DEA65BED3E}" name="Country" dataDxfId="146"/>
    <tableColumn id="5" xr3:uid="{C21A7B37-6F6C-4361-82C1-4670F9FDBEC2}" name="Sales Channel" dataDxfId="145"/>
    <tableColumn id="6" xr3:uid="{84080584-6B54-4896-A4DE-A87DFF0731C6}" name="Customer Type" dataDxfId="144"/>
    <tableColumn id="7" xr3:uid="{0B005238-5F14-4C46-B503-7F3DFF36170E}" name="Product Category" dataDxfId="143"/>
    <tableColumn id="8" xr3:uid="{B930794A-6484-4BE3-BBD2-E8771691DFAD}" name="Product" dataDxfId="142"/>
    <tableColumn id="9" xr3:uid="{5CA4DF7A-9AF5-4D9D-9D5A-DDED3D0A7E80}" name="Units Sold" dataDxfId="141"/>
    <tableColumn id="10" xr3:uid="{6756035F-A4CB-4AFF-BFF3-3610B142F0EE}" name="Unit Price" dataDxfId="140"/>
    <tableColumn id="11" xr3:uid="{B694F18E-F9BD-40E2-A356-3F67136CB960}" name="Discount %" dataDxfId="139"/>
    <tableColumn id="12" xr3:uid="{15D4CF49-FA19-4C44-A023-7C629B44C0DB}" name="Unit Cost" dataDxfId="138"/>
    <tableColumn id="13" xr3:uid="{3D8A84CF-5674-491F-8F81-BB5FC7A74D30}" name="Revenue" dataDxfId="137">
      <calculatedColumnFormula>M2*N2*(1-O2)</calculatedColumnFormula>
    </tableColumn>
    <tableColumn id="14" xr3:uid="{455060E3-F1BA-493D-AC17-8D56984B9F5C}" name="COGS" dataDxfId="136">
      <calculatedColumnFormula>M2*P2</calculatedColumnFormula>
    </tableColumn>
    <tableColumn id="15" xr3:uid="{89F4A687-84DC-4069-9C8B-9548E670D916}" name="Gross Profit" dataDxfId="135">
      <calculatedColumnFormula>Q2-R2</calculatedColumnFormula>
    </tableColumn>
    <tableColumn id="16" xr3:uid="{F7B6CDDB-7E56-4D6C-91A8-8CE6DC05EA92}" name="Gross Margin %" dataDxfId="134">
      <calculatedColumnFormula>IFERROR(S2/Q2,0)</calculatedColumnFormula>
    </tableColumn>
    <tableColumn id="17" xr3:uid="{08206B5F-132F-48A2-8A7D-C8ED29DE854B}" name="Year2" dataDxfId="133">
      <calculatedColumnFormula>YEAR(SalesDataTable[[#This Row],[Order Date]])</calculatedColumnFormula>
    </tableColumn>
    <tableColumn id="18" xr3:uid="{530C4447-0E80-44A0-80E4-83BFF5397AA3}" name="Quarter2" dataDxfId="132">
      <calculatedColumnFormula>"Q"&amp;ROUNDUP(MONTH(SalesDataTable[[#This Row],[Order Date]])/3,0)</calculatedColumnFormula>
    </tableColumn>
    <tableColumn id="19" xr3:uid="{64306A9E-3E61-4C1D-8A04-5C3C05269760}" name="MonthNo" dataDxfId="131">
      <calculatedColumnFormula>MONTH(SalesDataTable[[#This Row],[Order Date]])</calculatedColumnFormula>
    </tableColumn>
    <tableColumn id="20" xr3:uid="{053C1C3B-A83C-4691-96F2-805F5CEED276}" name="Month2" dataDxfId="13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9AAAB-4E66-4C0A-A0A5-AC3A408A1EA8}">
  <dimension ref="A3:S29"/>
  <sheetViews>
    <sheetView workbookViewId="0"/>
  </sheetViews>
  <sheetFormatPr defaultRowHeight="14.4"/>
  <cols>
    <col min="1" max="1" width="14.109375" bestFit="1" customWidth="1"/>
    <col min="2" max="2" width="12.44140625" bestFit="1" customWidth="1"/>
    <col min="3" max="3" width="15.21875" bestFit="1" customWidth="1"/>
    <col min="4" max="4" width="14.6640625" bestFit="1" customWidth="1"/>
    <col min="5" max="5" width="13.5546875" bestFit="1" customWidth="1"/>
    <col min="6" max="6" width="12.44140625" bestFit="1" customWidth="1"/>
    <col min="7" max="7" width="15.5546875" bestFit="1" customWidth="1"/>
    <col min="8" max="8" width="12.77734375" bestFit="1" customWidth="1"/>
    <col min="9" max="9" width="9.88671875" bestFit="1" customWidth="1"/>
    <col min="11" max="11" width="14.33203125" bestFit="1" customWidth="1"/>
    <col min="12" max="12" width="12.44140625" bestFit="1" customWidth="1"/>
    <col min="14" max="14" width="13.5546875" bestFit="1" customWidth="1"/>
    <col min="15" max="15" width="12.44140625" bestFit="1" customWidth="1"/>
    <col min="17" max="17" width="10" bestFit="1" customWidth="1"/>
    <col min="18" max="18" width="13.5546875" bestFit="1" customWidth="1"/>
    <col min="19" max="19" width="12.109375" bestFit="1" customWidth="1"/>
  </cols>
  <sheetData>
    <row r="3" spans="1:19">
      <c r="A3" t="s">
        <v>79</v>
      </c>
      <c r="C3" t="s">
        <v>80</v>
      </c>
      <c r="E3" s="17" t="s">
        <v>81</v>
      </c>
      <c r="G3" t="s">
        <v>82</v>
      </c>
      <c r="I3" t="s">
        <v>83</v>
      </c>
      <c r="K3" t="s">
        <v>84</v>
      </c>
    </row>
    <row r="4" spans="1:19">
      <c r="A4" s="23">
        <v>645223.1794999995</v>
      </c>
      <c r="C4" s="23">
        <v>296384.2495000005</v>
      </c>
      <c r="E4" s="19">
        <f>C4/A4</f>
        <v>0.45935152194884954</v>
      </c>
      <c r="G4" s="20">
        <v>6698</v>
      </c>
      <c r="I4" s="21">
        <v>2707</v>
      </c>
      <c r="K4" s="23">
        <v>348838.93000000058</v>
      </c>
    </row>
    <row r="11" spans="1:19">
      <c r="A11" s="16" t="s">
        <v>78</v>
      </c>
      <c r="B11" t="s">
        <v>97</v>
      </c>
      <c r="C11" t="s">
        <v>98</v>
      </c>
      <c r="E11" s="16" t="s">
        <v>78</v>
      </c>
      <c r="F11" t="s">
        <v>97</v>
      </c>
      <c r="H11" s="16" t="s">
        <v>78</v>
      </c>
      <c r="I11" t="s">
        <v>97</v>
      </c>
      <c r="K11" s="16" t="s">
        <v>78</v>
      </c>
      <c r="L11" t="s">
        <v>97</v>
      </c>
      <c r="N11" s="16" t="s">
        <v>78</v>
      </c>
      <c r="O11" t="s">
        <v>97</v>
      </c>
      <c r="R11" t="str">
        <f>N11</f>
        <v>Row Labels</v>
      </c>
      <c r="S11" t="str">
        <f>O11</f>
        <v>Total Revenue</v>
      </c>
    </row>
    <row r="12" spans="1:19">
      <c r="A12" s="18" t="s">
        <v>85</v>
      </c>
      <c r="B12" s="24">
        <v>39091.819499999998</v>
      </c>
      <c r="C12" s="24">
        <v>17596.939500000004</v>
      </c>
      <c r="E12" s="18" t="s">
        <v>47</v>
      </c>
      <c r="F12" s="24">
        <v>55102.048500000012</v>
      </c>
      <c r="H12" s="18" t="s">
        <v>8</v>
      </c>
      <c r="I12" s="23">
        <v>179633.50449999995</v>
      </c>
      <c r="K12" s="18" t="s">
        <v>6</v>
      </c>
      <c r="L12" s="23">
        <v>191158.65549999985</v>
      </c>
      <c r="N12" s="18" t="s">
        <v>27</v>
      </c>
      <c r="O12" s="23">
        <v>32754.26549999999</v>
      </c>
      <c r="R12" t="str">
        <f>N12</f>
        <v>Austria</v>
      </c>
      <c r="S12">
        <f t="shared" ref="S12:S29" si="0">O12</f>
        <v>32754.26549999999</v>
      </c>
    </row>
    <row r="13" spans="1:19">
      <c r="A13" s="18" t="s">
        <v>86</v>
      </c>
      <c r="B13" s="24">
        <v>35647.71699999999</v>
      </c>
      <c r="C13" s="24">
        <v>16561.507000000001</v>
      </c>
      <c r="E13" s="18" t="s">
        <v>43</v>
      </c>
      <c r="F13" s="24">
        <v>70034.105500000005</v>
      </c>
      <c r="H13" s="18" t="s">
        <v>28</v>
      </c>
      <c r="I13" s="23">
        <v>92836.006999999969</v>
      </c>
      <c r="K13" s="18" t="s">
        <v>11</v>
      </c>
      <c r="L13" s="23">
        <v>131488.62350000007</v>
      </c>
      <c r="N13" s="18" t="s">
        <v>21</v>
      </c>
      <c r="O13" s="23">
        <v>26318.221999999987</v>
      </c>
      <c r="R13" t="str">
        <f>N13</f>
        <v>Belgium</v>
      </c>
      <c r="S13">
        <f t="shared" si="0"/>
        <v>26318.221999999987</v>
      </c>
    </row>
    <row r="14" spans="1:19">
      <c r="A14" s="18" t="s">
        <v>87</v>
      </c>
      <c r="B14" s="24">
        <v>44696.898499999996</v>
      </c>
      <c r="C14" s="24">
        <v>21465.038499999991</v>
      </c>
      <c r="E14" s="18" t="s">
        <v>50</v>
      </c>
      <c r="F14" s="24">
        <v>50319.473499999986</v>
      </c>
      <c r="H14" s="18" t="s">
        <v>2</v>
      </c>
      <c r="I14" s="23">
        <v>260307.05699999991</v>
      </c>
      <c r="K14" s="18" t="s">
        <v>0</v>
      </c>
      <c r="L14" s="23">
        <v>124535.48550000002</v>
      </c>
      <c r="N14" s="18" t="s">
        <v>7</v>
      </c>
      <c r="O14" s="23">
        <v>23348.653999999995</v>
      </c>
      <c r="R14" t="str">
        <f>N14</f>
        <v>Czechia</v>
      </c>
      <c r="S14">
        <f t="shared" si="0"/>
        <v>23348.653999999995</v>
      </c>
    </row>
    <row r="15" spans="1:19">
      <c r="A15" s="18" t="s">
        <v>88</v>
      </c>
      <c r="B15" s="24">
        <v>54688.639000000017</v>
      </c>
      <c r="C15" s="24">
        <v>25283.649000000012</v>
      </c>
      <c r="E15" s="18" t="s">
        <v>1</v>
      </c>
      <c r="F15" s="24">
        <v>46624.590999999986</v>
      </c>
      <c r="H15" s="18" t="s">
        <v>19</v>
      </c>
      <c r="I15" s="23">
        <v>112446.61100000008</v>
      </c>
      <c r="K15" s="18" t="s">
        <v>20</v>
      </c>
      <c r="L15" s="23">
        <v>198040.41499999989</v>
      </c>
      <c r="N15" s="18" t="s">
        <v>25</v>
      </c>
      <c r="O15" s="23">
        <v>28462.138000000006</v>
      </c>
      <c r="R15" t="str">
        <f>N15</f>
        <v>Denmark</v>
      </c>
      <c r="S15">
        <f t="shared" si="0"/>
        <v>28462.138000000006</v>
      </c>
    </row>
    <row r="16" spans="1:19">
      <c r="A16" s="18" t="s">
        <v>89</v>
      </c>
      <c r="B16" s="24">
        <v>58235.185000000005</v>
      </c>
      <c r="C16" s="24">
        <v>27301.534999999993</v>
      </c>
      <c r="E16" s="18" t="s">
        <v>33</v>
      </c>
      <c r="F16" s="24">
        <v>74427.368000000002</v>
      </c>
      <c r="H16" s="18" t="s">
        <v>77</v>
      </c>
      <c r="I16" s="23">
        <v>645223.17949999985</v>
      </c>
      <c r="K16" s="18" t="s">
        <v>77</v>
      </c>
      <c r="L16" s="23">
        <v>645223.17949999985</v>
      </c>
      <c r="N16" s="18" t="s">
        <v>39</v>
      </c>
      <c r="O16" s="23">
        <v>24075.482</v>
      </c>
      <c r="R16" t="str">
        <f>N16</f>
        <v>Finland</v>
      </c>
      <c r="S16">
        <f t="shared" si="0"/>
        <v>24075.482</v>
      </c>
    </row>
    <row r="17" spans="1:19">
      <c r="A17" s="18" t="s">
        <v>90</v>
      </c>
      <c r="B17" s="24">
        <v>69504.337000000014</v>
      </c>
      <c r="C17" s="24">
        <v>31109.926999999985</v>
      </c>
      <c r="E17" s="18" t="s">
        <v>77</v>
      </c>
      <c r="F17" s="23">
        <v>296507.58649999998</v>
      </c>
      <c r="N17" s="18" t="s">
        <v>47</v>
      </c>
      <c r="O17" s="24">
        <v>55102.048500000012</v>
      </c>
      <c r="R17" t="str">
        <f>N17</f>
        <v>France</v>
      </c>
      <c r="S17">
        <f t="shared" si="0"/>
        <v>55102.048500000012</v>
      </c>
    </row>
    <row r="18" spans="1:19">
      <c r="A18" s="18" t="s">
        <v>91</v>
      </c>
      <c r="B18" s="24">
        <v>66442.23599999999</v>
      </c>
      <c r="C18" s="24">
        <v>31035.085999999967</v>
      </c>
      <c r="N18" s="18" t="s">
        <v>43</v>
      </c>
      <c r="O18" s="24">
        <v>70034.105500000005</v>
      </c>
      <c r="R18" t="str">
        <f>N18</f>
        <v>Germany</v>
      </c>
      <c r="S18">
        <f t="shared" si="0"/>
        <v>70034.105500000005</v>
      </c>
    </row>
    <row r="19" spans="1:19">
      <c r="A19" s="18" t="s">
        <v>92</v>
      </c>
      <c r="B19" s="24">
        <v>57609.044499999975</v>
      </c>
      <c r="C19" s="24">
        <v>27126.764499999972</v>
      </c>
      <c r="N19" s="18" t="s">
        <v>18</v>
      </c>
      <c r="O19" s="23">
        <v>16596.517499999994</v>
      </c>
      <c r="R19" t="str">
        <f>N19</f>
        <v>Ireland</v>
      </c>
      <c r="S19">
        <f t="shared" si="0"/>
        <v>16596.517499999994</v>
      </c>
    </row>
    <row r="20" spans="1:19">
      <c r="A20" s="18" t="s">
        <v>93</v>
      </c>
      <c r="B20" s="24">
        <v>53609.278500000037</v>
      </c>
      <c r="C20" s="24">
        <v>25001.058499999999</v>
      </c>
      <c r="N20" s="18" t="s">
        <v>50</v>
      </c>
      <c r="O20" s="24">
        <v>50319.473499999986</v>
      </c>
      <c r="R20" t="str">
        <f>N20</f>
        <v>Italy</v>
      </c>
      <c r="S20">
        <f t="shared" si="0"/>
        <v>50319.473499999986</v>
      </c>
    </row>
    <row r="21" spans="1:19">
      <c r="A21" s="18" t="s">
        <v>94</v>
      </c>
      <c r="B21" s="24">
        <v>49147.535000000003</v>
      </c>
      <c r="C21" s="24">
        <v>22793.035</v>
      </c>
      <c r="N21" s="18" t="s">
        <v>31</v>
      </c>
      <c r="O21" s="23">
        <v>42192.776500000007</v>
      </c>
      <c r="R21" t="str">
        <f>N21</f>
        <v>Netherlands</v>
      </c>
      <c r="S21">
        <f t="shared" si="0"/>
        <v>42192.776500000007</v>
      </c>
    </row>
    <row r="22" spans="1:19">
      <c r="A22" s="18" t="s">
        <v>95</v>
      </c>
      <c r="B22" s="24">
        <v>65523.639499999968</v>
      </c>
      <c r="C22" s="24">
        <v>28666.869500000012</v>
      </c>
      <c r="N22" s="18" t="s">
        <v>52</v>
      </c>
      <c r="O22" s="23">
        <v>26376.673999999999</v>
      </c>
      <c r="R22" t="str">
        <f>N22</f>
        <v>Norway</v>
      </c>
      <c r="S22">
        <f t="shared" si="0"/>
        <v>26376.673999999999</v>
      </c>
    </row>
    <row r="23" spans="1:19">
      <c r="A23" s="18" t="s">
        <v>96</v>
      </c>
      <c r="B23" s="24">
        <v>51026.850000000006</v>
      </c>
      <c r="C23" s="24">
        <v>22442.840000000007</v>
      </c>
      <c r="N23" s="18" t="s">
        <v>49</v>
      </c>
      <c r="O23" s="23">
        <v>40290.002</v>
      </c>
      <c r="R23" t="str">
        <f>N23</f>
        <v>Poland</v>
      </c>
      <c r="S23">
        <f t="shared" si="0"/>
        <v>40290.002</v>
      </c>
    </row>
    <row r="24" spans="1:19">
      <c r="A24" s="18" t="s">
        <v>77</v>
      </c>
      <c r="B24" s="23">
        <v>645223.17949999985</v>
      </c>
      <c r="C24" s="23">
        <v>296384.24949999998</v>
      </c>
      <c r="N24" s="18" t="s">
        <v>36</v>
      </c>
      <c r="O24" s="23">
        <v>27591.421000000006</v>
      </c>
      <c r="R24" t="str">
        <f>N24</f>
        <v>Portugal</v>
      </c>
      <c r="S24">
        <f t="shared" si="0"/>
        <v>27591.421000000006</v>
      </c>
    </row>
    <row r="25" spans="1:19">
      <c r="N25" s="18" t="s">
        <v>1</v>
      </c>
      <c r="O25" s="24">
        <v>46624.590999999986</v>
      </c>
      <c r="R25" t="str">
        <f>N25</f>
        <v>Spain</v>
      </c>
      <c r="S25">
        <f t="shared" si="0"/>
        <v>46624.590999999986</v>
      </c>
    </row>
    <row r="26" spans="1:19">
      <c r="N26" s="18" t="s">
        <v>12</v>
      </c>
      <c r="O26" s="23">
        <v>35977.811999999991</v>
      </c>
      <c r="R26" t="str">
        <f>N26</f>
        <v>Sweden</v>
      </c>
      <c r="S26">
        <f t="shared" si="0"/>
        <v>35977.811999999991</v>
      </c>
    </row>
    <row r="27" spans="1:19">
      <c r="N27" s="18" t="s">
        <v>41</v>
      </c>
      <c r="O27" s="23">
        <v>24731.628500000003</v>
      </c>
      <c r="R27" t="str">
        <f>N27</f>
        <v>Switzerland</v>
      </c>
      <c r="S27">
        <f t="shared" si="0"/>
        <v>24731.628500000003</v>
      </c>
    </row>
    <row r="28" spans="1:19">
      <c r="N28" s="18" t="s">
        <v>33</v>
      </c>
      <c r="O28" s="24">
        <v>74427.368000000002</v>
      </c>
      <c r="R28" t="str">
        <f>N28</f>
        <v>United Kingdom</v>
      </c>
      <c r="S28">
        <f t="shared" si="0"/>
        <v>74427.368000000002</v>
      </c>
    </row>
    <row r="29" spans="1:19">
      <c r="N29" s="18" t="s">
        <v>77</v>
      </c>
      <c r="O29" s="23">
        <v>645223.17949999997</v>
      </c>
      <c r="R29" t="str">
        <f>N29</f>
        <v>Grand Total</v>
      </c>
      <c r="S29">
        <f t="shared" si="0"/>
        <v>645223.17949999997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A051F-7659-4DAE-986C-DB76A299D281}">
  <dimension ref="A1:CF183"/>
  <sheetViews>
    <sheetView showGridLines="0" tabSelected="1" workbookViewId="0">
      <selection activeCell="L27" sqref="L27"/>
    </sheetView>
  </sheetViews>
  <sheetFormatPr defaultRowHeight="14.4"/>
  <sheetData>
    <row r="1" spans="1:84">
      <c r="A1" s="22"/>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22"/>
      <c r="BZ1" s="22"/>
      <c r="CA1" s="22"/>
      <c r="CB1" s="22"/>
      <c r="CC1" s="22"/>
      <c r="CD1" s="22"/>
      <c r="CE1" s="22"/>
      <c r="CF1" s="22"/>
    </row>
    <row r="2" spans="1:84">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row>
    <row r="3" spans="1:84">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row>
    <row r="4" spans="1:84">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row>
    <row r="5" spans="1:84">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row>
    <row r="6" spans="1:84">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row>
    <row r="7" spans="1:84">
      <c r="A7" s="22"/>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row>
    <row r="8" spans="1:84">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row>
    <row r="9" spans="1:84">
      <c r="A9" s="22"/>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row>
    <row r="10" spans="1:84">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row>
    <row r="11" spans="1:84">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row>
    <row r="12" spans="1:84">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row>
    <row r="13" spans="1:84">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row>
    <row r="14" spans="1:84">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row>
    <row r="15" spans="1:84">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row>
    <row r="16" spans="1:84">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row>
    <row r="17" spans="1:84">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row>
    <row r="18" spans="1:84">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row>
    <row r="19" spans="1:84">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row>
    <row r="20" spans="1:84">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row>
    <row r="21" spans="1:84">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row>
    <row r="22" spans="1:84">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row>
    <row r="23" spans="1:84">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row>
    <row r="24" spans="1:8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row>
    <row r="25" spans="1:84">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row>
    <row r="26" spans="1:84">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row>
    <row r="27" spans="1:84">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row>
    <row r="28" spans="1:84">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row>
    <row r="29" spans="1:84">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row>
    <row r="30" spans="1:84">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row>
    <row r="31" spans="1:84">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row>
    <row r="32" spans="1:84">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row>
    <row r="33" spans="1:84">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row>
    <row r="34" spans="1:8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row>
    <row r="35" spans="1:84">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row>
    <row r="36" spans="1:84">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row>
    <row r="37" spans="1:84">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row>
    <row r="38" spans="1:84">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row>
    <row r="39" spans="1:84">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22"/>
    </row>
    <row r="40" spans="1:84">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c r="CD40" s="22"/>
      <c r="CE40" s="22"/>
      <c r="CF40" s="22"/>
    </row>
    <row r="41" spans="1:84">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c r="CD41" s="22"/>
      <c r="CE41" s="22"/>
      <c r="CF41" s="22"/>
    </row>
    <row r="42" spans="1:84">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row>
    <row r="43" spans="1:84">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2"/>
    </row>
    <row r="44" spans="1:8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2"/>
      <c r="BR44" s="22"/>
      <c r="BS44" s="22"/>
      <c r="BT44" s="22"/>
      <c r="BU44" s="22"/>
      <c r="BV44" s="22"/>
      <c r="BW44" s="22"/>
      <c r="BX44" s="22"/>
      <c r="BY44" s="22"/>
      <c r="BZ44" s="22"/>
      <c r="CA44" s="22"/>
      <c r="CB44" s="22"/>
      <c r="CC44" s="22"/>
      <c r="CD44" s="22"/>
      <c r="CE44" s="22"/>
      <c r="CF44" s="22"/>
    </row>
    <row r="45" spans="1:84">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row>
    <row r="46" spans="1:84">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22"/>
    </row>
    <row r="47" spans="1:84">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row>
    <row r="48" spans="1:84">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22"/>
    </row>
    <row r="49" spans="1:84">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2"/>
      <c r="BR49" s="22"/>
      <c r="BS49" s="22"/>
      <c r="BT49" s="22"/>
      <c r="BU49" s="22"/>
      <c r="BV49" s="22"/>
      <c r="BW49" s="22"/>
      <c r="BX49" s="22"/>
      <c r="BY49" s="22"/>
      <c r="BZ49" s="22"/>
      <c r="CA49" s="22"/>
      <c r="CB49" s="22"/>
      <c r="CC49" s="22"/>
      <c r="CD49" s="22"/>
      <c r="CE49" s="22"/>
      <c r="CF49" s="22"/>
    </row>
    <row r="50" spans="1:84">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c r="BZ50" s="22"/>
      <c r="CA50" s="22"/>
      <c r="CB50" s="22"/>
      <c r="CC50" s="22"/>
      <c r="CD50" s="22"/>
      <c r="CE50" s="22"/>
      <c r="CF50" s="22"/>
    </row>
    <row r="51" spans="1:84">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c r="CA51" s="22"/>
      <c r="CB51" s="22"/>
      <c r="CC51" s="22"/>
      <c r="CD51" s="22"/>
      <c r="CE51" s="22"/>
      <c r="CF51" s="22"/>
    </row>
    <row r="52" spans="1:84">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2"/>
    </row>
    <row r="53" spans="1:84">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22"/>
      <c r="BX53" s="22"/>
      <c r="BY53" s="22"/>
      <c r="BZ53" s="22"/>
      <c r="CA53" s="22"/>
      <c r="CB53" s="22"/>
      <c r="CC53" s="22"/>
      <c r="CD53" s="22"/>
      <c r="CE53" s="22"/>
      <c r="CF53" s="22"/>
    </row>
    <row r="54" spans="1:8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row>
    <row r="55" spans="1:84">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2"/>
    </row>
    <row r="56" spans="1:84">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row>
    <row r="57" spans="1:84">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22"/>
    </row>
    <row r="58" spans="1:84">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row>
    <row r="59" spans="1:84">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22"/>
      <c r="BW59" s="22"/>
      <c r="BX59" s="22"/>
      <c r="BY59" s="22"/>
      <c r="BZ59" s="22"/>
      <c r="CA59" s="22"/>
      <c r="CB59" s="22"/>
      <c r="CC59" s="22"/>
      <c r="CD59" s="22"/>
      <c r="CE59" s="22"/>
      <c r="CF59" s="22"/>
    </row>
    <row r="60" spans="1:84">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row>
    <row r="61" spans="1:84">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2"/>
      <c r="BR61" s="22"/>
      <c r="BS61" s="22"/>
      <c r="BT61" s="22"/>
      <c r="BU61" s="22"/>
      <c r="BV61" s="22"/>
      <c r="BW61" s="22"/>
      <c r="BX61" s="22"/>
      <c r="BY61" s="22"/>
      <c r="BZ61" s="22"/>
      <c r="CA61" s="22"/>
      <c r="CB61" s="22"/>
      <c r="CC61" s="22"/>
      <c r="CD61" s="22"/>
      <c r="CE61" s="22"/>
      <c r="CF61" s="22"/>
    </row>
    <row r="62" spans="1:84">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22"/>
    </row>
    <row r="63" spans="1:84">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row>
    <row r="64" spans="1:8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row>
    <row r="65" spans="1:84">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row>
    <row r="66" spans="1:84">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row>
    <row r="67" spans="1:84">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22"/>
    </row>
    <row r="68" spans="1:84">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2"/>
      <c r="BR68" s="22"/>
      <c r="BS68" s="22"/>
      <c r="BT68" s="22"/>
      <c r="BU68" s="22"/>
      <c r="BV68" s="22"/>
      <c r="BW68" s="22"/>
      <c r="BX68" s="22"/>
      <c r="BY68" s="22"/>
      <c r="BZ68" s="22"/>
      <c r="CA68" s="22"/>
      <c r="CB68" s="22"/>
      <c r="CC68" s="22"/>
      <c r="CD68" s="22"/>
      <c r="CE68" s="22"/>
      <c r="CF68" s="22"/>
    </row>
    <row r="69" spans="1:84">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row>
    <row r="70" spans="1:84">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row>
    <row r="71" spans="1:84">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row>
    <row r="72" spans="1:84">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2"/>
      <c r="BR72" s="22"/>
      <c r="BS72" s="22"/>
      <c r="BT72" s="22"/>
      <c r="BU72" s="22"/>
      <c r="BV72" s="22"/>
      <c r="BW72" s="22"/>
      <c r="BX72" s="22"/>
      <c r="BY72" s="22"/>
      <c r="BZ72" s="22"/>
      <c r="CA72" s="22"/>
      <c r="CB72" s="22"/>
      <c r="CC72" s="22"/>
      <c r="CD72" s="22"/>
      <c r="CE72" s="22"/>
      <c r="CF72" s="22"/>
    </row>
    <row r="73" spans="1:84">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row>
    <row r="74" spans="1:8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22"/>
    </row>
    <row r="75" spans="1:84">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row>
    <row r="76" spans="1:84">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2"/>
      <c r="BR76" s="22"/>
      <c r="BS76" s="22"/>
      <c r="BT76" s="22"/>
      <c r="BU76" s="22"/>
      <c r="BV76" s="22"/>
      <c r="BW76" s="22"/>
      <c r="BX76" s="22"/>
      <c r="BY76" s="22"/>
      <c r="BZ76" s="22"/>
      <c r="CA76" s="22"/>
      <c r="CB76" s="22"/>
      <c r="CC76" s="22"/>
      <c r="CD76" s="22"/>
      <c r="CE76" s="22"/>
      <c r="CF76" s="22"/>
    </row>
    <row r="77" spans="1:84">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22"/>
      <c r="BW77" s="22"/>
      <c r="BX77" s="22"/>
      <c r="BY77" s="22"/>
      <c r="BZ77" s="22"/>
      <c r="CA77" s="22"/>
      <c r="CB77" s="22"/>
      <c r="CC77" s="22"/>
      <c r="CD77" s="22"/>
      <c r="CE77" s="22"/>
      <c r="CF77" s="22"/>
    </row>
    <row r="78" spans="1:84">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22"/>
    </row>
    <row r="79" spans="1:84">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c r="BZ79" s="22"/>
      <c r="CA79" s="22"/>
      <c r="CB79" s="22"/>
      <c r="CC79" s="22"/>
      <c r="CD79" s="22"/>
      <c r="CE79" s="22"/>
      <c r="CF79" s="22"/>
    </row>
    <row r="80" spans="1:84">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2"/>
      <c r="BR80" s="22"/>
      <c r="BS80" s="22"/>
      <c r="BT80" s="22"/>
      <c r="BU80" s="22"/>
      <c r="BV80" s="22"/>
      <c r="BW80" s="22"/>
      <c r="BX80" s="22"/>
      <c r="BY80" s="22"/>
      <c r="BZ80" s="22"/>
      <c r="CA80" s="22"/>
      <c r="CB80" s="22"/>
      <c r="CC80" s="22"/>
      <c r="CD80" s="22"/>
      <c r="CE80" s="22"/>
      <c r="CF80" s="22"/>
    </row>
    <row r="81" spans="1:84">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2"/>
      <c r="BR81" s="22"/>
      <c r="BS81" s="22"/>
      <c r="BT81" s="22"/>
      <c r="BU81" s="22"/>
      <c r="BV81" s="22"/>
      <c r="BW81" s="22"/>
      <c r="BX81" s="22"/>
      <c r="BY81" s="22"/>
      <c r="BZ81" s="22"/>
      <c r="CA81" s="22"/>
      <c r="CB81" s="22"/>
      <c r="CC81" s="22"/>
      <c r="CD81" s="22"/>
      <c r="CE81" s="22"/>
      <c r="CF81" s="22"/>
    </row>
    <row r="82" spans="1:84">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2"/>
      <c r="BR82" s="22"/>
      <c r="BS82" s="22"/>
      <c r="BT82" s="22"/>
      <c r="BU82" s="22"/>
      <c r="BV82" s="22"/>
      <c r="BW82" s="22"/>
      <c r="BX82" s="22"/>
      <c r="BY82" s="22"/>
      <c r="BZ82" s="22"/>
      <c r="CA82" s="22"/>
      <c r="CB82" s="22"/>
      <c r="CC82" s="22"/>
      <c r="CD82" s="22"/>
      <c r="CE82" s="22"/>
      <c r="CF82" s="22"/>
    </row>
    <row r="83" spans="1:84">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c r="CF83" s="22"/>
    </row>
    <row r="84" spans="1: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2"/>
      <c r="BR84" s="22"/>
      <c r="BS84" s="22"/>
      <c r="BT84" s="22"/>
      <c r="BU84" s="22"/>
      <c r="BV84" s="22"/>
      <c r="BW84" s="22"/>
      <c r="BX84" s="22"/>
      <c r="BY84" s="22"/>
      <c r="BZ84" s="22"/>
      <c r="CA84" s="22"/>
      <c r="CB84" s="22"/>
      <c r="CC84" s="22"/>
      <c r="CD84" s="22"/>
      <c r="CE84" s="22"/>
      <c r="CF84" s="22"/>
    </row>
    <row r="85" spans="1:84">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2"/>
      <c r="BR85" s="22"/>
      <c r="BS85" s="22"/>
      <c r="BT85" s="22"/>
      <c r="BU85" s="22"/>
      <c r="BV85" s="22"/>
      <c r="BW85" s="22"/>
      <c r="BX85" s="22"/>
      <c r="BY85" s="22"/>
      <c r="BZ85" s="22"/>
      <c r="CA85" s="22"/>
      <c r="CB85" s="22"/>
      <c r="CC85" s="22"/>
      <c r="CD85" s="22"/>
      <c r="CE85" s="22"/>
      <c r="CF85" s="22"/>
    </row>
    <row r="86" spans="1:84">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2"/>
      <c r="BR86" s="22"/>
      <c r="BS86" s="22"/>
      <c r="BT86" s="22"/>
      <c r="BU86" s="22"/>
      <c r="BV86" s="22"/>
      <c r="BW86" s="22"/>
      <c r="BX86" s="22"/>
      <c r="BY86" s="22"/>
      <c r="BZ86" s="22"/>
      <c r="CA86" s="22"/>
      <c r="CB86" s="22"/>
      <c r="CC86" s="22"/>
      <c r="CD86" s="22"/>
      <c r="CE86" s="22"/>
      <c r="CF86" s="22"/>
    </row>
    <row r="87" spans="1:84">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c r="CF87" s="22"/>
    </row>
    <row r="88" spans="1:84">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2"/>
      <c r="BR88" s="22"/>
      <c r="BS88" s="22"/>
      <c r="BT88" s="22"/>
      <c r="BU88" s="22"/>
      <c r="BV88" s="22"/>
      <c r="BW88" s="22"/>
      <c r="BX88" s="22"/>
      <c r="BY88" s="22"/>
      <c r="BZ88" s="22"/>
      <c r="CA88" s="22"/>
      <c r="CB88" s="22"/>
      <c r="CC88" s="22"/>
      <c r="CD88" s="22"/>
      <c r="CE88" s="22"/>
      <c r="CF88" s="22"/>
    </row>
    <row r="89" spans="1:84">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2"/>
      <c r="BR89" s="22"/>
      <c r="BS89" s="22"/>
      <c r="BT89" s="22"/>
      <c r="BU89" s="22"/>
      <c r="BV89" s="22"/>
      <c r="BW89" s="22"/>
      <c r="BX89" s="22"/>
      <c r="BY89" s="22"/>
      <c r="BZ89" s="22"/>
      <c r="CA89" s="22"/>
      <c r="CB89" s="22"/>
      <c r="CC89" s="22"/>
      <c r="CD89" s="22"/>
      <c r="CE89" s="22"/>
      <c r="CF89" s="22"/>
    </row>
    <row r="90" spans="1:84">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c r="BZ90" s="22"/>
      <c r="CA90" s="22"/>
      <c r="CB90" s="22"/>
      <c r="CC90" s="22"/>
      <c r="CD90" s="22"/>
      <c r="CE90" s="22"/>
      <c r="CF90" s="22"/>
    </row>
    <row r="91" spans="1:84">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row>
    <row r="92" spans="1:84">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2"/>
      <c r="BR92" s="22"/>
      <c r="BS92" s="22"/>
      <c r="BT92" s="22"/>
      <c r="BU92" s="22"/>
      <c r="BV92" s="22"/>
      <c r="BW92" s="22"/>
      <c r="BX92" s="22"/>
      <c r="BY92" s="22"/>
      <c r="BZ92" s="22"/>
      <c r="CA92" s="22"/>
      <c r="CB92" s="22"/>
      <c r="CC92" s="22"/>
      <c r="CD92" s="22"/>
      <c r="CE92" s="22"/>
      <c r="CF92" s="22"/>
    </row>
    <row r="93" spans="1:84">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2"/>
      <c r="BR93" s="22"/>
      <c r="BS93" s="22"/>
      <c r="BT93" s="22"/>
      <c r="BU93" s="22"/>
      <c r="BV93" s="22"/>
      <c r="BW93" s="22"/>
      <c r="BX93" s="22"/>
      <c r="BY93" s="22"/>
      <c r="BZ93" s="22"/>
      <c r="CA93" s="22"/>
      <c r="CB93" s="22"/>
      <c r="CC93" s="22"/>
      <c r="CD93" s="22"/>
      <c r="CE93" s="22"/>
      <c r="CF93" s="22"/>
    </row>
    <row r="94" spans="1:8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2"/>
      <c r="BR94" s="22"/>
      <c r="BS94" s="22"/>
      <c r="BT94" s="22"/>
      <c r="BU94" s="22"/>
      <c r="BV94" s="22"/>
      <c r="BW94" s="22"/>
      <c r="BX94" s="22"/>
      <c r="BY94" s="22"/>
      <c r="BZ94" s="22"/>
      <c r="CA94" s="22"/>
      <c r="CB94" s="22"/>
      <c r="CC94" s="22"/>
      <c r="CD94" s="22"/>
      <c r="CE94" s="22"/>
      <c r="CF94" s="22"/>
    </row>
    <row r="95" spans="1:84">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row>
    <row r="96" spans="1:84">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2"/>
      <c r="BR96" s="22"/>
      <c r="BS96" s="22"/>
      <c r="BT96" s="22"/>
      <c r="BU96" s="22"/>
      <c r="BV96" s="22"/>
      <c r="BW96" s="22"/>
      <c r="BX96" s="22"/>
      <c r="BY96" s="22"/>
      <c r="BZ96" s="22"/>
      <c r="CA96" s="22"/>
      <c r="CB96" s="22"/>
      <c r="CC96" s="22"/>
      <c r="CD96" s="22"/>
      <c r="CE96" s="22"/>
      <c r="CF96" s="22"/>
    </row>
    <row r="97" spans="1:84">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2"/>
      <c r="BR97" s="22"/>
      <c r="BS97" s="22"/>
      <c r="BT97" s="22"/>
      <c r="BU97" s="22"/>
      <c r="BV97" s="22"/>
      <c r="BW97" s="22"/>
      <c r="BX97" s="22"/>
      <c r="BY97" s="22"/>
      <c r="BZ97" s="22"/>
      <c r="CA97" s="22"/>
      <c r="CB97" s="22"/>
      <c r="CC97" s="22"/>
      <c r="CD97" s="22"/>
      <c r="CE97" s="22"/>
      <c r="CF97" s="22"/>
    </row>
    <row r="98" spans="1:84">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2"/>
      <c r="BR98" s="22"/>
      <c r="BS98" s="22"/>
      <c r="BT98" s="22"/>
      <c r="BU98" s="22"/>
      <c r="BV98" s="22"/>
      <c r="BW98" s="22"/>
      <c r="BX98" s="22"/>
      <c r="BY98" s="22"/>
      <c r="BZ98" s="22"/>
      <c r="CA98" s="22"/>
      <c r="CB98" s="22"/>
      <c r="CC98" s="22"/>
      <c r="CD98" s="22"/>
      <c r="CE98" s="22"/>
      <c r="CF98" s="22"/>
    </row>
    <row r="99" spans="1:84">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row>
    <row r="100" spans="1:84">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22"/>
    </row>
    <row r="101" spans="1:84">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22"/>
    </row>
    <row r="102" spans="1:84">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2"/>
      <c r="BR102" s="22"/>
      <c r="BS102" s="22"/>
      <c r="BT102" s="22"/>
      <c r="BU102" s="22"/>
      <c r="BV102" s="22"/>
      <c r="BW102" s="22"/>
      <c r="BX102" s="22"/>
      <c r="BY102" s="22"/>
      <c r="BZ102" s="22"/>
      <c r="CA102" s="22"/>
      <c r="CB102" s="22"/>
      <c r="CC102" s="22"/>
      <c r="CD102" s="22"/>
      <c r="CE102" s="22"/>
      <c r="CF102" s="22"/>
    </row>
    <row r="103" spans="1:84">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2"/>
      <c r="BR103" s="22"/>
      <c r="BS103" s="22"/>
      <c r="BT103" s="22"/>
      <c r="BU103" s="22"/>
      <c r="BV103" s="22"/>
      <c r="BW103" s="22"/>
      <c r="BX103" s="22"/>
      <c r="BY103" s="22"/>
      <c r="BZ103" s="22"/>
      <c r="CA103" s="22"/>
      <c r="CB103" s="22"/>
      <c r="CC103" s="22"/>
      <c r="CD103" s="22"/>
      <c r="CE103" s="22"/>
      <c r="CF103" s="22"/>
    </row>
    <row r="104" spans="1:8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2"/>
      <c r="BR104" s="22"/>
      <c r="BS104" s="22"/>
      <c r="BT104" s="22"/>
      <c r="BU104" s="22"/>
      <c r="BV104" s="22"/>
      <c r="BW104" s="22"/>
      <c r="BX104" s="22"/>
      <c r="BY104" s="22"/>
      <c r="BZ104" s="22"/>
      <c r="CA104" s="22"/>
      <c r="CB104" s="22"/>
      <c r="CC104" s="22"/>
      <c r="CD104" s="22"/>
      <c r="CE104" s="22"/>
      <c r="CF104" s="22"/>
    </row>
    <row r="105" spans="1:84">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2"/>
      <c r="BR105" s="22"/>
      <c r="BS105" s="22"/>
      <c r="BT105" s="22"/>
      <c r="BU105" s="22"/>
      <c r="BV105" s="22"/>
      <c r="BW105" s="22"/>
      <c r="BX105" s="22"/>
      <c r="BY105" s="22"/>
      <c r="BZ105" s="22"/>
      <c r="CA105" s="22"/>
      <c r="CB105" s="22"/>
      <c r="CC105" s="22"/>
      <c r="CD105" s="22"/>
      <c r="CE105" s="22"/>
      <c r="CF105" s="22"/>
    </row>
    <row r="106" spans="1:84">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2"/>
      <c r="BR106" s="22"/>
      <c r="BS106" s="22"/>
      <c r="BT106" s="22"/>
      <c r="BU106" s="22"/>
      <c r="BV106" s="22"/>
      <c r="BW106" s="22"/>
      <c r="BX106" s="22"/>
      <c r="BY106" s="22"/>
      <c r="BZ106" s="22"/>
      <c r="CA106" s="22"/>
      <c r="CB106" s="22"/>
      <c r="CC106" s="22"/>
      <c r="CD106" s="22"/>
      <c r="CE106" s="22"/>
      <c r="CF106" s="22"/>
    </row>
    <row r="107" spans="1:84">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c r="BR107" s="22"/>
      <c r="BS107" s="22"/>
      <c r="BT107" s="22"/>
      <c r="BU107" s="22"/>
      <c r="BV107" s="22"/>
      <c r="BW107" s="22"/>
      <c r="BX107" s="22"/>
      <c r="BY107" s="22"/>
      <c r="BZ107" s="22"/>
      <c r="CA107" s="22"/>
      <c r="CB107" s="22"/>
      <c r="CC107" s="22"/>
      <c r="CD107" s="22"/>
      <c r="CE107" s="22"/>
      <c r="CF107" s="22"/>
    </row>
    <row r="108" spans="1:84">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22"/>
      <c r="BW108" s="22"/>
      <c r="BX108" s="22"/>
      <c r="BY108" s="22"/>
      <c r="BZ108" s="22"/>
      <c r="CA108" s="22"/>
      <c r="CB108" s="22"/>
      <c r="CC108" s="22"/>
      <c r="CD108" s="22"/>
      <c r="CE108" s="22"/>
      <c r="CF108" s="22"/>
    </row>
    <row r="109" spans="1:84">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2"/>
      <c r="BR109" s="22"/>
      <c r="BS109" s="22"/>
      <c r="BT109" s="22"/>
      <c r="BU109" s="22"/>
      <c r="BV109" s="22"/>
      <c r="BW109" s="22"/>
      <c r="BX109" s="22"/>
      <c r="BY109" s="22"/>
      <c r="BZ109" s="22"/>
      <c r="CA109" s="22"/>
      <c r="CB109" s="22"/>
      <c r="CC109" s="22"/>
      <c r="CD109" s="22"/>
      <c r="CE109" s="22"/>
      <c r="CF109" s="22"/>
    </row>
    <row r="110" spans="1:84">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2"/>
      <c r="BR110" s="22"/>
      <c r="BS110" s="22"/>
      <c r="BT110" s="22"/>
      <c r="BU110" s="22"/>
      <c r="BV110" s="22"/>
      <c r="BW110" s="22"/>
      <c r="BX110" s="22"/>
      <c r="BY110" s="22"/>
      <c r="BZ110" s="22"/>
      <c r="CA110" s="22"/>
      <c r="CB110" s="22"/>
      <c r="CC110" s="22"/>
      <c r="CD110" s="22"/>
      <c r="CE110" s="22"/>
      <c r="CF110" s="22"/>
    </row>
    <row r="111" spans="1:84">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2"/>
      <c r="BR111" s="22"/>
      <c r="BS111" s="22"/>
      <c r="BT111" s="22"/>
      <c r="BU111" s="22"/>
      <c r="BV111" s="22"/>
      <c r="BW111" s="22"/>
      <c r="BX111" s="22"/>
      <c r="BY111" s="22"/>
      <c r="BZ111" s="22"/>
      <c r="CA111" s="22"/>
      <c r="CB111" s="22"/>
      <c r="CC111" s="22"/>
      <c r="CD111" s="22"/>
      <c r="CE111" s="22"/>
      <c r="CF111" s="22"/>
    </row>
    <row r="112" spans="1:84">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2"/>
      <c r="BR112" s="22"/>
      <c r="BS112" s="22"/>
      <c r="BT112" s="22"/>
      <c r="BU112" s="22"/>
      <c r="BV112" s="22"/>
      <c r="BW112" s="22"/>
      <c r="BX112" s="22"/>
      <c r="BY112" s="22"/>
      <c r="BZ112" s="22"/>
      <c r="CA112" s="22"/>
      <c r="CB112" s="22"/>
      <c r="CC112" s="22"/>
      <c r="CD112" s="22"/>
      <c r="CE112" s="22"/>
      <c r="CF112" s="22"/>
    </row>
    <row r="113" spans="1:84">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2"/>
      <c r="BR113" s="22"/>
      <c r="BS113" s="22"/>
      <c r="BT113" s="22"/>
      <c r="BU113" s="22"/>
      <c r="BV113" s="22"/>
      <c r="BW113" s="22"/>
      <c r="BX113" s="22"/>
      <c r="BY113" s="22"/>
      <c r="BZ113" s="22"/>
      <c r="CA113" s="22"/>
      <c r="CB113" s="22"/>
      <c r="CC113" s="22"/>
      <c r="CD113" s="22"/>
      <c r="CE113" s="22"/>
      <c r="CF113" s="22"/>
    </row>
    <row r="114" spans="1:8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2"/>
      <c r="BR114" s="22"/>
      <c r="BS114" s="22"/>
      <c r="BT114" s="22"/>
      <c r="BU114" s="22"/>
      <c r="BV114" s="22"/>
      <c r="BW114" s="22"/>
      <c r="BX114" s="22"/>
      <c r="BY114" s="22"/>
      <c r="BZ114" s="22"/>
      <c r="CA114" s="22"/>
      <c r="CB114" s="22"/>
      <c r="CC114" s="22"/>
      <c r="CD114" s="22"/>
      <c r="CE114" s="22"/>
      <c r="CF114" s="22"/>
    </row>
    <row r="115" spans="1:84">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2"/>
      <c r="BR115" s="22"/>
      <c r="BS115" s="22"/>
      <c r="BT115" s="22"/>
      <c r="BU115" s="22"/>
      <c r="BV115" s="22"/>
      <c r="BW115" s="22"/>
      <c r="BX115" s="22"/>
      <c r="BY115" s="22"/>
      <c r="BZ115" s="22"/>
      <c r="CA115" s="22"/>
      <c r="CB115" s="22"/>
      <c r="CC115" s="22"/>
      <c r="CD115" s="22"/>
      <c r="CE115" s="22"/>
      <c r="CF115" s="22"/>
    </row>
    <row r="116" spans="1:84">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2"/>
      <c r="BR116" s="22"/>
      <c r="BS116" s="22"/>
      <c r="BT116" s="22"/>
      <c r="BU116" s="22"/>
      <c r="BV116" s="22"/>
      <c r="BW116" s="22"/>
      <c r="BX116" s="22"/>
      <c r="BY116" s="22"/>
      <c r="BZ116" s="22"/>
      <c r="CA116" s="22"/>
      <c r="CB116" s="22"/>
      <c r="CC116" s="22"/>
      <c r="CD116" s="22"/>
      <c r="CE116" s="22"/>
      <c r="CF116" s="22"/>
    </row>
    <row r="117" spans="1:84">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2"/>
      <c r="BR117" s="22"/>
      <c r="BS117" s="22"/>
      <c r="BT117" s="22"/>
      <c r="BU117" s="22"/>
      <c r="BV117" s="22"/>
      <c r="BW117" s="22"/>
      <c r="BX117" s="22"/>
      <c r="BY117" s="22"/>
      <c r="BZ117" s="22"/>
      <c r="CA117" s="22"/>
      <c r="CB117" s="22"/>
      <c r="CC117" s="22"/>
      <c r="CD117" s="22"/>
      <c r="CE117" s="22"/>
      <c r="CF117" s="22"/>
    </row>
    <row r="118" spans="1:84">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2"/>
      <c r="BR118" s="22"/>
      <c r="BS118" s="22"/>
      <c r="BT118" s="22"/>
      <c r="BU118" s="22"/>
      <c r="BV118" s="22"/>
      <c r="BW118" s="22"/>
      <c r="BX118" s="22"/>
      <c r="BY118" s="22"/>
      <c r="BZ118" s="22"/>
      <c r="CA118" s="22"/>
      <c r="CB118" s="22"/>
      <c r="CC118" s="22"/>
      <c r="CD118" s="22"/>
      <c r="CE118" s="22"/>
      <c r="CF118" s="22"/>
    </row>
    <row r="119" spans="1:84">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2"/>
      <c r="BR119" s="22"/>
      <c r="BS119" s="22"/>
      <c r="BT119" s="22"/>
      <c r="BU119" s="22"/>
      <c r="BV119" s="22"/>
      <c r="BW119" s="22"/>
      <c r="BX119" s="22"/>
      <c r="BY119" s="22"/>
      <c r="BZ119" s="22"/>
      <c r="CA119" s="22"/>
      <c r="CB119" s="22"/>
      <c r="CC119" s="22"/>
      <c r="CD119" s="22"/>
      <c r="CE119" s="22"/>
      <c r="CF119" s="22"/>
    </row>
    <row r="120" spans="1:84">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2"/>
      <c r="BR120" s="22"/>
      <c r="BS120" s="22"/>
      <c r="BT120" s="22"/>
      <c r="BU120" s="22"/>
      <c r="BV120" s="22"/>
      <c r="BW120" s="22"/>
      <c r="BX120" s="22"/>
      <c r="BY120" s="22"/>
      <c r="BZ120" s="22"/>
      <c r="CA120" s="22"/>
      <c r="CB120" s="22"/>
      <c r="CC120" s="22"/>
      <c r="CD120" s="22"/>
      <c r="CE120" s="22"/>
      <c r="CF120" s="22"/>
    </row>
    <row r="121" spans="1:84">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2"/>
      <c r="BR121" s="22"/>
      <c r="BS121" s="22"/>
      <c r="BT121" s="22"/>
      <c r="BU121" s="22"/>
      <c r="BV121" s="22"/>
      <c r="BW121" s="22"/>
      <c r="BX121" s="22"/>
      <c r="BY121" s="22"/>
      <c r="BZ121" s="22"/>
      <c r="CA121" s="22"/>
      <c r="CB121" s="22"/>
      <c r="CC121" s="22"/>
      <c r="CD121" s="22"/>
      <c r="CE121" s="22"/>
      <c r="CF121" s="22"/>
    </row>
    <row r="122" spans="1:84">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2"/>
      <c r="BR122" s="22"/>
      <c r="BS122" s="22"/>
      <c r="BT122" s="22"/>
      <c r="BU122" s="22"/>
      <c r="BV122" s="22"/>
      <c r="BW122" s="22"/>
      <c r="BX122" s="22"/>
      <c r="BY122" s="22"/>
      <c r="BZ122" s="22"/>
      <c r="CA122" s="22"/>
      <c r="CB122" s="22"/>
      <c r="CC122" s="22"/>
      <c r="CD122" s="22"/>
      <c r="CE122" s="22"/>
      <c r="CF122" s="22"/>
    </row>
    <row r="123" spans="1:84">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2"/>
      <c r="BR123" s="22"/>
      <c r="BS123" s="22"/>
      <c r="BT123" s="22"/>
      <c r="BU123" s="22"/>
      <c r="BV123" s="22"/>
      <c r="BW123" s="22"/>
      <c r="BX123" s="22"/>
      <c r="BY123" s="22"/>
      <c r="BZ123" s="22"/>
      <c r="CA123" s="22"/>
      <c r="CB123" s="22"/>
      <c r="CC123" s="22"/>
      <c r="CD123" s="22"/>
      <c r="CE123" s="22"/>
      <c r="CF123" s="22"/>
    </row>
    <row r="124" spans="1:8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2"/>
      <c r="BR124" s="22"/>
      <c r="BS124" s="22"/>
      <c r="BT124" s="22"/>
      <c r="BU124" s="22"/>
      <c r="BV124" s="22"/>
      <c r="BW124" s="22"/>
      <c r="BX124" s="22"/>
      <c r="BY124" s="22"/>
      <c r="BZ124" s="22"/>
      <c r="CA124" s="22"/>
      <c r="CB124" s="22"/>
      <c r="CC124" s="22"/>
      <c r="CD124" s="22"/>
      <c r="CE124" s="22"/>
      <c r="CF124" s="22"/>
    </row>
    <row r="125" spans="1:84">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2"/>
      <c r="BR125" s="22"/>
      <c r="BS125" s="22"/>
      <c r="BT125" s="22"/>
      <c r="BU125" s="22"/>
      <c r="BV125" s="22"/>
      <c r="BW125" s="22"/>
      <c r="BX125" s="22"/>
      <c r="BY125" s="22"/>
      <c r="BZ125" s="22"/>
      <c r="CA125" s="22"/>
      <c r="CB125" s="22"/>
      <c r="CC125" s="22"/>
      <c r="CD125" s="22"/>
      <c r="CE125" s="22"/>
      <c r="CF125" s="22"/>
    </row>
    <row r="126" spans="1:84">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2"/>
      <c r="BR126" s="22"/>
      <c r="BS126" s="22"/>
      <c r="BT126" s="22"/>
      <c r="BU126" s="22"/>
      <c r="BV126" s="22"/>
      <c r="BW126" s="22"/>
      <c r="BX126" s="22"/>
      <c r="BY126" s="22"/>
      <c r="BZ126" s="22"/>
      <c r="CA126" s="22"/>
      <c r="CB126" s="22"/>
      <c r="CC126" s="22"/>
      <c r="CD126" s="22"/>
      <c r="CE126" s="22"/>
      <c r="CF126" s="22"/>
    </row>
    <row r="127" spans="1:84">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2"/>
      <c r="BR127" s="22"/>
      <c r="BS127" s="22"/>
      <c r="BT127" s="22"/>
      <c r="BU127" s="22"/>
      <c r="BV127" s="22"/>
      <c r="BW127" s="22"/>
      <c r="BX127" s="22"/>
      <c r="BY127" s="22"/>
      <c r="BZ127" s="22"/>
      <c r="CA127" s="22"/>
      <c r="CB127" s="22"/>
      <c r="CC127" s="22"/>
      <c r="CD127" s="22"/>
      <c r="CE127" s="22"/>
      <c r="CF127" s="22"/>
    </row>
    <row r="128" spans="1:84">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2"/>
      <c r="BR128" s="22"/>
      <c r="BS128" s="22"/>
      <c r="BT128" s="22"/>
      <c r="BU128" s="22"/>
      <c r="BV128" s="22"/>
      <c r="BW128" s="22"/>
      <c r="BX128" s="22"/>
      <c r="BY128" s="22"/>
      <c r="BZ128" s="22"/>
      <c r="CA128" s="22"/>
      <c r="CB128" s="22"/>
      <c r="CC128" s="22"/>
      <c r="CD128" s="22"/>
      <c r="CE128" s="22"/>
      <c r="CF128" s="22"/>
    </row>
    <row r="129" spans="1:84">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2"/>
      <c r="BR129" s="22"/>
      <c r="BS129" s="22"/>
      <c r="BT129" s="22"/>
      <c r="BU129" s="22"/>
      <c r="BV129" s="22"/>
      <c r="BW129" s="22"/>
      <c r="BX129" s="22"/>
      <c r="BY129" s="22"/>
      <c r="BZ129" s="22"/>
      <c r="CA129" s="22"/>
      <c r="CB129" s="22"/>
      <c r="CC129" s="22"/>
      <c r="CD129" s="22"/>
      <c r="CE129" s="22"/>
      <c r="CF129" s="22"/>
    </row>
    <row r="130" spans="1:84">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2"/>
      <c r="BR130" s="22"/>
      <c r="BS130" s="22"/>
      <c r="BT130" s="22"/>
      <c r="BU130" s="22"/>
      <c r="BV130" s="22"/>
      <c r="BW130" s="22"/>
      <c r="BX130" s="22"/>
      <c r="BY130" s="22"/>
      <c r="BZ130" s="22"/>
      <c r="CA130" s="22"/>
      <c r="CB130" s="22"/>
      <c r="CC130" s="22"/>
      <c r="CD130" s="22"/>
      <c r="CE130" s="22"/>
      <c r="CF130" s="22"/>
    </row>
    <row r="131" spans="1:84">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2"/>
      <c r="BR131" s="22"/>
      <c r="BS131" s="22"/>
      <c r="BT131" s="22"/>
      <c r="BU131" s="22"/>
      <c r="BV131" s="22"/>
      <c r="BW131" s="22"/>
      <c r="BX131" s="22"/>
      <c r="BY131" s="22"/>
      <c r="BZ131" s="22"/>
      <c r="CA131" s="22"/>
      <c r="CB131" s="22"/>
      <c r="CC131" s="22"/>
      <c r="CD131" s="22"/>
      <c r="CE131" s="22"/>
      <c r="CF131" s="22"/>
    </row>
    <row r="132" spans="1:84">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2"/>
      <c r="BR132" s="22"/>
      <c r="BS132" s="22"/>
      <c r="BT132" s="22"/>
      <c r="BU132" s="22"/>
      <c r="BV132" s="22"/>
      <c r="BW132" s="22"/>
      <c r="BX132" s="22"/>
      <c r="BY132" s="22"/>
      <c r="BZ132" s="22"/>
      <c r="CA132" s="22"/>
      <c r="CB132" s="22"/>
      <c r="CC132" s="22"/>
      <c r="CD132" s="22"/>
      <c r="CE132" s="22"/>
      <c r="CF132" s="22"/>
    </row>
    <row r="133" spans="1:84">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2"/>
      <c r="BR133" s="22"/>
      <c r="BS133" s="22"/>
      <c r="BT133" s="22"/>
      <c r="BU133" s="22"/>
      <c r="BV133" s="22"/>
      <c r="BW133" s="22"/>
      <c r="BX133" s="22"/>
      <c r="BY133" s="22"/>
      <c r="BZ133" s="22"/>
      <c r="CA133" s="22"/>
      <c r="CB133" s="22"/>
      <c r="CC133" s="22"/>
      <c r="CD133" s="22"/>
      <c r="CE133" s="22"/>
      <c r="CF133" s="22"/>
    </row>
    <row r="134" spans="1:8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2"/>
      <c r="BR134" s="22"/>
      <c r="BS134" s="22"/>
      <c r="BT134" s="22"/>
      <c r="BU134" s="22"/>
      <c r="BV134" s="22"/>
      <c r="BW134" s="22"/>
      <c r="BX134" s="22"/>
      <c r="BY134" s="22"/>
      <c r="BZ134" s="22"/>
      <c r="CA134" s="22"/>
      <c r="CB134" s="22"/>
      <c r="CC134" s="22"/>
      <c r="CD134" s="22"/>
      <c r="CE134" s="22"/>
      <c r="CF134" s="22"/>
    </row>
    <row r="135" spans="1:84">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2"/>
      <c r="BR135" s="22"/>
      <c r="BS135" s="22"/>
      <c r="BT135" s="22"/>
      <c r="BU135" s="22"/>
      <c r="BV135" s="22"/>
      <c r="BW135" s="22"/>
      <c r="BX135" s="22"/>
      <c r="BY135" s="22"/>
      <c r="BZ135" s="22"/>
      <c r="CA135" s="22"/>
      <c r="CB135" s="22"/>
      <c r="CC135" s="22"/>
      <c r="CD135" s="22"/>
      <c r="CE135" s="22"/>
      <c r="CF135" s="22"/>
    </row>
    <row r="136" spans="1:84">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2"/>
      <c r="BR136" s="22"/>
      <c r="BS136" s="22"/>
      <c r="BT136" s="22"/>
      <c r="BU136" s="22"/>
      <c r="BV136" s="22"/>
      <c r="BW136" s="22"/>
      <c r="BX136" s="22"/>
      <c r="BY136" s="22"/>
      <c r="BZ136" s="22"/>
      <c r="CA136" s="22"/>
      <c r="CB136" s="22"/>
      <c r="CC136" s="22"/>
      <c r="CD136" s="22"/>
      <c r="CE136" s="22"/>
      <c r="CF136" s="22"/>
    </row>
    <row r="137" spans="1:84">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2"/>
      <c r="BR137" s="22"/>
      <c r="BS137" s="22"/>
      <c r="BT137" s="22"/>
      <c r="BU137" s="22"/>
      <c r="BV137" s="22"/>
      <c r="BW137" s="22"/>
      <c r="BX137" s="22"/>
      <c r="BY137" s="22"/>
      <c r="BZ137" s="22"/>
      <c r="CA137" s="22"/>
      <c r="CB137" s="22"/>
      <c r="CC137" s="22"/>
      <c r="CD137" s="22"/>
      <c r="CE137" s="22"/>
      <c r="CF137" s="22"/>
    </row>
    <row r="138" spans="1:84">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2"/>
      <c r="BR138" s="22"/>
      <c r="BS138" s="22"/>
      <c r="BT138" s="22"/>
      <c r="BU138" s="22"/>
      <c r="BV138" s="22"/>
      <c r="BW138" s="22"/>
      <c r="BX138" s="22"/>
      <c r="BY138" s="22"/>
      <c r="BZ138" s="22"/>
      <c r="CA138" s="22"/>
      <c r="CB138" s="22"/>
      <c r="CC138" s="22"/>
      <c r="CD138" s="22"/>
      <c r="CE138" s="22"/>
      <c r="CF138" s="22"/>
    </row>
    <row r="139" spans="1:84">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2"/>
      <c r="BR139" s="22"/>
      <c r="BS139" s="22"/>
      <c r="BT139" s="22"/>
      <c r="BU139" s="22"/>
      <c r="BV139" s="22"/>
      <c r="BW139" s="22"/>
      <c r="BX139" s="22"/>
      <c r="BY139" s="22"/>
      <c r="BZ139" s="22"/>
      <c r="CA139" s="22"/>
      <c r="CB139" s="22"/>
      <c r="CC139" s="22"/>
      <c r="CD139" s="22"/>
      <c r="CE139" s="22"/>
      <c r="CF139" s="22"/>
    </row>
    <row r="140" spans="1:84">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2"/>
      <c r="BR140" s="22"/>
      <c r="BS140" s="22"/>
      <c r="BT140" s="22"/>
      <c r="BU140" s="22"/>
      <c r="BV140" s="22"/>
      <c r="BW140" s="22"/>
      <c r="BX140" s="22"/>
      <c r="BY140" s="22"/>
      <c r="BZ140" s="22"/>
      <c r="CA140" s="22"/>
      <c r="CB140" s="22"/>
      <c r="CC140" s="22"/>
      <c r="CD140" s="22"/>
      <c r="CE140" s="22"/>
      <c r="CF140" s="22"/>
    </row>
    <row r="141" spans="1:84">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2"/>
      <c r="BR141" s="22"/>
      <c r="BS141" s="22"/>
      <c r="BT141" s="22"/>
      <c r="BU141" s="22"/>
      <c r="BV141" s="22"/>
      <c r="BW141" s="22"/>
      <c r="BX141" s="22"/>
      <c r="BY141" s="22"/>
      <c r="BZ141" s="22"/>
      <c r="CA141" s="22"/>
      <c r="CB141" s="22"/>
      <c r="CC141" s="22"/>
      <c r="CD141" s="22"/>
      <c r="CE141" s="22"/>
      <c r="CF141" s="22"/>
    </row>
    <row r="142" spans="1:84">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2"/>
      <c r="BR142" s="22"/>
      <c r="BS142" s="22"/>
      <c r="BT142" s="22"/>
      <c r="BU142" s="22"/>
      <c r="BV142" s="22"/>
      <c r="BW142" s="22"/>
      <c r="BX142" s="22"/>
      <c r="BY142" s="22"/>
      <c r="BZ142" s="22"/>
      <c r="CA142" s="22"/>
      <c r="CB142" s="22"/>
      <c r="CC142" s="22"/>
      <c r="CD142" s="22"/>
      <c r="CE142" s="22"/>
      <c r="CF142" s="22"/>
    </row>
    <row r="143" spans="1:84">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2"/>
      <c r="BR143" s="22"/>
      <c r="BS143" s="22"/>
      <c r="BT143" s="22"/>
      <c r="BU143" s="22"/>
      <c r="BV143" s="22"/>
      <c r="BW143" s="22"/>
      <c r="BX143" s="22"/>
      <c r="BY143" s="22"/>
      <c r="BZ143" s="22"/>
      <c r="CA143" s="22"/>
      <c r="CB143" s="22"/>
      <c r="CC143" s="22"/>
      <c r="CD143" s="22"/>
      <c r="CE143" s="22"/>
      <c r="CF143" s="22"/>
    </row>
    <row r="144" spans="1:8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2"/>
      <c r="BR144" s="22"/>
      <c r="BS144" s="22"/>
      <c r="BT144" s="22"/>
      <c r="BU144" s="22"/>
      <c r="BV144" s="22"/>
      <c r="BW144" s="22"/>
      <c r="BX144" s="22"/>
      <c r="BY144" s="22"/>
      <c r="BZ144" s="22"/>
      <c r="CA144" s="22"/>
      <c r="CB144" s="22"/>
      <c r="CC144" s="22"/>
      <c r="CD144" s="22"/>
      <c r="CE144" s="22"/>
      <c r="CF144" s="22"/>
    </row>
    <row r="145" spans="1:84">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2"/>
      <c r="BR145" s="22"/>
      <c r="BS145" s="22"/>
      <c r="BT145" s="22"/>
      <c r="BU145" s="22"/>
      <c r="BV145" s="22"/>
      <c r="BW145" s="22"/>
      <c r="BX145" s="22"/>
      <c r="BY145" s="22"/>
      <c r="BZ145" s="22"/>
      <c r="CA145" s="22"/>
      <c r="CB145" s="22"/>
      <c r="CC145" s="22"/>
      <c r="CD145" s="22"/>
      <c r="CE145" s="22"/>
      <c r="CF145" s="22"/>
    </row>
    <row r="146" spans="1:84">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2"/>
      <c r="BR146" s="22"/>
      <c r="BS146" s="22"/>
      <c r="BT146" s="22"/>
      <c r="BU146" s="22"/>
      <c r="BV146" s="22"/>
      <c r="BW146" s="22"/>
      <c r="BX146" s="22"/>
      <c r="BY146" s="22"/>
      <c r="BZ146" s="22"/>
      <c r="CA146" s="22"/>
      <c r="CB146" s="22"/>
      <c r="CC146" s="22"/>
      <c r="CD146" s="22"/>
      <c r="CE146" s="22"/>
      <c r="CF146" s="22"/>
    </row>
    <row r="147" spans="1:84">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2"/>
      <c r="BR147" s="22"/>
      <c r="BS147" s="22"/>
      <c r="BT147" s="22"/>
      <c r="BU147" s="22"/>
      <c r="BV147" s="22"/>
      <c r="BW147" s="22"/>
      <c r="BX147" s="22"/>
      <c r="BY147" s="22"/>
      <c r="BZ147" s="22"/>
      <c r="CA147" s="22"/>
      <c r="CB147" s="22"/>
      <c r="CC147" s="22"/>
      <c r="CD147" s="22"/>
      <c r="CE147" s="22"/>
      <c r="CF147" s="22"/>
    </row>
    <row r="148" spans="1:84">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2"/>
      <c r="BR148" s="22"/>
      <c r="BS148" s="22"/>
      <c r="BT148" s="22"/>
      <c r="BU148" s="22"/>
      <c r="BV148" s="22"/>
      <c r="BW148" s="22"/>
      <c r="BX148" s="22"/>
      <c r="BY148" s="22"/>
      <c r="BZ148" s="22"/>
      <c r="CA148" s="22"/>
      <c r="CB148" s="22"/>
      <c r="CC148" s="22"/>
      <c r="CD148" s="22"/>
      <c r="CE148" s="22"/>
      <c r="CF148" s="22"/>
    </row>
    <row r="149" spans="1:84">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2"/>
      <c r="BR149" s="22"/>
      <c r="BS149" s="22"/>
      <c r="BT149" s="22"/>
      <c r="BU149" s="22"/>
      <c r="BV149" s="22"/>
      <c r="BW149" s="22"/>
      <c r="BX149" s="22"/>
      <c r="BY149" s="22"/>
      <c r="BZ149" s="22"/>
      <c r="CA149" s="22"/>
      <c r="CB149" s="22"/>
      <c r="CC149" s="22"/>
      <c r="CD149" s="22"/>
      <c r="CE149" s="22"/>
      <c r="CF149" s="22"/>
    </row>
    <row r="150" spans="1:84">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2"/>
      <c r="BR150" s="22"/>
      <c r="BS150" s="22"/>
      <c r="BT150" s="22"/>
      <c r="BU150" s="22"/>
      <c r="BV150" s="22"/>
      <c r="BW150" s="22"/>
      <c r="BX150" s="22"/>
      <c r="BY150" s="22"/>
      <c r="BZ150" s="22"/>
      <c r="CA150" s="22"/>
      <c r="CB150" s="22"/>
      <c r="CC150" s="22"/>
      <c r="CD150" s="22"/>
      <c r="CE150" s="22"/>
      <c r="CF150" s="22"/>
    </row>
    <row r="151" spans="1:84">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2"/>
      <c r="BR151" s="22"/>
      <c r="BS151" s="22"/>
      <c r="BT151" s="22"/>
      <c r="BU151" s="22"/>
      <c r="BV151" s="22"/>
      <c r="BW151" s="22"/>
      <c r="BX151" s="22"/>
      <c r="BY151" s="22"/>
      <c r="BZ151" s="22"/>
      <c r="CA151" s="22"/>
      <c r="CB151" s="22"/>
      <c r="CC151" s="22"/>
      <c r="CD151" s="22"/>
      <c r="CE151" s="22"/>
      <c r="CF151" s="22"/>
    </row>
    <row r="152" spans="1:84">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2"/>
      <c r="BR152" s="22"/>
      <c r="BS152" s="22"/>
      <c r="BT152" s="22"/>
      <c r="BU152" s="22"/>
      <c r="BV152" s="22"/>
      <c r="BW152" s="22"/>
      <c r="BX152" s="22"/>
      <c r="BY152" s="22"/>
      <c r="BZ152" s="22"/>
      <c r="CA152" s="22"/>
      <c r="CB152" s="22"/>
      <c r="CC152" s="22"/>
      <c r="CD152" s="22"/>
      <c r="CE152" s="22"/>
      <c r="CF152" s="22"/>
    </row>
    <row r="153" spans="1:84">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2"/>
      <c r="BR153" s="22"/>
      <c r="BS153" s="22"/>
      <c r="BT153" s="22"/>
      <c r="BU153" s="22"/>
      <c r="BV153" s="22"/>
      <c r="BW153" s="22"/>
      <c r="BX153" s="22"/>
      <c r="BY153" s="22"/>
      <c r="BZ153" s="22"/>
      <c r="CA153" s="22"/>
      <c r="CB153" s="22"/>
      <c r="CC153" s="22"/>
      <c r="CD153" s="22"/>
      <c r="CE153" s="22"/>
      <c r="CF153" s="22"/>
    </row>
    <row r="154" spans="1:8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2"/>
      <c r="BR154" s="22"/>
      <c r="BS154" s="22"/>
      <c r="BT154" s="22"/>
      <c r="BU154" s="22"/>
      <c r="BV154" s="22"/>
      <c r="BW154" s="22"/>
      <c r="BX154" s="22"/>
      <c r="BY154" s="22"/>
      <c r="BZ154" s="22"/>
      <c r="CA154" s="22"/>
      <c r="CB154" s="22"/>
      <c r="CC154" s="22"/>
      <c r="CD154" s="22"/>
      <c r="CE154" s="22"/>
      <c r="CF154" s="22"/>
    </row>
    <row r="155" spans="1:84">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2"/>
      <c r="BR155" s="22"/>
      <c r="BS155" s="22"/>
      <c r="BT155" s="22"/>
      <c r="BU155" s="22"/>
      <c r="BV155" s="22"/>
      <c r="BW155" s="22"/>
      <c r="BX155" s="22"/>
      <c r="BY155" s="22"/>
      <c r="BZ155" s="22"/>
      <c r="CA155" s="22"/>
      <c r="CB155" s="22"/>
      <c r="CC155" s="22"/>
      <c r="CD155" s="22"/>
      <c r="CE155" s="22"/>
      <c r="CF155" s="22"/>
    </row>
    <row r="156" spans="1:84">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2"/>
      <c r="BR156" s="22"/>
      <c r="BS156" s="22"/>
      <c r="BT156" s="22"/>
      <c r="BU156" s="22"/>
      <c r="BV156" s="22"/>
      <c r="BW156" s="22"/>
      <c r="BX156" s="22"/>
      <c r="BY156" s="22"/>
      <c r="BZ156" s="22"/>
      <c r="CA156" s="22"/>
      <c r="CB156" s="22"/>
      <c r="CC156" s="22"/>
      <c r="CD156" s="22"/>
      <c r="CE156" s="22"/>
      <c r="CF156" s="22"/>
    </row>
    <row r="157" spans="1:84">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2"/>
      <c r="BR157" s="22"/>
      <c r="BS157" s="22"/>
      <c r="BT157" s="22"/>
      <c r="BU157" s="22"/>
      <c r="BV157" s="22"/>
      <c r="BW157" s="22"/>
      <c r="BX157" s="22"/>
      <c r="BY157" s="22"/>
      <c r="BZ157" s="22"/>
      <c r="CA157" s="22"/>
      <c r="CB157" s="22"/>
      <c r="CC157" s="22"/>
      <c r="CD157" s="22"/>
      <c r="CE157" s="22"/>
      <c r="CF157" s="22"/>
    </row>
    <row r="158" spans="1:84">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2"/>
      <c r="BR158" s="22"/>
      <c r="BS158" s="22"/>
      <c r="BT158" s="22"/>
      <c r="BU158" s="22"/>
      <c r="BV158" s="22"/>
      <c r="BW158" s="22"/>
      <c r="BX158" s="22"/>
      <c r="BY158" s="22"/>
      <c r="BZ158" s="22"/>
      <c r="CA158" s="22"/>
      <c r="CB158" s="22"/>
      <c r="CC158" s="22"/>
      <c r="CD158" s="22"/>
      <c r="CE158" s="22"/>
      <c r="CF158" s="22"/>
    </row>
    <row r="159" spans="1:84">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2"/>
      <c r="BR159" s="22"/>
      <c r="BS159" s="22"/>
      <c r="BT159" s="22"/>
      <c r="BU159" s="22"/>
      <c r="BV159" s="22"/>
      <c r="BW159" s="22"/>
      <c r="BX159" s="22"/>
      <c r="BY159" s="22"/>
      <c r="BZ159" s="22"/>
      <c r="CA159" s="22"/>
      <c r="CB159" s="22"/>
      <c r="CC159" s="22"/>
      <c r="CD159" s="22"/>
      <c r="CE159" s="22"/>
      <c r="CF159" s="22"/>
    </row>
    <row r="160" spans="1:84">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2"/>
      <c r="BR160" s="22"/>
      <c r="BS160" s="22"/>
      <c r="BT160" s="22"/>
      <c r="BU160" s="22"/>
      <c r="BV160" s="22"/>
      <c r="BW160" s="22"/>
      <c r="BX160" s="22"/>
      <c r="BY160" s="22"/>
      <c r="BZ160" s="22"/>
      <c r="CA160" s="22"/>
      <c r="CB160" s="22"/>
      <c r="CC160" s="22"/>
      <c r="CD160" s="22"/>
      <c r="CE160" s="22"/>
      <c r="CF160" s="22"/>
    </row>
    <row r="161" spans="1:84">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2"/>
      <c r="BR161" s="22"/>
      <c r="BS161" s="22"/>
      <c r="BT161" s="22"/>
      <c r="BU161" s="22"/>
      <c r="BV161" s="22"/>
      <c r="BW161" s="22"/>
      <c r="BX161" s="22"/>
      <c r="BY161" s="22"/>
      <c r="BZ161" s="22"/>
      <c r="CA161" s="22"/>
      <c r="CB161" s="22"/>
      <c r="CC161" s="22"/>
      <c r="CD161" s="22"/>
      <c r="CE161" s="22"/>
      <c r="CF161" s="22"/>
    </row>
    <row r="162" spans="1:84">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2"/>
      <c r="BQ162" s="22"/>
      <c r="BR162" s="22"/>
      <c r="BS162" s="22"/>
      <c r="BT162" s="22"/>
      <c r="BU162" s="22"/>
      <c r="BV162" s="22"/>
      <c r="BW162" s="22"/>
      <c r="BX162" s="22"/>
      <c r="BY162" s="22"/>
      <c r="BZ162" s="22"/>
      <c r="CA162" s="22"/>
      <c r="CB162" s="22"/>
      <c r="CC162" s="22"/>
      <c r="CD162" s="22"/>
      <c r="CE162" s="22"/>
      <c r="CF162" s="22"/>
    </row>
    <row r="163" spans="1:84">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c r="BQ163" s="22"/>
      <c r="BR163" s="22"/>
      <c r="BS163" s="22"/>
      <c r="BT163" s="22"/>
      <c r="BU163" s="22"/>
      <c r="BV163" s="22"/>
      <c r="BW163" s="22"/>
      <c r="BX163" s="22"/>
      <c r="BY163" s="22"/>
      <c r="BZ163" s="22"/>
      <c r="CA163" s="22"/>
      <c r="CB163" s="22"/>
      <c r="CC163" s="22"/>
      <c r="CD163" s="22"/>
      <c r="CE163" s="22"/>
      <c r="CF163" s="22"/>
    </row>
    <row r="164" spans="1:8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2"/>
      <c r="BR164" s="22"/>
      <c r="BS164" s="22"/>
      <c r="BT164" s="22"/>
      <c r="BU164" s="22"/>
      <c r="BV164" s="22"/>
      <c r="BW164" s="22"/>
      <c r="BX164" s="22"/>
      <c r="BY164" s="22"/>
      <c r="BZ164" s="22"/>
      <c r="CA164" s="22"/>
      <c r="CB164" s="22"/>
      <c r="CC164" s="22"/>
      <c r="CD164" s="22"/>
      <c r="CE164" s="22"/>
      <c r="CF164" s="22"/>
    </row>
    <row r="165" spans="1:84">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2"/>
      <c r="BR165" s="22"/>
      <c r="BS165" s="22"/>
      <c r="BT165" s="22"/>
      <c r="BU165" s="22"/>
      <c r="BV165" s="22"/>
      <c r="BW165" s="22"/>
      <c r="BX165" s="22"/>
      <c r="BY165" s="22"/>
      <c r="BZ165" s="22"/>
      <c r="CA165" s="22"/>
      <c r="CB165" s="22"/>
      <c r="CC165" s="22"/>
      <c r="CD165" s="22"/>
      <c r="CE165" s="22"/>
      <c r="CF165" s="22"/>
    </row>
    <row r="166" spans="1:84">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2"/>
      <c r="BQ166" s="22"/>
      <c r="BR166" s="22"/>
      <c r="BS166" s="22"/>
      <c r="BT166" s="22"/>
      <c r="BU166" s="22"/>
      <c r="BV166" s="22"/>
      <c r="BW166" s="22"/>
      <c r="BX166" s="22"/>
      <c r="BY166" s="22"/>
      <c r="BZ166" s="22"/>
      <c r="CA166" s="22"/>
      <c r="CB166" s="22"/>
      <c r="CC166" s="22"/>
      <c r="CD166" s="22"/>
      <c r="CE166" s="22"/>
      <c r="CF166" s="22"/>
    </row>
    <row r="167" spans="1:84">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2"/>
      <c r="BR167" s="22"/>
      <c r="BS167" s="22"/>
      <c r="BT167" s="22"/>
      <c r="BU167" s="22"/>
      <c r="BV167" s="22"/>
      <c r="BW167" s="22"/>
      <c r="BX167" s="22"/>
      <c r="BY167" s="22"/>
      <c r="BZ167" s="22"/>
      <c r="CA167" s="22"/>
      <c r="CB167" s="22"/>
      <c r="CC167" s="22"/>
      <c r="CD167" s="22"/>
      <c r="CE167" s="22"/>
      <c r="CF167" s="22"/>
    </row>
    <row r="168" spans="1:84">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2"/>
      <c r="BR168" s="22"/>
      <c r="BS168" s="22"/>
      <c r="BT168" s="22"/>
      <c r="BU168" s="22"/>
      <c r="BV168" s="22"/>
      <c r="BW168" s="22"/>
      <c r="BX168" s="22"/>
      <c r="BY168" s="22"/>
      <c r="BZ168" s="22"/>
      <c r="CA168" s="22"/>
      <c r="CB168" s="22"/>
      <c r="CC168" s="22"/>
      <c r="CD168" s="22"/>
      <c r="CE168" s="22"/>
      <c r="CF168" s="22"/>
    </row>
    <row r="169" spans="1:84">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2"/>
      <c r="BR169" s="22"/>
      <c r="BS169" s="22"/>
      <c r="BT169" s="22"/>
      <c r="BU169" s="22"/>
      <c r="BV169" s="22"/>
      <c r="BW169" s="22"/>
      <c r="BX169" s="22"/>
      <c r="BY169" s="22"/>
      <c r="BZ169" s="22"/>
      <c r="CA169" s="22"/>
      <c r="CB169" s="22"/>
      <c r="CC169" s="22"/>
      <c r="CD169" s="22"/>
      <c r="CE169" s="22"/>
      <c r="CF169" s="22"/>
    </row>
    <row r="170" spans="1:84">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2"/>
      <c r="BR170" s="22"/>
      <c r="BS170" s="22"/>
      <c r="BT170" s="22"/>
      <c r="BU170" s="22"/>
      <c r="BV170" s="22"/>
      <c r="BW170" s="22"/>
      <c r="BX170" s="22"/>
      <c r="BY170" s="22"/>
      <c r="BZ170" s="22"/>
      <c r="CA170" s="22"/>
      <c r="CB170" s="22"/>
      <c r="CC170" s="22"/>
      <c r="CD170" s="22"/>
      <c r="CE170" s="22"/>
      <c r="CF170" s="22"/>
    </row>
    <row r="171" spans="1:84">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2"/>
      <c r="BR171" s="22"/>
      <c r="BS171" s="22"/>
      <c r="BT171" s="22"/>
      <c r="BU171" s="22"/>
      <c r="BV171" s="22"/>
      <c r="BW171" s="22"/>
      <c r="BX171" s="22"/>
      <c r="BY171" s="22"/>
      <c r="BZ171" s="22"/>
      <c r="CA171" s="22"/>
      <c r="CB171" s="22"/>
      <c r="CC171" s="22"/>
      <c r="CD171" s="22"/>
      <c r="CE171" s="22"/>
      <c r="CF171" s="22"/>
    </row>
    <row r="172" spans="1:84">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2"/>
      <c r="BR172" s="22"/>
      <c r="BS172" s="22"/>
      <c r="BT172" s="22"/>
      <c r="BU172" s="22"/>
      <c r="BV172" s="22"/>
      <c r="BW172" s="22"/>
      <c r="BX172" s="22"/>
      <c r="BY172" s="22"/>
      <c r="BZ172" s="22"/>
      <c r="CA172" s="22"/>
      <c r="CB172" s="22"/>
      <c r="CC172" s="22"/>
      <c r="CD172" s="22"/>
      <c r="CE172" s="22"/>
      <c r="CF172" s="22"/>
    </row>
    <row r="173" spans="1:84">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2"/>
      <c r="BR173" s="22"/>
      <c r="BS173" s="22"/>
      <c r="BT173" s="22"/>
      <c r="BU173" s="22"/>
      <c r="BV173" s="22"/>
      <c r="BW173" s="22"/>
      <c r="BX173" s="22"/>
      <c r="BY173" s="22"/>
      <c r="BZ173" s="22"/>
      <c r="CA173" s="22"/>
      <c r="CB173" s="22"/>
      <c r="CC173" s="22"/>
      <c r="CD173" s="22"/>
      <c r="CE173" s="22"/>
      <c r="CF173" s="22"/>
    </row>
    <row r="174" spans="1:8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2"/>
      <c r="BR174" s="22"/>
      <c r="BS174" s="22"/>
      <c r="BT174" s="22"/>
      <c r="BU174" s="22"/>
      <c r="BV174" s="22"/>
      <c r="BW174" s="22"/>
      <c r="BX174" s="22"/>
      <c r="BY174" s="22"/>
      <c r="BZ174" s="22"/>
      <c r="CA174" s="22"/>
      <c r="CB174" s="22"/>
      <c r="CC174" s="22"/>
      <c r="CD174" s="22"/>
      <c r="CE174" s="22"/>
      <c r="CF174" s="22"/>
    </row>
    <row r="175" spans="1:84">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2"/>
      <c r="BR175" s="22"/>
      <c r="BS175" s="22"/>
      <c r="BT175" s="22"/>
      <c r="BU175" s="22"/>
      <c r="BV175" s="22"/>
      <c r="BW175" s="22"/>
      <c r="BX175" s="22"/>
      <c r="BY175" s="22"/>
      <c r="BZ175" s="22"/>
      <c r="CA175" s="22"/>
      <c r="CB175" s="22"/>
      <c r="CC175" s="22"/>
      <c r="CD175" s="22"/>
      <c r="CE175" s="22"/>
      <c r="CF175" s="22"/>
    </row>
    <row r="176" spans="1:84">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2"/>
      <c r="BR176" s="22"/>
      <c r="BS176" s="22"/>
      <c r="BT176" s="22"/>
      <c r="BU176" s="22"/>
      <c r="BV176" s="22"/>
      <c r="BW176" s="22"/>
      <c r="BX176" s="22"/>
      <c r="BY176" s="22"/>
      <c r="BZ176" s="22"/>
      <c r="CA176" s="22"/>
      <c r="CB176" s="22"/>
      <c r="CC176" s="22"/>
      <c r="CD176" s="22"/>
      <c r="CE176" s="22"/>
      <c r="CF176" s="22"/>
    </row>
    <row r="177" spans="1:84">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2"/>
      <c r="BR177" s="22"/>
      <c r="BS177" s="22"/>
      <c r="BT177" s="22"/>
      <c r="BU177" s="22"/>
      <c r="BV177" s="22"/>
      <c r="BW177" s="22"/>
      <c r="BX177" s="22"/>
      <c r="BY177" s="22"/>
      <c r="BZ177" s="22"/>
      <c r="CA177" s="22"/>
      <c r="CB177" s="22"/>
      <c r="CC177" s="22"/>
      <c r="CD177" s="22"/>
      <c r="CE177" s="22"/>
      <c r="CF177" s="22"/>
    </row>
    <row r="178" spans="1:84">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2"/>
      <c r="BR178" s="22"/>
      <c r="BS178" s="22"/>
      <c r="BT178" s="22"/>
      <c r="BU178" s="22"/>
      <c r="BV178" s="22"/>
      <c r="BW178" s="22"/>
      <c r="BX178" s="22"/>
      <c r="BY178" s="22"/>
      <c r="BZ178" s="22"/>
      <c r="CA178" s="22"/>
      <c r="CB178" s="22"/>
      <c r="CC178" s="22"/>
      <c r="CD178" s="22"/>
      <c r="CE178" s="22"/>
      <c r="CF178" s="22"/>
    </row>
    <row r="179" spans="1:84">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2"/>
      <c r="BR179" s="22"/>
      <c r="BS179" s="22"/>
      <c r="BT179" s="22"/>
      <c r="BU179" s="22"/>
      <c r="BV179" s="22"/>
      <c r="BW179" s="22"/>
      <c r="BX179" s="22"/>
      <c r="BY179" s="22"/>
      <c r="BZ179" s="22"/>
      <c r="CA179" s="22"/>
      <c r="CB179" s="22"/>
      <c r="CC179" s="22"/>
      <c r="CD179" s="22"/>
      <c r="CE179" s="22"/>
      <c r="CF179" s="22"/>
    </row>
    <row r="180" spans="1:84">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2"/>
      <c r="BR180" s="22"/>
      <c r="BS180" s="22"/>
      <c r="BT180" s="22"/>
      <c r="BU180" s="22"/>
      <c r="BV180" s="22"/>
      <c r="BW180" s="22"/>
      <c r="BX180" s="22"/>
      <c r="BY180" s="22"/>
      <c r="BZ180" s="22"/>
      <c r="CA180" s="22"/>
      <c r="CB180" s="22"/>
      <c r="CC180" s="22"/>
      <c r="CD180" s="22"/>
      <c r="CE180" s="22"/>
      <c r="CF180" s="22"/>
    </row>
    <row r="181" spans="1:84">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2"/>
      <c r="BR181" s="22"/>
      <c r="BS181" s="22"/>
      <c r="BT181" s="22"/>
      <c r="BU181" s="22"/>
      <c r="BV181" s="22"/>
      <c r="BW181" s="22"/>
      <c r="BX181" s="22"/>
      <c r="BY181" s="22"/>
      <c r="BZ181" s="22"/>
      <c r="CA181" s="22"/>
      <c r="CB181" s="22"/>
      <c r="CC181" s="22"/>
      <c r="CD181" s="22"/>
      <c r="CE181" s="22"/>
      <c r="CF181" s="22"/>
    </row>
    <row r="182" spans="1:84">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2"/>
      <c r="BR182" s="22"/>
      <c r="BS182" s="22"/>
      <c r="BT182" s="22"/>
      <c r="BU182" s="22"/>
      <c r="BV182" s="22"/>
      <c r="BW182" s="22"/>
      <c r="BX182" s="22"/>
      <c r="BY182" s="22"/>
      <c r="BZ182" s="22"/>
      <c r="CA182" s="22"/>
      <c r="CB182" s="22"/>
      <c r="CC182" s="22"/>
      <c r="CD182" s="22"/>
      <c r="CE182" s="22"/>
      <c r="CF182" s="22"/>
    </row>
    <row r="183" spans="1:84">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2"/>
      <c r="BR183" s="22"/>
      <c r="BS183" s="22"/>
      <c r="BT183" s="22"/>
      <c r="BU183" s="22"/>
      <c r="BV183" s="22"/>
      <c r="BW183" s="22"/>
      <c r="BX183" s="22"/>
      <c r="BY183" s="22"/>
      <c r="BZ183" s="22"/>
      <c r="CA183" s="22"/>
      <c r="CB183" s="22"/>
      <c r="CC183" s="22"/>
      <c r="CD183" s="22"/>
      <c r="CE183" s="22"/>
      <c r="CF183"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heetViews>
  <sheetFormatPr defaultColWidth="9.77734375" defaultRowHeight="14.4"/>
  <cols>
    <col min="1" max="1" width="5.44140625" bestFit="1" customWidth="1"/>
    <col min="2" max="2" width="13.21875" customWidth="1"/>
    <col min="3" max="3" width="13.21875" style="12" customWidth="1"/>
    <col min="4" max="5" width="13.21875" style="10" customWidth="1"/>
    <col min="6" max="6" width="13.21875" style="15"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10"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 min="21" max="21" width="7.109375" customWidth="1"/>
    <col min="22" max="22" width="9.77734375" style="10"/>
  </cols>
  <sheetData>
    <row r="1" spans="1:24" ht="21.6" customHeight="1">
      <c r="A1" s="1" t="s">
        <v>53</v>
      </c>
      <c r="B1" s="1" t="s">
        <v>54</v>
      </c>
      <c r="C1" s="1" t="s">
        <v>69</v>
      </c>
      <c r="D1" s="1" t="s">
        <v>74</v>
      </c>
      <c r="E1" s="1" t="s">
        <v>72</v>
      </c>
      <c r="F1" s="14" t="s">
        <v>70</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71</v>
      </c>
      <c r="X1" s="1" t="s">
        <v>75</v>
      </c>
    </row>
    <row r="2" spans="1:24" ht="15.6">
      <c r="A2" s="2">
        <v>3392</v>
      </c>
      <c r="B2" s="3">
        <v>46023</v>
      </c>
      <c r="C2" s="11">
        <f>YEAR((SalesDataTable[[#This Row],[Order Date]]))</f>
        <v>2026</v>
      </c>
      <c r="D2" s="13">
        <f>MONTH((SalesDataTable[[#This Row],[Order Date]]))</f>
        <v>1</v>
      </c>
      <c r="E2" s="13" t="str">
        <f>TEXT(SalesDataTable[[#This Row],[Order Date]],"MMM")</f>
        <v>Jan</v>
      </c>
      <c r="F2" s="13" t="str">
        <f>"Q"&amp;ROUNDUP(MONTH(SalesDataTable[[#This Row],[Order Date]])/3,0)</f>
        <v>Q1</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11">
        <f>YEAR((SalesDataTable[[#This Row],[Order Date]]))</f>
        <v>2026</v>
      </c>
      <c r="D3" s="13">
        <f>MONTH((SalesDataTable[[#This Row],[Order Date]]))</f>
        <v>1</v>
      </c>
      <c r="E3" s="13" t="str">
        <f>TEXT(SalesDataTable[[#This Row],[Order Date]],"MMM")</f>
        <v>Jan</v>
      </c>
      <c r="F3" s="13" t="str">
        <f>"Q"&amp;ROUNDUP(MONTH(SalesDataTable[[#This Row],[Order Date]])/3,0)</f>
        <v>Q1</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11">
        <f>YEAR((SalesDataTable[[#This Row],[Order Date]]))</f>
        <v>2026</v>
      </c>
      <c r="D4" s="13">
        <f>MONTH((SalesDataTable[[#This Row],[Order Date]]))</f>
        <v>1</v>
      </c>
      <c r="E4" s="13" t="str">
        <f>TEXT(SalesDataTable[[#This Row],[Order Date]],"MMM")</f>
        <v>Jan</v>
      </c>
      <c r="F4" s="13" t="str">
        <f>"Q"&amp;ROUNDUP(MONTH(SalesDataTable[[#This Row],[Order Date]])/3,0)</f>
        <v>Q1</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11">
        <f>YEAR((SalesDataTable[[#This Row],[Order Date]]))</f>
        <v>2026</v>
      </c>
      <c r="D5" s="13">
        <f>MONTH((SalesDataTable[[#This Row],[Order Date]]))</f>
        <v>1</v>
      </c>
      <c r="E5" s="13" t="str">
        <f>TEXT(SalesDataTable[[#This Row],[Order Date]],"MMM")</f>
        <v>Jan</v>
      </c>
      <c r="F5" s="13" t="str">
        <f>"Q"&amp;ROUNDUP(MONTH(SalesDataTable[[#This Row],[Order Date]])/3,0)</f>
        <v>Q1</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11">
        <f>YEAR((SalesDataTable[[#This Row],[Order Date]]))</f>
        <v>2026</v>
      </c>
      <c r="D6" s="13">
        <f>MONTH((SalesDataTable[[#This Row],[Order Date]]))</f>
        <v>1</v>
      </c>
      <c r="E6" s="13" t="str">
        <f>TEXT(SalesDataTable[[#This Row],[Order Date]],"MMM")</f>
        <v>Jan</v>
      </c>
      <c r="F6" s="13" t="str">
        <f>"Q"&amp;ROUNDUP(MONTH(SalesDataTable[[#This Row],[Order Date]])/3,0)</f>
        <v>Q1</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11">
        <f>YEAR((SalesDataTable[[#This Row],[Order Date]]))</f>
        <v>2026</v>
      </c>
      <c r="D7" s="13">
        <f>MONTH((SalesDataTable[[#This Row],[Order Date]]))</f>
        <v>1</v>
      </c>
      <c r="E7" s="13" t="str">
        <f>TEXT(SalesDataTable[[#This Row],[Order Date]],"MMM")</f>
        <v>Jan</v>
      </c>
      <c r="F7" s="13" t="str">
        <f>"Q"&amp;ROUNDUP(MONTH(SalesDataTable[[#This Row],[Order Date]])/3,0)</f>
        <v>Q1</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11">
        <f>YEAR((SalesDataTable[[#This Row],[Order Date]]))</f>
        <v>2026</v>
      </c>
      <c r="D8" s="13">
        <f>MONTH((SalesDataTable[[#This Row],[Order Date]]))</f>
        <v>1</v>
      </c>
      <c r="E8" s="13" t="str">
        <f>TEXT(SalesDataTable[[#This Row],[Order Date]],"MMM")</f>
        <v>Jan</v>
      </c>
      <c r="F8" s="13" t="str">
        <f>"Q"&amp;ROUNDUP(MONTH(SalesDataTable[[#This Row],[Order Date]])/3,0)</f>
        <v>Q1</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11">
        <f>YEAR((SalesDataTable[[#This Row],[Order Date]]))</f>
        <v>2026</v>
      </c>
      <c r="D9" s="13">
        <f>MONTH((SalesDataTable[[#This Row],[Order Date]]))</f>
        <v>1</v>
      </c>
      <c r="E9" s="13" t="str">
        <f>TEXT(SalesDataTable[[#This Row],[Order Date]],"MMM")</f>
        <v>Jan</v>
      </c>
      <c r="F9" s="13" t="str">
        <f>"Q"&amp;ROUNDUP(MONTH(SalesDataTable[[#This Row],[Order Date]])/3,0)</f>
        <v>Q1</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11">
        <f>YEAR((SalesDataTable[[#This Row],[Order Date]]))</f>
        <v>2026</v>
      </c>
      <c r="D10" s="13">
        <f>MONTH((SalesDataTable[[#This Row],[Order Date]]))</f>
        <v>1</v>
      </c>
      <c r="E10" s="13" t="str">
        <f>TEXT(SalesDataTable[[#This Row],[Order Date]],"MMM")</f>
        <v>Jan</v>
      </c>
      <c r="F10" s="13" t="str">
        <f>"Q"&amp;ROUNDUP(MONTH(SalesDataTable[[#This Row],[Order Date]])/3,0)</f>
        <v>Q1</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11">
        <f>YEAR((SalesDataTable[[#This Row],[Order Date]]))</f>
        <v>2026</v>
      </c>
      <c r="D11" s="13">
        <f>MONTH((SalesDataTable[[#This Row],[Order Date]]))</f>
        <v>1</v>
      </c>
      <c r="E11" s="13" t="str">
        <f>TEXT(SalesDataTable[[#This Row],[Order Date]],"MMM")</f>
        <v>Jan</v>
      </c>
      <c r="F11" s="13" t="str">
        <f>"Q"&amp;ROUNDUP(MONTH(SalesDataTable[[#This Row],[Order Date]])/3,0)</f>
        <v>Q1</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11">
        <f>YEAR((SalesDataTable[[#This Row],[Order Date]]))</f>
        <v>2026</v>
      </c>
      <c r="D12" s="13">
        <f>MONTH((SalesDataTable[[#This Row],[Order Date]]))</f>
        <v>1</v>
      </c>
      <c r="E12" s="13" t="str">
        <f>TEXT(SalesDataTable[[#This Row],[Order Date]],"MMM")</f>
        <v>Jan</v>
      </c>
      <c r="F12" s="13" t="str">
        <f>"Q"&amp;ROUNDUP(MONTH(SalesDataTable[[#This Row],[Order Date]])/3,0)</f>
        <v>Q1</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11">
        <f>YEAR((SalesDataTable[[#This Row],[Order Date]]))</f>
        <v>2026</v>
      </c>
      <c r="D13" s="13">
        <f>MONTH((SalesDataTable[[#This Row],[Order Date]]))</f>
        <v>1</v>
      </c>
      <c r="E13" s="13" t="str">
        <f>TEXT(SalesDataTable[[#This Row],[Order Date]],"MMM")</f>
        <v>Jan</v>
      </c>
      <c r="F13" s="13" t="str">
        <f>"Q"&amp;ROUNDUP(MONTH(SalesDataTable[[#This Row],[Order Date]])/3,0)</f>
        <v>Q1</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11">
        <f>YEAR((SalesDataTable[[#This Row],[Order Date]]))</f>
        <v>2026</v>
      </c>
      <c r="D14" s="13">
        <f>MONTH((SalesDataTable[[#This Row],[Order Date]]))</f>
        <v>1</v>
      </c>
      <c r="E14" s="13" t="str">
        <f>TEXT(SalesDataTable[[#This Row],[Order Date]],"MMM")</f>
        <v>Jan</v>
      </c>
      <c r="F14" s="13" t="str">
        <f>"Q"&amp;ROUNDUP(MONTH(SalesDataTable[[#This Row],[Order Date]])/3,0)</f>
        <v>Q1</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11">
        <f>YEAR((SalesDataTable[[#This Row],[Order Date]]))</f>
        <v>2026</v>
      </c>
      <c r="D15" s="13">
        <f>MONTH((SalesDataTable[[#This Row],[Order Date]]))</f>
        <v>1</v>
      </c>
      <c r="E15" s="13" t="str">
        <f>TEXT(SalesDataTable[[#This Row],[Order Date]],"MMM")</f>
        <v>Jan</v>
      </c>
      <c r="F15" s="13" t="str">
        <f>"Q"&amp;ROUNDUP(MONTH(SalesDataTable[[#This Row],[Order Date]])/3,0)</f>
        <v>Q1</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11">
        <f>YEAR((SalesDataTable[[#This Row],[Order Date]]))</f>
        <v>2026</v>
      </c>
      <c r="D16" s="13">
        <f>MONTH((SalesDataTable[[#This Row],[Order Date]]))</f>
        <v>1</v>
      </c>
      <c r="E16" s="13" t="str">
        <f>TEXT(SalesDataTable[[#This Row],[Order Date]],"MMM")</f>
        <v>Jan</v>
      </c>
      <c r="F16" s="13" t="str">
        <f>"Q"&amp;ROUNDUP(MONTH(SalesDataTable[[#This Row],[Order Date]])/3,0)</f>
        <v>Q1</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11">
        <f>YEAR((SalesDataTable[[#This Row],[Order Date]]))</f>
        <v>2026</v>
      </c>
      <c r="D17" s="13">
        <f>MONTH((SalesDataTable[[#This Row],[Order Date]]))</f>
        <v>1</v>
      </c>
      <c r="E17" s="13" t="str">
        <f>TEXT(SalesDataTable[[#This Row],[Order Date]],"MMM")</f>
        <v>Jan</v>
      </c>
      <c r="F17" s="13" t="str">
        <f>"Q"&amp;ROUNDUP(MONTH(SalesDataTable[[#This Row],[Order Date]])/3,0)</f>
        <v>Q1</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11">
        <f>YEAR((SalesDataTable[[#This Row],[Order Date]]))</f>
        <v>2026</v>
      </c>
      <c r="D18" s="13">
        <f>MONTH((SalesDataTable[[#This Row],[Order Date]]))</f>
        <v>1</v>
      </c>
      <c r="E18" s="13" t="str">
        <f>TEXT(SalesDataTable[[#This Row],[Order Date]],"MMM")</f>
        <v>Jan</v>
      </c>
      <c r="F18" s="13" t="str">
        <f>"Q"&amp;ROUNDUP(MONTH(SalesDataTable[[#This Row],[Order Date]])/3,0)</f>
        <v>Q1</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11">
        <f>YEAR((SalesDataTable[[#This Row],[Order Date]]))</f>
        <v>2026</v>
      </c>
      <c r="D19" s="13">
        <f>MONTH((SalesDataTable[[#This Row],[Order Date]]))</f>
        <v>1</v>
      </c>
      <c r="E19" s="13" t="str">
        <f>TEXT(SalesDataTable[[#This Row],[Order Date]],"MMM")</f>
        <v>Jan</v>
      </c>
      <c r="F19" s="13" t="str">
        <f>"Q"&amp;ROUNDUP(MONTH(SalesDataTable[[#This Row],[Order Date]])/3,0)</f>
        <v>Q1</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11">
        <f>YEAR((SalesDataTable[[#This Row],[Order Date]]))</f>
        <v>2026</v>
      </c>
      <c r="D20" s="13">
        <f>MONTH((SalesDataTable[[#This Row],[Order Date]]))</f>
        <v>1</v>
      </c>
      <c r="E20" s="13" t="str">
        <f>TEXT(SalesDataTable[[#This Row],[Order Date]],"MMM")</f>
        <v>Jan</v>
      </c>
      <c r="F20" s="13" t="str">
        <f>"Q"&amp;ROUNDUP(MONTH(SalesDataTable[[#This Row],[Order Date]])/3,0)</f>
        <v>Q1</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11">
        <f>YEAR((SalesDataTable[[#This Row],[Order Date]]))</f>
        <v>2026</v>
      </c>
      <c r="D21" s="13">
        <f>MONTH((SalesDataTable[[#This Row],[Order Date]]))</f>
        <v>1</v>
      </c>
      <c r="E21" s="13" t="str">
        <f>TEXT(SalesDataTable[[#This Row],[Order Date]],"MMM")</f>
        <v>Jan</v>
      </c>
      <c r="F21" s="13" t="str">
        <f>"Q"&amp;ROUNDUP(MONTH(SalesDataTable[[#This Row],[Order Date]])/3,0)</f>
        <v>Q1</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11">
        <f>YEAR((SalesDataTable[[#This Row],[Order Date]]))</f>
        <v>2026</v>
      </c>
      <c r="D22" s="13">
        <f>MONTH((SalesDataTable[[#This Row],[Order Date]]))</f>
        <v>1</v>
      </c>
      <c r="E22" s="13" t="str">
        <f>TEXT(SalesDataTable[[#This Row],[Order Date]],"MMM")</f>
        <v>Jan</v>
      </c>
      <c r="F22" s="13" t="str">
        <f>"Q"&amp;ROUNDUP(MONTH(SalesDataTable[[#This Row],[Order Date]])/3,0)</f>
        <v>Q1</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11">
        <f>YEAR((SalesDataTable[[#This Row],[Order Date]]))</f>
        <v>2026</v>
      </c>
      <c r="D23" s="13">
        <f>MONTH((SalesDataTable[[#This Row],[Order Date]]))</f>
        <v>1</v>
      </c>
      <c r="E23" s="13" t="str">
        <f>TEXT(SalesDataTable[[#This Row],[Order Date]],"MMM")</f>
        <v>Jan</v>
      </c>
      <c r="F23" s="13" t="str">
        <f>"Q"&amp;ROUNDUP(MONTH(SalesDataTable[[#This Row],[Order Date]])/3,0)</f>
        <v>Q1</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11">
        <f>YEAR((SalesDataTable[[#This Row],[Order Date]]))</f>
        <v>2026</v>
      </c>
      <c r="D24" s="13">
        <f>MONTH((SalesDataTable[[#This Row],[Order Date]]))</f>
        <v>1</v>
      </c>
      <c r="E24" s="13" t="str">
        <f>TEXT(SalesDataTable[[#This Row],[Order Date]],"MMM")</f>
        <v>Jan</v>
      </c>
      <c r="F24" s="13" t="str">
        <f>"Q"&amp;ROUNDUP(MONTH(SalesDataTable[[#This Row],[Order Date]])/3,0)</f>
        <v>Q1</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11">
        <f>YEAR((SalesDataTable[[#This Row],[Order Date]]))</f>
        <v>2026</v>
      </c>
      <c r="D25" s="13">
        <f>MONTH((SalesDataTable[[#This Row],[Order Date]]))</f>
        <v>1</v>
      </c>
      <c r="E25" s="13" t="str">
        <f>TEXT(SalesDataTable[[#This Row],[Order Date]],"MMM")</f>
        <v>Jan</v>
      </c>
      <c r="F25" s="13" t="str">
        <f>"Q"&amp;ROUNDUP(MONTH(SalesDataTable[[#This Row],[Order Date]])/3,0)</f>
        <v>Q1</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11">
        <f>YEAR((SalesDataTable[[#This Row],[Order Date]]))</f>
        <v>2026</v>
      </c>
      <c r="D26" s="13">
        <f>MONTH((SalesDataTable[[#This Row],[Order Date]]))</f>
        <v>1</v>
      </c>
      <c r="E26" s="13" t="str">
        <f>TEXT(SalesDataTable[[#This Row],[Order Date]],"MMM")</f>
        <v>Jan</v>
      </c>
      <c r="F26" s="13" t="str">
        <f>"Q"&amp;ROUNDUP(MONTH(SalesDataTable[[#This Row],[Order Date]])/3,0)</f>
        <v>Q1</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11">
        <f>YEAR((SalesDataTable[[#This Row],[Order Date]]))</f>
        <v>2026</v>
      </c>
      <c r="D27" s="13">
        <f>MONTH((SalesDataTable[[#This Row],[Order Date]]))</f>
        <v>1</v>
      </c>
      <c r="E27" s="13" t="str">
        <f>TEXT(SalesDataTable[[#This Row],[Order Date]],"MMM")</f>
        <v>Jan</v>
      </c>
      <c r="F27" s="13" t="str">
        <f>"Q"&amp;ROUNDUP(MONTH(SalesDataTable[[#This Row],[Order Date]])/3,0)</f>
        <v>Q1</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11">
        <f>YEAR((SalesDataTable[[#This Row],[Order Date]]))</f>
        <v>2026</v>
      </c>
      <c r="D28" s="13">
        <f>MONTH((SalesDataTable[[#This Row],[Order Date]]))</f>
        <v>1</v>
      </c>
      <c r="E28" s="13" t="str">
        <f>TEXT(SalesDataTable[[#This Row],[Order Date]],"MMM")</f>
        <v>Jan</v>
      </c>
      <c r="F28" s="13" t="str">
        <f>"Q"&amp;ROUNDUP(MONTH(SalesDataTable[[#This Row],[Order Date]])/3,0)</f>
        <v>Q1</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11">
        <f>YEAR((SalesDataTable[[#This Row],[Order Date]]))</f>
        <v>2026</v>
      </c>
      <c r="D29" s="13">
        <f>MONTH((SalesDataTable[[#This Row],[Order Date]]))</f>
        <v>1</v>
      </c>
      <c r="E29" s="13" t="str">
        <f>TEXT(SalesDataTable[[#This Row],[Order Date]],"MMM")</f>
        <v>Jan</v>
      </c>
      <c r="F29" s="13" t="str">
        <f>"Q"&amp;ROUNDUP(MONTH(SalesDataTable[[#This Row],[Order Date]])/3,0)</f>
        <v>Q1</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11">
        <f>YEAR((SalesDataTable[[#This Row],[Order Date]]))</f>
        <v>2026</v>
      </c>
      <c r="D30" s="13">
        <f>MONTH((SalesDataTable[[#This Row],[Order Date]]))</f>
        <v>1</v>
      </c>
      <c r="E30" s="13" t="str">
        <f>TEXT(SalesDataTable[[#This Row],[Order Date]],"MMM")</f>
        <v>Jan</v>
      </c>
      <c r="F30" s="13" t="str">
        <f>"Q"&amp;ROUNDUP(MONTH(SalesDataTable[[#This Row],[Order Date]])/3,0)</f>
        <v>Q1</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11">
        <f>YEAR((SalesDataTable[[#This Row],[Order Date]]))</f>
        <v>2026</v>
      </c>
      <c r="D31" s="13">
        <f>MONTH((SalesDataTable[[#This Row],[Order Date]]))</f>
        <v>1</v>
      </c>
      <c r="E31" s="13" t="str">
        <f>TEXT(SalesDataTable[[#This Row],[Order Date]],"MMM")</f>
        <v>Jan</v>
      </c>
      <c r="F31" s="13" t="str">
        <f>"Q"&amp;ROUNDUP(MONTH(SalesDataTable[[#This Row],[Order Date]])/3,0)</f>
        <v>Q1</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11">
        <f>YEAR((SalesDataTable[[#This Row],[Order Date]]))</f>
        <v>2026</v>
      </c>
      <c r="D32" s="13">
        <f>MONTH((SalesDataTable[[#This Row],[Order Date]]))</f>
        <v>1</v>
      </c>
      <c r="E32" s="13" t="str">
        <f>TEXT(SalesDataTable[[#This Row],[Order Date]],"MMM")</f>
        <v>Jan</v>
      </c>
      <c r="F32" s="13" t="str">
        <f>"Q"&amp;ROUNDUP(MONTH(SalesDataTable[[#This Row],[Order Date]])/3,0)</f>
        <v>Q1</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11">
        <f>YEAR((SalesDataTable[[#This Row],[Order Date]]))</f>
        <v>2026</v>
      </c>
      <c r="D33" s="13">
        <f>MONTH((SalesDataTable[[#This Row],[Order Date]]))</f>
        <v>1</v>
      </c>
      <c r="E33" s="13" t="str">
        <f>TEXT(SalesDataTable[[#This Row],[Order Date]],"MMM")</f>
        <v>Jan</v>
      </c>
      <c r="F33" s="13" t="str">
        <f>"Q"&amp;ROUNDUP(MONTH(SalesDataTable[[#This Row],[Order Date]])/3,0)</f>
        <v>Q1</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11">
        <f>YEAR((SalesDataTable[[#This Row],[Order Date]]))</f>
        <v>2026</v>
      </c>
      <c r="D34" s="13">
        <f>MONTH((SalesDataTable[[#This Row],[Order Date]]))</f>
        <v>1</v>
      </c>
      <c r="E34" s="13" t="str">
        <f>TEXT(SalesDataTable[[#This Row],[Order Date]],"MMM")</f>
        <v>Jan</v>
      </c>
      <c r="F34" s="13" t="str">
        <f>"Q"&amp;ROUNDUP(MONTH(SalesDataTable[[#This Row],[Order Date]])/3,0)</f>
        <v>Q1</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11">
        <f>YEAR((SalesDataTable[[#This Row],[Order Date]]))</f>
        <v>2026</v>
      </c>
      <c r="D35" s="13">
        <f>MONTH((SalesDataTable[[#This Row],[Order Date]]))</f>
        <v>1</v>
      </c>
      <c r="E35" s="13" t="str">
        <f>TEXT(SalesDataTable[[#This Row],[Order Date]],"MMM")</f>
        <v>Jan</v>
      </c>
      <c r="F35" s="13" t="str">
        <f>"Q"&amp;ROUNDUP(MONTH(SalesDataTable[[#This Row],[Order Date]])/3,0)</f>
        <v>Q1</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11">
        <f>YEAR((SalesDataTable[[#This Row],[Order Date]]))</f>
        <v>2026</v>
      </c>
      <c r="D36" s="13">
        <f>MONTH((SalesDataTable[[#This Row],[Order Date]]))</f>
        <v>1</v>
      </c>
      <c r="E36" s="13" t="str">
        <f>TEXT(SalesDataTable[[#This Row],[Order Date]],"MMM")</f>
        <v>Jan</v>
      </c>
      <c r="F36" s="13" t="str">
        <f>"Q"&amp;ROUNDUP(MONTH(SalesDataTable[[#This Row],[Order Date]])/3,0)</f>
        <v>Q1</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11">
        <f>YEAR((SalesDataTable[[#This Row],[Order Date]]))</f>
        <v>2026</v>
      </c>
      <c r="D37" s="13">
        <f>MONTH((SalesDataTable[[#This Row],[Order Date]]))</f>
        <v>1</v>
      </c>
      <c r="E37" s="13" t="str">
        <f>TEXT(SalesDataTable[[#This Row],[Order Date]],"MMM")</f>
        <v>Jan</v>
      </c>
      <c r="F37" s="13" t="str">
        <f>"Q"&amp;ROUNDUP(MONTH(SalesDataTable[[#This Row],[Order Date]])/3,0)</f>
        <v>Q1</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11">
        <f>YEAR((SalesDataTable[[#This Row],[Order Date]]))</f>
        <v>2026</v>
      </c>
      <c r="D38" s="13">
        <f>MONTH((SalesDataTable[[#This Row],[Order Date]]))</f>
        <v>1</v>
      </c>
      <c r="E38" s="13" t="str">
        <f>TEXT(SalesDataTable[[#This Row],[Order Date]],"MMM")</f>
        <v>Jan</v>
      </c>
      <c r="F38" s="13" t="str">
        <f>"Q"&amp;ROUNDUP(MONTH(SalesDataTable[[#This Row],[Order Date]])/3,0)</f>
        <v>Q1</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11">
        <f>YEAR((SalesDataTable[[#This Row],[Order Date]]))</f>
        <v>2026</v>
      </c>
      <c r="D39" s="13">
        <f>MONTH((SalesDataTable[[#This Row],[Order Date]]))</f>
        <v>1</v>
      </c>
      <c r="E39" s="13" t="str">
        <f>TEXT(SalesDataTable[[#This Row],[Order Date]],"MMM")</f>
        <v>Jan</v>
      </c>
      <c r="F39" s="13" t="str">
        <f>"Q"&amp;ROUNDUP(MONTH(SalesDataTable[[#This Row],[Order Date]])/3,0)</f>
        <v>Q1</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11">
        <f>YEAR((SalesDataTable[[#This Row],[Order Date]]))</f>
        <v>2026</v>
      </c>
      <c r="D40" s="13">
        <f>MONTH((SalesDataTable[[#This Row],[Order Date]]))</f>
        <v>1</v>
      </c>
      <c r="E40" s="13" t="str">
        <f>TEXT(SalesDataTable[[#This Row],[Order Date]],"MMM")</f>
        <v>Jan</v>
      </c>
      <c r="F40" s="13" t="str">
        <f>"Q"&amp;ROUNDUP(MONTH(SalesDataTable[[#This Row],[Order Date]])/3,0)</f>
        <v>Q1</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11">
        <f>YEAR((SalesDataTable[[#This Row],[Order Date]]))</f>
        <v>2026</v>
      </c>
      <c r="D41" s="13">
        <f>MONTH((SalesDataTable[[#This Row],[Order Date]]))</f>
        <v>1</v>
      </c>
      <c r="E41" s="13" t="str">
        <f>TEXT(SalesDataTable[[#This Row],[Order Date]],"MMM")</f>
        <v>Jan</v>
      </c>
      <c r="F41" s="13" t="str">
        <f>"Q"&amp;ROUNDUP(MONTH(SalesDataTable[[#This Row],[Order Date]])/3,0)</f>
        <v>Q1</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11">
        <f>YEAR((SalesDataTable[[#This Row],[Order Date]]))</f>
        <v>2026</v>
      </c>
      <c r="D42" s="13">
        <f>MONTH((SalesDataTable[[#This Row],[Order Date]]))</f>
        <v>1</v>
      </c>
      <c r="E42" s="13" t="str">
        <f>TEXT(SalesDataTable[[#This Row],[Order Date]],"MMM")</f>
        <v>Jan</v>
      </c>
      <c r="F42" s="13" t="str">
        <f>"Q"&amp;ROUNDUP(MONTH(SalesDataTable[[#This Row],[Order Date]])/3,0)</f>
        <v>Q1</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11">
        <f>YEAR((SalesDataTable[[#This Row],[Order Date]]))</f>
        <v>2026</v>
      </c>
      <c r="D43" s="13">
        <f>MONTH((SalesDataTable[[#This Row],[Order Date]]))</f>
        <v>1</v>
      </c>
      <c r="E43" s="13" t="str">
        <f>TEXT(SalesDataTable[[#This Row],[Order Date]],"MMM")</f>
        <v>Jan</v>
      </c>
      <c r="F43" s="13" t="str">
        <f>"Q"&amp;ROUNDUP(MONTH(SalesDataTable[[#This Row],[Order Date]])/3,0)</f>
        <v>Q1</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11">
        <f>YEAR((SalesDataTable[[#This Row],[Order Date]]))</f>
        <v>2026</v>
      </c>
      <c r="D44" s="13">
        <f>MONTH((SalesDataTable[[#This Row],[Order Date]]))</f>
        <v>1</v>
      </c>
      <c r="E44" s="13" t="str">
        <f>TEXT(SalesDataTable[[#This Row],[Order Date]],"MMM")</f>
        <v>Jan</v>
      </c>
      <c r="F44" s="13" t="str">
        <f>"Q"&amp;ROUNDUP(MONTH(SalesDataTable[[#This Row],[Order Date]])/3,0)</f>
        <v>Q1</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11">
        <f>YEAR((SalesDataTable[[#This Row],[Order Date]]))</f>
        <v>2026</v>
      </c>
      <c r="D45" s="13">
        <f>MONTH((SalesDataTable[[#This Row],[Order Date]]))</f>
        <v>1</v>
      </c>
      <c r="E45" s="13" t="str">
        <f>TEXT(SalesDataTable[[#This Row],[Order Date]],"MMM")</f>
        <v>Jan</v>
      </c>
      <c r="F45" s="13" t="str">
        <f>"Q"&amp;ROUNDUP(MONTH(SalesDataTable[[#This Row],[Order Date]])/3,0)</f>
        <v>Q1</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11">
        <f>YEAR((SalesDataTable[[#This Row],[Order Date]]))</f>
        <v>2026</v>
      </c>
      <c r="D46" s="13">
        <f>MONTH((SalesDataTable[[#This Row],[Order Date]]))</f>
        <v>1</v>
      </c>
      <c r="E46" s="13" t="str">
        <f>TEXT(SalesDataTable[[#This Row],[Order Date]],"MMM")</f>
        <v>Jan</v>
      </c>
      <c r="F46" s="13" t="str">
        <f>"Q"&amp;ROUNDUP(MONTH(SalesDataTable[[#This Row],[Order Date]])/3,0)</f>
        <v>Q1</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11">
        <f>YEAR((SalesDataTable[[#This Row],[Order Date]]))</f>
        <v>2026</v>
      </c>
      <c r="D47" s="13">
        <f>MONTH((SalesDataTable[[#This Row],[Order Date]]))</f>
        <v>1</v>
      </c>
      <c r="E47" s="13" t="str">
        <f>TEXT(SalesDataTable[[#This Row],[Order Date]],"MMM")</f>
        <v>Jan</v>
      </c>
      <c r="F47" s="13" t="str">
        <f>"Q"&amp;ROUNDUP(MONTH(SalesDataTable[[#This Row],[Order Date]])/3,0)</f>
        <v>Q1</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11">
        <f>YEAR((SalesDataTable[[#This Row],[Order Date]]))</f>
        <v>2026</v>
      </c>
      <c r="D48" s="13">
        <f>MONTH((SalesDataTable[[#This Row],[Order Date]]))</f>
        <v>1</v>
      </c>
      <c r="E48" s="13" t="str">
        <f>TEXT(SalesDataTable[[#This Row],[Order Date]],"MMM")</f>
        <v>Jan</v>
      </c>
      <c r="F48" s="13" t="str">
        <f>"Q"&amp;ROUNDUP(MONTH(SalesDataTable[[#This Row],[Order Date]])/3,0)</f>
        <v>Q1</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11">
        <f>YEAR((SalesDataTable[[#This Row],[Order Date]]))</f>
        <v>2026</v>
      </c>
      <c r="D49" s="13">
        <f>MONTH((SalesDataTable[[#This Row],[Order Date]]))</f>
        <v>1</v>
      </c>
      <c r="E49" s="13" t="str">
        <f>TEXT(SalesDataTable[[#This Row],[Order Date]],"MMM")</f>
        <v>Jan</v>
      </c>
      <c r="F49" s="13" t="str">
        <f>"Q"&amp;ROUNDUP(MONTH(SalesDataTable[[#This Row],[Order Date]])/3,0)</f>
        <v>Q1</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11">
        <f>YEAR((SalesDataTable[[#This Row],[Order Date]]))</f>
        <v>2026</v>
      </c>
      <c r="D50" s="13">
        <f>MONTH((SalesDataTable[[#This Row],[Order Date]]))</f>
        <v>1</v>
      </c>
      <c r="E50" s="13" t="str">
        <f>TEXT(SalesDataTable[[#This Row],[Order Date]],"MMM")</f>
        <v>Jan</v>
      </c>
      <c r="F50" s="13" t="str">
        <f>"Q"&amp;ROUNDUP(MONTH(SalesDataTable[[#This Row],[Order Date]])/3,0)</f>
        <v>Q1</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11">
        <f>YEAR((SalesDataTable[[#This Row],[Order Date]]))</f>
        <v>2026</v>
      </c>
      <c r="D51" s="13">
        <f>MONTH((SalesDataTable[[#This Row],[Order Date]]))</f>
        <v>1</v>
      </c>
      <c r="E51" s="13" t="str">
        <f>TEXT(SalesDataTable[[#This Row],[Order Date]],"MMM")</f>
        <v>Jan</v>
      </c>
      <c r="F51" s="13" t="str">
        <f>"Q"&amp;ROUNDUP(MONTH(SalesDataTable[[#This Row],[Order Date]])/3,0)</f>
        <v>Q1</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11">
        <f>YEAR((SalesDataTable[[#This Row],[Order Date]]))</f>
        <v>2026</v>
      </c>
      <c r="D52" s="13">
        <f>MONTH((SalesDataTable[[#This Row],[Order Date]]))</f>
        <v>1</v>
      </c>
      <c r="E52" s="13" t="str">
        <f>TEXT(SalesDataTable[[#This Row],[Order Date]],"MMM")</f>
        <v>Jan</v>
      </c>
      <c r="F52" s="13" t="str">
        <f>"Q"&amp;ROUNDUP(MONTH(SalesDataTable[[#This Row],[Order Date]])/3,0)</f>
        <v>Q1</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11">
        <f>YEAR((SalesDataTable[[#This Row],[Order Date]]))</f>
        <v>2026</v>
      </c>
      <c r="D53" s="13">
        <f>MONTH((SalesDataTable[[#This Row],[Order Date]]))</f>
        <v>1</v>
      </c>
      <c r="E53" s="13" t="str">
        <f>TEXT(SalesDataTable[[#This Row],[Order Date]],"MMM")</f>
        <v>Jan</v>
      </c>
      <c r="F53" s="13" t="str">
        <f>"Q"&amp;ROUNDUP(MONTH(SalesDataTable[[#This Row],[Order Date]])/3,0)</f>
        <v>Q1</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11">
        <f>YEAR((SalesDataTable[[#This Row],[Order Date]]))</f>
        <v>2026</v>
      </c>
      <c r="D54" s="13">
        <f>MONTH((SalesDataTable[[#This Row],[Order Date]]))</f>
        <v>1</v>
      </c>
      <c r="E54" s="13" t="str">
        <f>TEXT(SalesDataTable[[#This Row],[Order Date]],"MMM")</f>
        <v>Jan</v>
      </c>
      <c r="F54" s="13" t="str">
        <f>"Q"&amp;ROUNDUP(MONTH(SalesDataTable[[#This Row],[Order Date]])/3,0)</f>
        <v>Q1</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11">
        <f>YEAR((SalesDataTable[[#This Row],[Order Date]]))</f>
        <v>2026</v>
      </c>
      <c r="D55" s="13">
        <f>MONTH((SalesDataTable[[#This Row],[Order Date]]))</f>
        <v>1</v>
      </c>
      <c r="E55" s="13" t="str">
        <f>TEXT(SalesDataTable[[#This Row],[Order Date]],"MMM")</f>
        <v>Jan</v>
      </c>
      <c r="F55" s="13" t="str">
        <f>"Q"&amp;ROUNDUP(MONTH(SalesDataTable[[#This Row],[Order Date]])/3,0)</f>
        <v>Q1</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11">
        <f>YEAR((SalesDataTable[[#This Row],[Order Date]]))</f>
        <v>2026</v>
      </c>
      <c r="D56" s="13">
        <f>MONTH((SalesDataTable[[#This Row],[Order Date]]))</f>
        <v>1</v>
      </c>
      <c r="E56" s="13" t="str">
        <f>TEXT(SalesDataTable[[#This Row],[Order Date]],"MMM")</f>
        <v>Jan</v>
      </c>
      <c r="F56" s="13" t="str">
        <f>"Q"&amp;ROUNDUP(MONTH(SalesDataTable[[#This Row],[Order Date]])/3,0)</f>
        <v>Q1</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11">
        <f>YEAR((SalesDataTable[[#This Row],[Order Date]]))</f>
        <v>2026</v>
      </c>
      <c r="D57" s="13">
        <f>MONTH((SalesDataTable[[#This Row],[Order Date]]))</f>
        <v>1</v>
      </c>
      <c r="E57" s="13" t="str">
        <f>TEXT(SalesDataTable[[#This Row],[Order Date]],"MMM")</f>
        <v>Jan</v>
      </c>
      <c r="F57" s="13" t="str">
        <f>"Q"&amp;ROUNDUP(MONTH(SalesDataTable[[#This Row],[Order Date]])/3,0)</f>
        <v>Q1</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11">
        <f>YEAR((SalesDataTable[[#This Row],[Order Date]]))</f>
        <v>2026</v>
      </c>
      <c r="D58" s="13">
        <f>MONTH((SalesDataTable[[#This Row],[Order Date]]))</f>
        <v>1</v>
      </c>
      <c r="E58" s="13" t="str">
        <f>TEXT(SalesDataTable[[#This Row],[Order Date]],"MMM")</f>
        <v>Jan</v>
      </c>
      <c r="F58" s="13" t="str">
        <f>"Q"&amp;ROUNDUP(MONTH(SalesDataTable[[#This Row],[Order Date]])/3,0)</f>
        <v>Q1</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11">
        <f>YEAR((SalesDataTable[[#This Row],[Order Date]]))</f>
        <v>2026</v>
      </c>
      <c r="D59" s="13">
        <f>MONTH((SalesDataTable[[#This Row],[Order Date]]))</f>
        <v>1</v>
      </c>
      <c r="E59" s="13" t="str">
        <f>TEXT(SalesDataTable[[#This Row],[Order Date]],"MMM")</f>
        <v>Jan</v>
      </c>
      <c r="F59" s="13" t="str">
        <f>"Q"&amp;ROUNDUP(MONTH(SalesDataTable[[#This Row],[Order Date]])/3,0)</f>
        <v>Q1</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11">
        <f>YEAR((SalesDataTable[[#This Row],[Order Date]]))</f>
        <v>2026</v>
      </c>
      <c r="D60" s="13">
        <f>MONTH((SalesDataTable[[#This Row],[Order Date]]))</f>
        <v>1</v>
      </c>
      <c r="E60" s="13" t="str">
        <f>TEXT(SalesDataTable[[#This Row],[Order Date]],"MMM")</f>
        <v>Jan</v>
      </c>
      <c r="F60" s="13" t="str">
        <f>"Q"&amp;ROUNDUP(MONTH(SalesDataTable[[#This Row],[Order Date]])/3,0)</f>
        <v>Q1</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11">
        <f>YEAR((SalesDataTable[[#This Row],[Order Date]]))</f>
        <v>2026</v>
      </c>
      <c r="D61" s="13">
        <f>MONTH((SalesDataTable[[#This Row],[Order Date]]))</f>
        <v>1</v>
      </c>
      <c r="E61" s="13" t="str">
        <f>TEXT(SalesDataTable[[#This Row],[Order Date]],"MMM")</f>
        <v>Jan</v>
      </c>
      <c r="F61" s="13" t="str">
        <f>"Q"&amp;ROUNDUP(MONTH(SalesDataTable[[#This Row],[Order Date]])/3,0)</f>
        <v>Q1</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11">
        <f>YEAR((SalesDataTable[[#This Row],[Order Date]]))</f>
        <v>2026</v>
      </c>
      <c r="D62" s="13">
        <f>MONTH((SalesDataTable[[#This Row],[Order Date]]))</f>
        <v>1</v>
      </c>
      <c r="E62" s="13" t="str">
        <f>TEXT(SalesDataTable[[#This Row],[Order Date]],"MMM")</f>
        <v>Jan</v>
      </c>
      <c r="F62" s="13" t="str">
        <f>"Q"&amp;ROUNDUP(MONTH(SalesDataTable[[#This Row],[Order Date]])/3,0)</f>
        <v>Q1</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11">
        <f>YEAR((SalesDataTable[[#This Row],[Order Date]]))</f>
        <v>2026</v>
      </c>
      <c r="D63" s="13">
        <f>MONTH((SalesDataTable[[#This Row],[Order Date]]))</f>
        <v>1</v>
      </c>
      <c r="E63" s="13" t="str">
        <f>TEXT(SalesDataTable[[#This Row],[Order Date]],"MMM")</f>
        <v>Jan</v>
      </c>
      <c r="F63" s="13" t="str">
        <f>"Q"&amp;ROUNDUP(MONTH(SalesDataTable[[#This Row],[Order Date]])/3,0)</f>
        <v>Q1</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11">
        <f>YEAR((SalesDataTable[[#This Row],[Order Date]]))</f>
        <v>2026</v>
      </c>
      <c r="D64" s="13">
        <f>MONTH((SalesDataTable[[#This Row],[Order Date]]))</f>
        <v>1</v>
      </c>
      <c r="E64" s="13" t="str">
        <f>TEXT(SalesDataTable[[#This Row],[Order Date]],"MMM")</f>
        <v>Jan</v>
      </c>
      <c r="F64" s="13" t="str">
        <f>"Q"&amp;ROUNDUP(MONTH(SalesDataTable[[#This Row],[Order Date]])/3,0)</f>
        <v>Q1</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11">
        <f>YEAR((SalesDataTable[[#This Row],[Order Date]]))</f>
        <v>2026</v>
      </c>
      <c r="D65" s="13">
        <f>MONTH((SalesDataTable[[#This Row],[Order Date]]))</f>
        <v>1</v>
      </c>
      <c r="E65" s="13" t="str">
        <f>TEXT(SalesDataTable[[#This Row],[Order Date]],"MMM")</f>
        <v>Jan</v>
      </c>
      <c r="F65" s="13" t="str">
        <f>"Q"&amp;ROUNDUP(MONTH(SalesDataTable[[#This Row],[Order Date]])/3,0)</f>
        <v>Q1</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11">
        <f>YEAR((SalesDataTable[[#This Row],[Order Date]]))</f>
        <v>2026</v>
      </c>
      <c r="D66" s="13">
        <f>MONTH((SalesDataTable[[#This Row],[Order Date]]))</f>
        <v>1</v>
      </c>
      <c r="E66" s="13" t="str">
        <f>TEXT(SalesDataTable[[#This Row],[Order Date]],"MMM")</f>
        <v>Jan</v>
      </c>
      <c r="F66" s="13" t="str">
        <f>"Q"&amp;ROUNDUP(MONTH(SalesDataTable[[#This Row],[Order Date]])/3,0)</f>
        <v>Q1</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11">
        <f>YEAR((SalesDataTable[[#This Row],[Order Date]]))</f>
        <v>2026</v>
      </c>
      <c r="D67" s="13">
        <f>MONTH((SalesDataTable[[#This Row],[Order Date]]))</f>
        <v>1</v>
      </c>
      <c r="E67" s="13" t="str">
        <f>TEXT(SalesDataTable[[#This Row],[Order Date]],"MMM")</f>
        <v>Jan</v>
      </c>
      <c r="F67" s="13" t="str">
        <f>"Q"&amp;ROUNDUP(MONTH(SalesDataTable[[#This Row],[Order Date]])/3,0)</f>
        <v>Q1</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11">
        <f>YEAR((SalesDataTable[[#This Row],[Order Date]]))</f>
        <v>2026</v>
      </c>
      <c r="D68" s="13">
        <f>MONTH((SalesDataTable[[#This Row],[Order Date]]))</f>
        <v>1</v>
      </c>
      <c r="E68" s="13" t="str">
        <f>TEXT(SalesDataTable[[#This Row],[Order Date]],"MMM")</f>
        <v>Jan</v>
      </c>
      <c r="F68" s="13" t="str">
        <f>"Q"&amp;ROUNDUP(MONTH(SalesDataTable[[#This Row],[Order Date]])/3,0)</f>
        <v>Q1</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11">
        <f>YEAR((SalesDataTable[[#This Row],[Order Date]]))</f>
        <v>2026</v>
      </c>
      <c r="D69" s="13">
        <f>MONTH((SalesDataTable[[#This Row],[Order Date]]))</f>
        <v>1</v>
      </c>
      <c r="E69" s="13" t="str">
        <f>TEXT(SalesDataTable[[#This Row],[Order Date]],"MMM")</f>
        <v>Jan</v>
      </c>
      <c r="F69" s="13" t="str">
        <f>"Q"&amp;ROUNDUP(MONTH(SalesDataTable[[#This Row],[Order Date]])/3,0)</f>
        <v>Q1</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11">
        <f>YEAR((SalesDataTable[[#This Row],[Order Date]]))</f>
        <v>2026</v>
      </c>
      <c r="D70" s="13">
        <f>MONTH((SalesDataTable[[#This Row],[Order Date]]))</f>
        <v>1</v>
      </c>
      <c r="E70" s="13" t="str">
        <f>TEXT(SalesDataTable[[#This Row],[Order Date]],"MMM")</f>
        <v>Jan</v>
      </c>
      <c r="F70" s="13" t="str">
        <f>"Q"&amp;ROUNDUP(MONTH(SalesDataTable[[#This Row],[Order Date]])/3,0)</f>
        <v>Q1</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11">
        <f>YEAR((SalesDataTable[[#This Row],[Order Date]]))</f>
        <v>2026</v>
      </c>
      <c r="D71" s="13">
        <f>MONTH((SalesDataTable[[#This Row],[Order Date]]))</f>
        <v>1</v>
      </c>
      <c r="E71" s="13" t="str">
        <f>TEXT(SalesDataTable[[#This Row],[Order Date]],"MMM")</f>
        <v>Jan</v>
      </c>
      <c r="F71" s="13" t="str">
        <f>"Q"&amp;ROUNDUP(MONTH(SalesDataTable[[#This Row],[Order Date]])/3,0)</f>
        <v>Q1</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11">
        <f>YEAR((SalesDataTable[[#This Row],[Order Date]]))</f>
        <v>2026</v>
      </c>
      <c r="D72" s="13">
        <f>MONTH((SalesDataTable[[#This Row],[Order Date]]))</f>
        <v>1</v>
      </c>
      <c r="E72" s="13" t="str">
        <f>TEXT(SalesDataTable[[#This Row],[Order Date]],"MMM")</f>
        <v>Jan</v>
      </c>
      <c r="F72" s="13" t="str">
        <f>"Q"&amp;ROUNDUP(MONTH(SalesDataTable[[#This Row],[Order Date]])/3,0)</f>
        <v>Q1</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11">
        <f>YEAR((SalesDataTable[[#This Row],[Order Date]]))</f>
        <v>2026</v>
      </c>
      <c r="D73" s="13">
        <f>MONTH((SalesDataTable[[#This Row],[Order Date]]))</f>
        <v>1</v>
      </c>
      <c r="E73" s="13" t="str">
        <f>TEXT(SalesDataTable[[#This Row],[Order Date]],"MMM")</f>
        <v>Jan</v>
      </c>
      <c r="F73" s="13" t="str">
        <f>"Q"&amp;ROUNDUP(MONTH(SalesDataTable[[#This Row],[Order Date]])/3,0)</f>
        <v>Q1</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11">
        <f>YEAR((SalesDataTable[[#This Row],[Order Date]]))</f>
        <v>2026</v>
      </c>
      <c r="D74" s="13">
        <f>MONTH((SalesDataTable[[#This Row],[Order Date]]))</f>
        <v>1</v>
      </c>
      <c r="E74" s="13" t="str">
        <f>TEXT(SalesDataTable[[#This Row],[Order Date]],"MMM")</f>
        <v>Jan</v>
      </c>
      <c r="F74" s="13" t="str">
        <f>"Q"&amp;ROUNDUP(MONTH(SalesDataTable[[#This Row],[Order Date]])/3,0)</f>
        <v>Q1</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11">
        <f>YEAR((SalesDataTable[[#This Row],[Order Date]]))</f>
        <v>2026</v>
      </c>
      <c r="D75" s="13">
        <f>MONTH((SalesDataTable[[#This Row],[Order Date]]))</f>
        <v>1</v>
      </c>
      <c r="E75" s="13" t="str">
        <f>TEXT(SalesDataTable[[#This Row],[Order Date]],"MMM")</f>
        <v>Jan</v>
      </c>
      <c r="F75" s="13" t="str">
        <f>"Q"&amp;ROUNDUP(MONTH(SalesDataTable[[#This Row],[Order Date]])/3,0)</f>
        <v>Q1</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11">
        <f>YEAR((SalesDataTable[[#This Row],[Order Date]]))</f>
        <v>2026</v>
      </c>
      <c r="D76" s="13">
        <f>MONTH((SalesDataTable[[#This Row],[Order Date]]))</f>
        <v>1</v>
      </c>
      <c r="E76" s="13" t="str">
        <f>TEXT(SalesDataTable[[#This Row],[Order Date]],"MMM")</f>
        <v>Jan</v>
      </c>
      <c r="F76" s="13" t="str">
        <f>"Q"&amp;ROUNDUP(MONTH(SalesDataTable[[#This Row],[Order Date]])/3,0)</f>
        <v>Q1</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11">
        <f>YEAR((SalesDataTable[[#This Row],[Order Date]]))</f>
        <v>2026</v>
      </c>
      <c r="D77" s="13">
        <f>MONTH((SalesDataTable[[#This Row],[Order Date]]))</f>
        <v>1</v>
      </c>
      <c r="E77" s="13" t="str">
        <f>TEXT(SalesDataTable[[#This Row],[Order Date]],"MMM")</f>
        <v>Jan</v>
      </c>
      <c r="F77" s="13" t="str">
        <f>"Q"&amp;ROUNDUP(MONTH(SalesDataTable[[#This Row],[Order Date]])/3,0)</f>
        <v>Q1</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11">
        <f>YEAR((SalesDataTable[[#This Row],[Order Date]]))</f>
        <v>2026</v>
      </c>
      <c r="D78" s="13">
        <f>MONTH((SalesDataTable[[#This Row],[Order Date]]))</f>
        <v>1</v>
      </c>
      <c r="E78" s="13" t="str">
        <f>TEXT(SalesDataTable[[#This Row],[Order Date]],"MMM")</f>
        <v>Jan</v>
      </c>
      <c r="F78" s="13" t="str">
        <f>"Q"&amp;ROUNDUP(MONTH(SalesDataTable[[#This Row],[Order Date]])/3,0)</f>
        <v>Q1</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11">
        <f>YEAR((SalesDataTable[[#This Row],[Order Date]]))</f>
        <v>2026</v>
      </c>
      <c r="D79" s="13">
        <f>MONTH((SalesDataTable[[#This Row],[Order Date]]))</f>
        <v>1</v>
      </c>
      <c r="E79" s="13" t="str">
        <f>TEXT(SalesDataTable[[#This Row],[Order Date]],"MMM")</f>
        <v>Jan</v>
      </c>
      <c r="F79" s="13" t="str">
        <f>"Q"&amp;ROUNDUP(MONTH(SalesDataTable[[#This Row],[Order Date]])/3,0)</f>
        <v>Q1</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11">
        <f>YEAR((SalesDataTable[[#This Row],[Order Date]]))</f>
        <v>2026</v>
      </c>
      <c r="D80" s="13">
        <f>MONTH((SalesDataTable[[#This Row],[Order Date]]))</f>
        <v>1</v>
      </c>
      <c r="E80" s="13" t="str">
        <f>TEXT(SalesDataTable[[#This Row],[Order Date]],"MMM")</f>
        <v>Jan</v>
      </c>
      <c r="F80" s="13" t="str">
        <f>"Q"&amp;ROUNDUP(MONTH(SalesDataTable[[#This Row],[Order Date]])/3,0)</f>
        <v>Q1</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11">
        <f>YEAR((SalesDataTable[[#This Row],[Order Date]]))</f>
        <v>2026</v>
      </c>
      <c r="D81" s="13">
        <f>MONTH((SalesDataTable[[#This Row],[Order Date]]))</f>
        <v>1</v>
      </c>
      <c r="E81" s="13" t="str">
        <f>TEXT(SalesDataTable[[#This Row],[Order Date]],"MMM")</f>
        <v>Jan</v>
      </c>
      <c r="F81" s="13" t="str">
        <f>"Q"&amp;ROUNDUP(MONTH(SalesDataTable[[#This Row],[Order Date]])/3,0)</f>
        <v>Q1</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11">
        <f>YEAR((SalesDataTable[[#This Row],[Order Date]]))</f>
        <v>2026</v>
      </c>
      <c r="D82" s="13">
        <f>MONTH((SalesDataTable[[#This Row],[Order Date]]))</f>
        <v>1</v>
      </c>
      <c r="E82" s="13" t="str">
        <f>TEXT(SalesDataTable[[#This Row],[Order Date]],"MMM")</f>
        <v>Jan</v>
      </c>
      <c r="F82" s="13" t="str">
        <f>"Q"&amp;ROUNDUP(MONTH(SalesDataTable[[#This Row],[Order Date]])/3,0)</f>
        <v>Q1</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11">
        <f>YEAR((SalesDataTable[[#This Row],[Order Date]]))</f>
        <v>2026</v>
      </c>
      <c r="D83" s="13">
        <f>MONTH((SalesDataTable[[#This Row],[Order Date]]))</f>
        <v>1</v>
      </c>
      <c r="E83" s="13" t="str">
        <f>TEXT(SalesDataTable[[#This Row],[Order Date]],"MMM")</f>
        <v>Jan</v>
      </c>
      <c r="F83" s="13" t="str">
        <f>"Q"&amp;ROUNDUP(MONTH(SalesDataTable[[#This Row],[Order Date]])/3,0)</f>
        <v>Q1</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11">
        <f>YEAR((SalesDataTable[[#This Row],[Order Date]]))</f>
        <v>2026</v>
      </c>
      <c r="D84" s="13">
        <f>MONTH((SalesDataTable[[#This Row],[Order Date]]))</f>
        <v>1</v>
      </c>
      <c r="E84" s="13" t="str">
        <f>TEXT(SalesDataTable[[#This Row],[Order Date]],"MMM")</f>
        <v>Jan</v>
      </c>
      <c r="F84" s="13" t="str">
        <f>"Q"&amp;ROUNDUP(MONTH(SalesDataTable[[#This Row],[Order Date]])/3,0)</f>
        <v>Q1</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11">
        <f>YEAR((SalesDataTable[[#This Row],[Order Date]]))</f>
        <v>2026</v>
      </c>
      <c r="D85" s="13">
        <f>MONTH((SalesDataTable[[#This Row],[Order Date]]))</f>
        <v>1</v>
      </c>
      <c r="E85" s="13" t="str">
        <f>TEXT(SalesDataTable[[#This Row],[Order Date]],"MMM")</f>
        <v>Jan</v>
      </c>
      <c r="F85" s="13" t="str">
        <f>"Q"&amp;ROUNDUP(MONTH(SalesDataTable[[#This Row],[Order Date]])/3,0)</f>
        <v>Q1</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11">
        <f>YEAR((SalesDataTable[[#This Row],[Order Date]]))</f>
        <v>2026</v>
      </c>
      <c r="D86" s="13">
        <f>MONTH((SalesDataTable[[#This Row],[Order Date]]))</f>
        <v>1</v>
      </c>
      <c r="E86" s="13" t="str">
        <f>TEXT(SalesDataTable[[#This Row],[Order Date]],"MMM")</f>
        <v>Jan</v>
      </c>
      <c r="F86" s="13" t="str">
        <f>"Q"&amp;ROUNDUP(MONTH(SalesDataTable[[#This Row],[Order Date]])/3,0)</f>
        <v>Q1</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11">
        <f>YEAR((SalesDataTable[[#This Row],[Order Date]]))</f>
        <v>2026</v>
      </c>
      <c r="D87" s="13">
        <f>MONTH((SalesDataTable[[#This Row],[Order Date]]))</f>
        <v>1</v>
      </c>
      <c r="E87" s="13" t="str">
        <f>TEXT(SalesDataTable[[#This Row],[Order Date]],"MMM")</f>
        <v>Jan</v>
      </c>
      <c r="F87" s="13" t="str">
        <f>"Q"&amp;ROUNDUP(MONTH(SalesDataTable[[#This Row],[Order Date]])/3,0)</f>
        <v>Q1</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11">
        <f>YEAR((SalesDataTable[[#This Row],[Order Date]]))</f>
        <v>2026</v>
      </c>
      <c r="D88" s="13">
        <f>MONTH((SalesDataTable[[#This Row],[Order Date]]))</f>
        <v>1</v>
      </c>
      <c r="E88" s="13" t="str">
        <f>TEXT(SalesDataTable[[#This Row],[Order Date]],"MMM")</f>
        <v>Jan</v>
      </c>
      <c r="F88" s="13" t="str">
        <f>"Q"&amp;ROUNDUP(MONTH(SalesDataTable[[#This Row],[Order Date]])/3,0)</f>
        <v>Q1</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11">
        <f>YEAR((SalesDataTable[[#This Row],[Order Date]]))</f>
        <v>2026</v>
      </c>
      <c r="D89" s="13">
        <f>MONTH((SalesDataTable[[#This Row],[Order Date]]))</f>
        <v>1</v>
      </c>
      <c r="E89" s="13" t="str">
        <f>TEXT(SalesDataTable[[#This Row],[Order Date]],"MMM")</f>
        <v>Jan</v>
      </c>
      <c r="F89" s="13" t="str">
        <f>"Q"&amp;ROUNDUP(MONTH(SalesDataTable[[#This Row],[Order Date]])/3,0)</f>
        <v>Q1</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11">
        <f>YEAR((SalesDataTable[[#This Row],[Order Date]]))</f>
        <v>2026</v>
      </c>
      <c r="D90" s="13">
        <f>MONTH((SalesDataTable[[#This Row],[Order Date]]))</f>
        <v>1</v>
      </c>
      <c r="E90" s="13" t="str">
        <f>TEXT(SalesDataTable[[#This Row],[Order Date]],"MMM")</f>
        <v>Jan</v>
      </c>
      <c r="F90" s="13" t="str">
        <f>"Q"&amp;ROUNDUP(MONTH(SalesDataTable[[#This Row],[Order Date]])/3,0)</f>
        <v>Q1</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11">
        <f>YEAR((SalesDataTable[[#This Row],[Order Date]]))</f>
        <v>2026</v>
      </c>
      <c r="D91" s="13">
        <f>MONTH((SalesDataTable[[#This Row],[Order Date]]))</f>
        <v>1</v>
      </c>
      <c r="E91" s="13" t="str">
        <f>TEXT(SalesDataTable[[#This Row],[Order Date]],"MMM")</f>
        <v>Jan</v>
      </c>
      <c r="F91" s="13" t="str">
        <f>"Q"&amp;ROUNDUP(MONTH(SalesDataTable[[#This Row],[Order Date]])/3,0)</f>
        <v>Q1</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11">
        <f>YEAR((SalesDataTable[[#This Row],[Order Date]]))</f>
        <v>2026</v>
      </c>
      <c r="D92" s="13">
        <f>MONTH((SalesDataTable[[#This Row],[Order Date]]))</f>
        <v>1</v>
      </c>
      <c r="E92" s="13" t="str">
        <f>TEXT(SalesDataTable[[#This Row],[Order Date]],"MMM")</f>
        <v>Jan</v>
      </c>
      <c r="F92" s="13" t="str">
        <f>"Q"&amp;ROUNDUP(MONTH(SalesDataTable[[#This Row],[Order Date]])/3,0)</f>
        <v>Q1</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11">
        <f>YEAR((SalesDataTable[[#This Row],[Order Date]]))</f>
        <v>2026</v>
      </c>
      <c r="D93" s="13">
        <f>MONTH((SalesDataTable[[#This Row],[Order Date]]))</f>
        <v>1</v>
      </c>
      <c r="E93" s="13" t="str">
        <f>TEXT(SalesDataTable[[#This Row],[Order Date]],"MMM")</f>
        <v>Jan</v>
      </c>
      <c r="F93" s="13" t="str">
        <f>"Q"&amp;ROUNDUP(MONTH(SalesDataTable[[#This Row],[Order Date]])/3,0)</f>
        <v>Q1</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11">
        <f>YEAR((SalesDataTable[[#This Row],[Order Date]]))</f>
        <v>2026</v>
      </c>
      <c r="D94" s="13">
        <f>MONTH((SalesDataTable[[#This Row],[Order Date]]))</f>
        <v>1</v>
      </c>
      <c r="E94" s="13" t="str">
        <f>TEXT(SalesDataTable[[#This Row],[Order Date]],"MMM")</f>
        <v>Jan</v>
      </c>
      <c r="F94" s="13" t="str">
        <f>"Q"&amp;ROUNDUP(MONTH(SalesDataTable[[#This Row],[Order Date]])/3,0)</f>
        <v>Q1</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11">
        <f>YEAR((SalesDataTable[[#This Row],[Order Date]]))</f>
        <v>2026</v>
      </c>
      <c r="D95" s="13">
        <f>MONTH((SalesDataTable[[#This Row],[Order Date]]))</f>
        <v>1</v>
      </c>
      <c r="E95" s="13" t="str">
        <f>TEXT(SalesDataTable[[#This Row],[Order Date]],"MMM")</f>
        <v>Jan</v>
      </c>
      <c r="F95" s="13" t="str">
        <f>"Q"&amp;ROUNDUP(MONTH(SalesDataTable[[#This Row],[Order Date]])/3,0)</f>
        <v>Q1</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11">
        <f>YEAR((SalesDataTable[[#This Row],[Order Date]]))</f>
        <v>2026</v>
      </c>
      <c r="D96" s="13">
        <f>MONTH((SalesDataTable[[#This Row],[Order Date]]))</f>
        <v>1</v>
      </c>
      <c r="E96" s="13" t="str">
        <f>TEXT(SalesDataTable[[#This Row],[Order Date]],"MMM")</f>
        <v>Jan</v>
      </c>
      <c r="F96" s="13" t="str">
        <f>"Q"&amp;ROUNDUP(MONTH(SalesDataTable[[#This Row],[Order Date]])/3,0)</f>
        <v>Q1</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11">
        <f>YEAR((SalesDataTable[[#This Row],[Order Date]]))</f>
        <v>2026</v>
      </c>
      <c r="D97" s="13">
        <f>MONTH((SalesDataTable[[#This Row],[Order Date]]))</f>
        <v>1</v>
      </c>
      <c r="E97" s="13" t="str">
        <f>TEXT(SalesDataTable[[#This Row],[Order Date]],"MMM")</f>
        <v>Jan</v>
      </c>
      <c r="F97" s="13" t="str">
        <f>"Q"&amp;ROUNDUP(MONTH(SalesDataTable[[#This Row],[Order Date]])/3,0)</f>
        <v>Q1</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11">
        <f>YEAR((SalesDataTable[[#This Row],[Order Date]]))</f>
        <v>2026</v>
      </c>
      <c r="D98" s="13">
        <f>MONTH((SalesDataTable[[#This Row],[Order Date]]))</f>
        <v>1</v>
      </c>
      <c r="E98" s="13" t="str">
        <f>TEXT(SalesDataTable[[#This Row],[Order Date]],"MMM")</f>
        <v>Jan</v>
      </c>
      <c r="F98" s="13" t="str">
        <f>"Q"&amp;ROUNDUP(MONTH(SalesDataTable[[#This Row],[Order Date]])/3,0)</f>
        <v>Q1</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11">
        <f>YEAR((SalesDataTable[[#This Row],[Order Date]]))</f>
        <v>2026</v>
      </c>
      <c r="D99" s="13">
        <f>MONTH((SalesDataTable[[#This Row],[Order Date]]))</f>
        <v>1</v>
      </c>
      <c r="E99" s="13" t="str">
        <f>TEXT(SalesDataTable[[#This Row],[Order Date]],"MMM")</f>
        <v>Jan</v>
      </c>
      <c r="F99" s="13" t="str">
        <f>"Q"&amp;ROUNDUP(MONTH(SalesDataTable[[#This Row],[Order Date]])/3,0)</f>
        <v>Q1</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11">
        <f>YEAR((SalesDataTable[[#This Row],[Order Date]]))</f>
        <v>2026</v>
      </c>
      <c r="D100" s="13">
        <f>MONTH((SalesDataTable[[#This Row],[Order Date]]))</f>
        <v>1</v>
      </c>
      <c r="E100" s="13" t="str">
        <f>TEXT(SalesDataTable[[#This Row],[Order Date]],"MMM")</f>
        <v>Jan</v>
      </c>
      <c r="F100" s="13" t="str">
        <f>"Q"&amp;ROUNDUP(MONTH(SalesDataTable[[#This Row],[Order Date]])/3,0)</f>
        <v>Q1</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11">
        <f>YEAR((SalesDataTable[[#This Row],[Order Date]]))</f>
        <v>2026</v>
      </c>
      <c r="D101" s="13">
        <f>MONTH((SalesDataTable[[#This Row],[Order Date]]))</f>
        <v>1</v>
      </c>
      <c r="E101" s="13" t="str">
        <f>TEXT(SalesDataTable[[#This Row],[Order Date]],"MMM")</f>
        <v>Jan</v>
      </c>
      <c r="F101" s="13" t="str">
        <f>"Q"&amp;ROUNDUP(MONTH(SalesDataTable[[#This Row],[Order Date]])/3,0)</f>
        <v>Q1</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11">
        <f>YEAR((SalesDataTable[[#This Row],[Order Date]]))</f>
        <v>2026</v>
      </c>
      <c r="D102" s="13">
        <f>MONTH((SalesDataTable[[#This Row],[Order Date]]))</f>
        <v>1</v>
      </c>
      <c r="E102" s="13" t="str">
        <f>TEXT(SalesDataTable[[#This Row],[Order Date]],"MMM")</f>
        <v>Jan</v>
      </c>
      <c r="F102" s="13" t="str">
        <f>"Q"&amp;ROUNDUP(MONTH(SalesDataTable[[#This Row],[Order Date]])/3,0)</f>
        <v>Q1</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11">
        <f>YEAR((SalesDataTable[[#This Row],[Order Date]]))</f>
        <v>2026</v>
      </c>
      <c r="D103" s="13">
        <f>MONTH((SalesDataTable[[#This Row],[Order Date]]))</f>
        <v>1</v>
      </c>
      <c r="E103" s="13" t="str">
        <f>TEXT(SalesDataTable[[#This Row],[Order Date]],"MMM")</f>
        <v>Jan</v>
      </c>
      <c r="F103" s="13" t="str">
        <f>"Q"&amp;ROUNDUP(MONTH(SalesDataTable[[#This Row],[Order Date]])/3,0)</f>
        <v>Q1</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11">
        <f>YEAR((SalesDataTable[[#This Row],[Order Date]]))</f>
        <v>2026</v>
      </c>
      <c r="D104" s="13">
        <f>MONTH((SalesDataTable[[#This Row],[Order Date]]))</f>
        <v>1</v>
      </c>
      <c r="E104" s="13" t="str">
        <f>TEXT(SalesDataTable[[#This Row],[Order Date]],"MMM")</f>
        <v>Jan</v>
      </c>
      <c r="F104" s="13" t="str">
        <f>"Q"&amp;ROUNDUP(MONTH(SalesDataTable[[#This Row],[Order Date]])/3,0)</f>
        <v>Q1</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11">
        <f>YEAR((SalesDataTable[[#This Row],[Order Date]]))</f>
        <v>2026</v>
      </c>
      <c r="D105" s="13">
        <f>MONTH((SalesDataTable[[#This Row],[Order Date]]))</f>
        <v>1</v>
      </c>
      <c r="E105" s="13" t="str">
        <f>TEXT(SalesDataTable[[#This Row],[Order Date]],"MMM")</f>
        <v>Jan</v>
      </c>
      <c r="F105" s="13" t="str">
        <f>"Q"&amp;ROUNDUP(MONTH(SalesDataTable[[#This Row],[Order Date]])/3,0)</f>
        <v>Q1</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11">
        <f>YEAR((SalesDataTable[[#This Row],[Order Date]]))</f>
        <v>2026</v>
      </c>
      <c r="D106" s="13">
        <f>MONTH((SalesDataTable[[#This Row],[Order Date]]))</f>
        <v>1</v>
      </c>
      <c r="E106" s="13" t="str">
        <f>TEXT(SalesDataTable[[#This Row],[Order Date]],"MMM")</f>
        <v>Jan</v>
      </c>
      <c r="F106" s="13" t="str">
        <f>"Q"&amp;ROUNDUP(MONTH(SalesDataTable[[#This Row],[Order Date]])/3,0)</f>
        <v>Q1</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11">
        <f>YEAR((SalesDataTable[[#This Row],[Order Date]]))</f>
        <v>2026</v>
      </c>
      <c r="D107" s="13">
        <f>MONTH((SalesDataTable[[#This Row],[Order Date]]))</f>
        <v>1</v>
      </c>
      <c r="E107" s="13" t="str">
        <f>TEXT(SalesDataTable[[#This Row],[Order Date]],"MMM")</f>
        <v>Jan</v>
      </c>
      <c r="F107" s="13" t="str">
        <f>"Q"&amp;ROUNDUP(MONTH(SalesDataTable[[#This Row],[Order Date]])/3,0)</f>
        <v>Q1</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11">
        <f>YEAR((SalesDataTable[[#This Row],[Order Date]]))</f>
        <v>2026</v>
      </c>
      <c r="D108" s="13">
        <f>MONTH((SalesDataTable[[#This Row],[Order Date]]))</f>
        <v>1</v>
      </c>
      <c r="E108" s="13" t="str">
        <f>TEXT(SalesDataTable[[#This Row],[Order Date]],"MMM")</f>
        <v>Jan</v>
      </c>
      <c r="F108" s="13" t="str">
        <f>"Q"&amp;ROUNDUP(MONTH(SalesDataTable[[#This Row],[Order Date]])/3,0)</f>
        <v>Q1</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11">
        <f>YEAR((SalesDataTable[[#This Row],[Order Date]]))</f>
        <v>2026</v>
      </c>
      <c r="D109" s="13">
        <f>MONTH((SalesDataTable[[#This Row],[Order Date]]))</f>
        <v>1</v>
      </c>
      <c r="E109" s="13" t="str">
        <f>TEXT(SalesDataTable[[#This Row],[Order Date]],"MMM")</f>
        <v>Jan</v>
      </c>
      <c r="F109" s="13" t="str">
        <f>"Q"&amp;ROUNDUP(MONTH(SalesDataTable[[#This Row],[Order Date]])/3,0)</f>
        <v>Q1</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11">
        <f>YEAR((SalesDataTable[[#This Row],[Order Date]]))</f>
        <v>2026</v>
      </c>
      <c r="D110" s="13">
        <f>MONTH((SalesDataTable[[#This Row],[Order Date]]))</f>
        <v>1</v>
      </c>
      <c r="E110" s="13" t="str">
        <f>TEXT(SalesDataTable[[#This Row],[Order Date]],"MMM")</f>
        <v>Jan</v>
      </c>
      <c r="F110" s="13" t="str">
        <f>"Q"&amp;ROUNDUP(MONTH(SalesDataTable[[#This Row],[Order Date]])/3,0)</f>
        <v>Q1</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11">
        <f>YEAR((SalesDataTable[[#This Row],[Order Date]]))</f>
        <v>2026</v>
      </c>
      <c r="D111" s="13">
        <f>MONTH((SalesDataTable[[#This Row],[Order Date]]))</f>
        <v>1</v>
      </c>
      <c r="E111" s="13" t="str">
        <f>TEXT(SalesDataTable[[#This Row],[Order Date]],"MMM")</f>
        <v>Jan</v>
      </c>
      <c r="F111" s="13" t="str">
        <f>"Q"&amp;ROUNDUP(MONTH(SalesDataTable[[#This Row],[Order Date]])/3,0)</f>
        <v>Q1</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11">
        <f>YEAR((SalesDataTable[[#This Row],[Order Date]]))</f>
        <v>2026</v>
      </c>
      <c r="D112" s="13">
        <f>MONTH((SalesDataTable[[#This Row],[Order Date]]))</f>
        <v>1</v>
      </c>
      <c r="E112" s="13" t="str">
        <f>TEXT(SalesDataTable[[#This Row],[Order Date]],"MMM")</f>
        <v>Jan</v>
      </c>
      <c r="F112" s="13" t="str">
        <f>"Q"&amp;ROUNDUP(MONTH(SalesDataTable[[#This Row],[Order Date]])/3,0)</f>
        <v>Q1</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11">
        <f>YEAR((SalesDataTable[[#This Row],[Order Date]]))</f>
        <v>2026</v>
      </c>
      <c r="D113" s="13">
        <f>MONTH((SalesDataTable[[#This Row],[Order Date]]))</f>
        <v>1</v>
      </c>
      <c r="E113" s="13" t="str">
        <f>TEXT(SalesDataTable[[#This Row],[Order Date]],"MMM")</f>
        <v>Jan</v>
      </c>
      <c r="F113" s="13" t="str">
        <f>"Q"&amp;ROUNDUP(MONTH(SalesDataTable[[#This Row],[Order Date]])/3,0)</f>
        <v>Q1</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11">
        <f>YEAR((SalesDataTable[[#This Row],[Order Date]]))</f>
        <v>2026</v>
      </c>
      <c r="D114" s="13">
        <f>MONTH((SalesDataTable[[#This Row],[Order Date]]))</f>
        <v>1</v>
      </c>
      <c r="E114" s="13" t="str">
        <f>TEXT(SalesDataTable[[#This Row],[Order Date]],"MMM")</f>
        <v>Jan</v>
      </c>
      <c r="F114" s="13" t="str">
        <f>"Q"&amp;ROUNDUP(MONTH(SalesDataTable[[#This Row],[Order Date]])/3,0)</f>
        <v>Q1</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11">
        <f>YEAR((SalesDataTable[[#This Row],[Order Date]]))</f>
        <v>2026</v>
      </c>
      <c r="D115" s="13">
        <f>MONTH((SalesDataTable[[#This Row],[Order Date]]))</f>
        <v>1</v>
      </c>
      <c r="E115" s="13" t="str">
        <f>TEXT(SalesDataTable[[#This Row],[Order Date]],"MMM")</f>
        <v>Jan</v>
      </c>
      <c r="F115" s="13" t="str">
        <f>"Q"&amp;ROUNDUP(MONTH(SalesDataTable[[#This Row],[Order Date]])/3,0)</f>
        <v>Q1</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11">
        <f>YEAR((SalesDataTable[[#This Row],[Order Date]]))</f>
        <v>2026</v>
      </c>
      <c r="D116" s="13">
        <f>MONTH((SalesDataTable[[#This Row],[Order Date]]))</f>
        <v>1</v>
      </c>
      <c r="E116" s="13" t="str">
        <f>TEXT(SalesDataTable[[#This Row],[Order Date]],"MMM")</f>
        <v>Jan</v>
      </c>
      <c r="F116" s="13" t="str">
        <f>"Q"&amp;ROUNDUP(MONTH(SalesDataTable[[#This Row],[Order Date]])/3,0)</f>
        <v>Q1</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11">
        <f>YEAR((SalesDataTable[[#This Row],[Order Date]]))</f>
        <v>2026</v>
      </c>
      <c r="D117" s="13">
        <f>MONTH((SalesDataTable[[#This Row],[Order Date]]))</f>
        <v>1</v>
      </c>
      <c r="E117" s="13" t="str">
        <f>TEXT(SalesDataTable[[#This Row],[Order Date]],"MMM")</f>
        <v>Jan</v>
      </c>
      <c r="F117" s="13" t="str">
        <f>"Q"&amp;ROUNDUP(MONTH(SalesDataTable[[#This Row],[Order Date]])/3,0)</f>
        <v>Q1</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11">
        <f>YEAR((SalesDataTable[[#This Row],[Order Date]]))</f>
        <v>2026</v>
      </c>
      <c r="D118" s="13">
        <f>MONTH((SalesDataTable[[#This Row],[Order Date]]))</f>
        <v>1</v>
      </c>
      <c r="E118" s="13" t="str">
        <f>TEXT(SalesDataTable[[#This Row],[Order Date]],"MMM")</f>
        <v>Jan</v>
      </c>
      <c r="F118" s="13" t="str">
        <f>"Q"&amp;ROUNDUP(MONTH(SalesDataTable[[#This Row],[Order Date]])/3,0)</f>
        <v>Q1</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11">
        <f>YEAR((SalesDataTable[[#This Row],[Order Date]]))</f>
        <v>2026</v>
      </c>
      <c r="D119" s="13">
        <f>MONTH((SalesDataTable[[#This Row],[Order Date]]))</f>
        <v>1</v>
      </c>
      <c r="E119" s="13" t="str">
        <f>TEXT(SalesDataTable[[#This Row],[Order Date]],"MMM")</f>
        <v>Jan</v>
      </c>
      <c r="F119" s="13" t="str">
        <f>"Q"&amp;ROUNDUP(MONTH(SalesDataTable[[#This Row],[Order Date]])/3,0)</f>
        <v>Q1</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11">
        <f>YEAR((SalesDataTable[[#This Row],[Order Date]]))</f>
        <v>2026</v>
      </c>
      <c r="D120" s="13">
        <f>MONTH((SalesDataTable[[#This Row],[Order Date]]))</f>
        <v>1</v>
      </c>
      <c r="E120" s="13" t="str">
        <f>TEXT(SalesDataTable[[#This Row],[Order Date]],"MMM")</f>
        <v>Jan</v>
      </c>
      <c r="F120" s="13" t="str">
        <f>"Q"&amp;ROUNDUP(MONTH(SalesDataTable[[#This Row],[Order Date]])/3,0)</f>
        <v>Q1</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11">
        <f>YEAR((SalesDataTable[[#This Row],[Order Date]]))</f>
        <v>2026</v>
      </c>
      <c r="D121" s="13">
        <f>MONTH((SalesDataTable[[#This Row],[Order Date]]))</f>
        <v>1</v>
      </c>
      <c r="E121" s="13" t="str">
        <f>TEXT(SalesDataTable[[#This Row],[Order Date]],"MMM")</f>
        <v>Jan</v>
      </c>
      <c r="F121" s="13" t="str">
        <f>"Q"&amp;ROUNDUP(MONTH(SalesDataTable[[#This Row],[Order Date]])/3,0)</f>
        <v>Q1</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11">
        <f>YEAR((SalesDataTable[[#This Row],[Order Date]]))</f>
        <v>2026</v>
      </c>
      <c r="D122" s="13">
        <f>MONTH((SalesDataTable[[#This Row],[Order Date]]))</f>
        <v>1</v>
      </c>
      <c r="E122" s="13" t="str">
        <f>TEXT(SalesDataTable[[#This Row],[Order Date]],"MMM")</f>
        <v>Jan</v>
      </c>
      <c r="F122" s="13" t="str">
        <f>"Q"&amp;ROUNDUP(MONTH(SalesDataTable[[#This Row],[Order Date]])/3,0)</f>
        <v>Q1</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11">
        <f>YEAR((SalesDataTable[[#This Row],[Order Date]]))</f>
        <v>2026</v>
      </c>
      <c r="D123" s="13">
        <f>MONTH((SalesDataTable[[#This Row],[Order Date]]))</f>
        <v>1</v>
      </c>
      <c r="E123" s="13" t="str">
        <f>TEXT(SalesDataTable[[#This Row],[Order Date]],"MMM")</f>
        <v>Jan</v>
      </c>
      <c r="F123" s="13" t="str">
        <f>"Q"&amp;ROUNDUP(MONTH(SalesDataTable[[#This Row],[Order Date]])/3,0)</f>
        <v>Q1</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11">
        <f>YEAR((SalesDataTable[[#This Row],[Order Date]]))</f>
        <v>2026</v>
      </c>
      <c r="D124" s="13">
        <f>MONTH((SalesDataTable[[#This Row],[Order Date]]))</f>
        <v>1</v>
      </c>
      <c r="E124" s="13" t="str">
        <f>TEXT(SalesDataTable[[#This Row],[Order Date]],"MMM")</f>
        <v>Jan</v>
      </c>
      <c r="F124" s="13" t="str">
        <f>"Q"&amp;ROUNDUP(MONTH(SalesDataTable[[#This Row],[Order Date]])/3,0)</f>
        <v>Q1</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11">
        <f>YEAR((SalesDataTable[[#This Row],[Order Date]]))</f>
        <v>2026</v>
      </c>
      <c r="D125" s="13">
        <f>MONTH((SalesDataTable[[#This Row],[Order Date]]))</f>
        <v>1</v>
      </c>
      <c r="E125" s="13" t="str">
        <f>TEXT(SalesDataTable[[#This Row],[Order Date]],"MMM")</f>
        <v>Jan</v>
      </c>
      <c r="F125" s="13" t="str">
        <f>"Q"&amp;ROUNDUP(MONTH(SalesDataTable[[#This Row],[Order Date]])/3,0)</f>
        <v>Q1</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11">
        <f>YEAR((SalesDataTable[[#This Row],[Order Date]]))</f>
        <v>2026</v>
      </c>
      <c r="D126" s="13">
        <f>MONTH((SalesDataTable[[#This Row],[Order Date]]))</f>
        <v>1</v>
      </c>
      <c r="E126" s="13" t="str">
        <f>TEXT(SalesDataTable[[#This Row],[Order Date]],"MMM")</f>
        <v>Jan</v>
      </c>
      <c r="F126" s="13" t="str">
        <f>"Q"&amp;ROUNDUP(MONTH(SalesDataTable[[#This Row],[Order Date]])/3,0)</f>
        <v>Q1</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11">
        <f>YEAR((SalesDataTable[[#This Row],[Order Date]]))</f>
        <v>2026</v>
      </c>
      <c r="D127" s="13">
        <f>MONTH((SalesDataTable[[#This Row],[Order Date]]))</f>
        <v>1</v>
      </c>
      <c r="E127" s="13" t="str">
        <f>TEXT(SalesDataTable[[#This Row],[Order Date]],"MMM")</f>
        <v>Jan</v>
      </c>
      <c r="F127" s="13" t="str">
        <f>"Q"&amp;ROUNDUP(MONTH(SalesDataTable[[#This Row],[Order Date]])/3,0)</f>
        <v>Q1</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11">
        <f>YEAR((SalesDataTable[[#This Row],[Order Date]]))</f>
        <v>2026</v>
      </c>
      <c r="D128" s="13">
        <f>MONTH((SalesDataTable[[#This Row],[Order Date]]))</f>
        <v>1</v>
      </c>
      <c r="E128" s="13" t="str">
        <f>TEXT(SalesDataTable[[#This Row],[Order Date]],"MMM")</f>
        <v>Jan</v>
      </c>
      <c r="F128" s="13" t="str">
        <f>"Q"&amp;ROUNDUP(MONTH(SalesDataTable[[#This Row],[Order Date]])/3,0)</f>
        <v>Q1</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11">
        <f>YEAR((SalesDataTable[[#This Row],[Order Date]]))</f>
        <v>2026</v>
      </c>
      <c r="D129" s="13">
        <f>MONTH((SalesDataTable[[#This Row],[Order Date]]))</f>
        <v>1</v>
      </c>
      <c r="E129" s="13" t="str">
        <f>TEXT(SalesDataTable[[#This Row],[Order Date]],"MMM")</f>
        <v>Jan</v>
      </c>
      <c r="F129" s="13" t="str">
        <f>"Q"&amp;ROUNDUP(MONTH(SalesDataTable[[#This Row],[Order Date]])/3,0)</f>
        <v>Q1</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11">
        <f>YEAR((SalesDataTable[[#This Row],[Order Date]]))</f>
        <v>2026</v>
      </c>
      <c r="D130" s="13">
        <f>MONTH((SalesDataTable[[#This Row],[Order Date]]))</f>
        <v>1</v>
      </c>
      <c r="E130" s="13" t="str">
        <f>TEXT(SalesDataTable[[#This Row],[Order Date]],"MMM")</f>
        <v>Jan</v>
      </c>
      <c r="F130" s="13" t="str">
        <f>"Q"&amp;ROUNDUP(MONTH(SalesDataTable[[#This Row],[Order Date]])/3,0)</f>
        <v>Q1</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11">
        <f>YEAR((SalesDataTable[[#This Row],[Order Date]]))</f>
        <v>2026</v>
      </c>
      <c r="D131" s="13">
        <f>MONTH((SalesDataTable[[#This Row],[Order Date]]))</f>
        <v>1</v>
      </c>
      <c r="E131" s="13" t="str">
        <f>TEXT(SalesDataTable[[#This Row],[Order Date]],"MMM")</f>
        <v>Jan</v>
      </c>
      <c r="F131" s="13" t="str">
        <f>"Q"&amp;ROUNDUP(MONTH(SalesDataTable[[#This Row],[Order Date]])/3,0)</f>
        <v>Q1</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11">
        <f>YEAR((SalesDataTable[[#This Row],[Order Date]]))</f>
        <v>2026</v>
      </c>
      <c r="D132" s="13">
        <f>MONTH((SalesDataTable[[#This Row],[Order Date]]))</f>
        <v>1</v>
      </c>
      <c r="E132" s="13" t="str">
        <f>TEXT(SalesDataTable[[#This Row],[Order Date]],"MMM")</f>
        <v>Jan</v>
      </c>
      <c r="F132" s="13" t="str">
        <f>"Q"&amp;ROUNDUP(MONTH(SalesDataTable[[#This Row],[Order Date]])/3,0)</f>
        <v>Q1</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11">
        <f>YEAR((SalesDataTable[[#This Row],[Order Date]]))</f>
        <v>2026</v>
      </c>
      <c r="D133" s="13">
        <f>MONTH((SalesDataTable[[#This Row],[Order Date]]))</f>
        <v>1</v>
      </c>
      <c r="E133" s="13" t="str">
        <f>TEXT(SalesDataTable[[#This Row],[Order Date]],"MMM")</f>
        <v>Jan</v>
      </c>
      <c r="F133" s="13" t="str">
        <f>"Q"&amp;ROUNDUP(MONTH(SalesDataTable[[#This Row],[Order Date]])/3,0)</f>
        <v>Q1</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11">
        <f>YEAR((SalesDataTable[[#This Row],[Order Date]]))</f>
        <v>2026</v>
      </c>
      <c r="D134" s="13">
        <f>MONTH((SalesDataTable[[#This Row],[Order Date]]))</f>
        <v>1</v>
      </c>
      <c r="E134" s="13" t="str">
        <f>TEXT(SalesDataTable[[#This Row],[Order Date]],"MMM")</f>
        <v>Jan</v>
      </c>
      <c r="F134" s="13" t="str">
        <f>"Q"&amp;ROUNDUP(MONTH(SalesDataTable[[#This Row],[Order Date]])/3,0)</f>
        <v>Q1</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11">
        <f>YEAR((SalesDataTable[[#This Row],[Order Date]]))</f>
        <v>2026</v>
      </c>
      <c r="D135" s="13">
        <f>MONTH((SalesDataTable[[#This Row],[Order Date]]))</f>
        <v>1</v>
      </c>
      <c r="E135" s="13" t="str">
        <f>TEXT(SalesDataTable[[#This Row],[Order Date]],"MMM")</f>
        <v>Jan</v>
      </c>
      <c r="F135" s="13" t="str">
        <f>"Q"&amp;ROUNDUP(MONTH(SalesDataTable[[#This Row],[Order Date]])/3,0)</f>
        <v>Q1</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11">
        <f>YEAR((SalesDataTable[[#This Row],[Order Date]]))</f>
        <v>2026</v>
      </c>
      <c r="D136" s="13">
        <f>MONTH((SalesDataTable[[#This Row],[Order Date]]))</f>
        <v>1</v>
      </c>
      <c r="E136" s="13" t="str">
        <f>TEXT(SalesDataTable[[#This Row],[Order Date]],"MMM")</f>
        <v>Jan</v>
      </c>
      <c r="F136" s="13" t="str">
        <f>"Q"&amp;ROUNDUP(MONTH(SalesDataTable[[#This Row],[Order Date]])/3,0)</f>
        <v>Q1</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11">
        <f>YEAR((SalesDataTable[[#This Row],[Order Date]]))</f>
        <v>2026</v>
      </c>
      <c r="D137" s="13">
        <f>MONTH((SalesDataTable[[#This Row],[Order Date]]))</f>
        <v>1</v>
      </c>
      <c r="E137" s="13" t="str">
        <f>TEXT(SalesDataTable[[#This Row],[Order Date]],"MMM")</f>
        <v>Jan</v>
      </c>
      <c r="F137" s="13" t="str">
        <f>"Q"&amp;ROUNDUP(MONTH(SalesDataTable[[#This Row],[Order Date]])/3,0)</f>
        <v>Q1</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11">
        <f>YEAR((SalesDataTable[[#This Row],[Order Date]]))</f>
        <v>2026</v>
      </c>
      <c r="D138" s="13">
        <f>MONTH((SalesDataTable[[#This Row],[Order Date]]))</f>
        <v>1</v>
      </c>
      <c r="E138" s="13" t="str">
        <f>TEXT(SalesDataTable[[#This Row],[Order Date]],"MMM")</f>
        <v>Jan</v>
      </c>
      <c r="F138" s="13" t="str">
        <f>"Q"&amp;ROUNDUP(MONTH(SalesDataTable[[#This Row],[Order Date]])/3,0)</f>
        <v>Q1</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11">
        <f>YEAR((SalesDataTable[[#This Row],[Order Date]]))</f>
        <v>2026</v>
      </c>
      <c r="D139" s="13">
        <f>MONTH((SalesDataTable[[#This Row],[Order Date]]))</f>
        <v>1</v>
      </c>
      <c r="E139" s="13" t="str">
        <f>TEXT(SalesDataTable[[#This Row],[Order Date]],"MMM")</f>
        <v>Jan</v>
      </c>
      <c r="F139" s="13" t="str">
        <f>"Q"&amp;ROUNDUP(MONTH(SalesDataTable[[#This Row],[Order Date]])/3,0)</f>
        <v>Q1</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11">
        <f>YEAR((SalesDataTable[[#This Row],[Order Date]]))</f>
        <v>2026</v>
      </c>
      <c r="D140" s="13">
        <f>MONTH((SalesDataTable[[#This Row],[Order Date]]))</f>
        <v>1</v>
      </c>
      <c r="E140" s="13" t="str">
        <f>TEXT(SalesDataTable[[#This Row],[Order Date]],"MMM")</f>
        <v>Jan</v>
      </c>
      <c r="F140" s="13" t="str">
        <f>"Q"&amp;ROUNDUP(MONTH(SalesDataTable[[#This Row],[Order Date]])/3,0)</f>
        <v>Q1</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11">
        <f>YEAR((SalesDataTable[[#This Row],[Order Date]]))</f>
        <v>2026</v>
      </c>
      <c r="D141" s="13">
        <f>MONTH((SalesDataTable[[#This Row],[Order Date]]))</f>
        <v>1</v>
      </c>
      <c r="E141" s="13" t="str">
        <f>TEXT(SalesDataTable[[#This Row],[Order Date]],"MMM")</f>
        <v>Jan</v>
      </c>
      <c r="F141" s="13" t="str">
        <f>"Q"&amp;ROUNDUP(MONTH(SalesDataTable[[#This Row],[Order Date]])/3,0)</f>
        <v>Q1</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11">
        <f>YEAR((SalesDataTable[[#This Row],[Order Date]]))</f>
        <v>2026</v>
      </c>
      <c r="D142" s="13">
        <f>MONTH((SalesDataTable[[#This Row],[Order Date]]))</f>
        <v>1</v>
      </c>
      <c r="E142" s="13" t="str">
        <f>TEXT(SalesDataTable[[#This Row],[Order Date]],"MMM")</f>
        <v>Jan</v>
      </c>
      <c r="F142" s="13" t="str">
        <f>"Q"&amp;ROUNDUP(MONTH(SalesDataTable[[#This Row],[Order Date]])/3,0)</f>
        <v>Q1</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11">
        <f>YEAR((SalesDataTable[[#This Row],[Order Date]]))</f>
        <v>2026</v>
      </c>
      <c r="D143" s="13">
        <f>MONTH((SalesDataTable[[#This Row],[Order Date]]))</f>
        <v>1</v>
      </c>
      <c r="E143" s="13" t="str">
        <f>TEXT(SalesDataTable[[#This Row],[Order Date]],"MMM")</f>
        <v>Jan</v>
      </c>
      <c r="F143" s="13" t="str">
        <f>"Q"&amp;ROUNDUP(MONTH(SalesDataTable[[#This Row],[Order Date]])/3,0)</f>
        <v>Q1</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11">
        <f>YEAR((SalesDataTable[[#This Row],[Order Date]]))</f>
        <v>2026</v>
      </c>
      <c r="D144" s="13">
        <f>MONTH((SalesDataTable[[#This Row],[Order Date]]))</f>
        <v>1</v>
      </c>
      <c r="E144" s="13" t="str">
        <f>TEXT(SalesDataTable[[#This Row],[Order Date]],"MMM")</f>
        <v>Jan</v>
      </c>
      <c r="F144" s="13" t="str">
        <f>"Q"&amp;ROUNDUP(MONTH(SalesDataTable[[#This Row],[Order Date]])/3,0)</f>
        <v>Q1</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11">
        <f>YEAR((SalesDataTable[[#This Row],[Order Date]]))</f>
        <v>2026</v>
      </c>
      <c r="D145" s="13">
        <f>MONTH((SalesDataTable[[#This Row],[Order Date]]))</f>
        <v>1</v>
      </c>
      <c r="E145" s="13" t="str">
        <f>TEXT(SalesDataTable[[#This Row],[Order Date]],"MMM")</f>
        <v>Jan</v>
      </c>
      <c r="F145" s="13" t="str">
        <f>"Q"&amp;ROUNDUP(MONTH(SalesDataTable[[#This Row],[Order Date]])/3,0)</f>
        <v>Q1</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11">
        <f>YEAR((SalesDataTable[[#This Row],[Order Date]]))</f>
        <v>2026</v>
      </c>
      <c r="D146" s="13">
        <f>MONTH((SalesDataTable[[#This Row],[Order Date]]))</f>
        <v>1</v>
      </c>
      <c r="E146" s="13" t="str">
        <f>TEXT(SalesDataTable[[#This Row],[Order Date]],"MMM")</f>
        <v>Jan</v>
      </c>
      <c r="F146" s="13" t="str">
        <f>"Q"&amp;ROUNDUP(MONTH(SalesDataTable[[#This Row],[Order Date]])/3,0)</f>
        <v>Q1</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11">
        <f>YEAR((SalesDataTable[[#This Row],[Order Date]]))</f>
        <v>2026</v>
      </c>
      <c r="D147" s="13">
        <f>MONTH((SalesDataTable[[#This Row],[Order Date]]))</f>
        <v>1</v>
      </c>
      <c r="E147" s="13" t="str">
        <f>TEXT(SalesDataTable[[#This Row],[Order Date]],"MMM")</f>
        <v>Jan</v>
      </c>
      <c r="F147" s="13" t="str">
        <f>"Q"&amp;ROUNDUP(MONTH(SalesDataTable[[#This Row],[Order Date]])/3,0)</f>
        <v>Q1</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11">
        <f>YEAR((SalesDataTable[[#This Row],[Order Date]]))</f>
        <v>2026</v>
      </c>
      <c r="D148" s="13">
        <f>MONTH((SalesDataTable[[#This Row],[Order Date]]))</f>
        <v>1</v>
      </c>
      <c r="E148" s="13" t="str">
        <f>TEXT(SalesDataTable[[#This Row],[Order Date]],"MMM")</f>
        <v>Jan</v>
      </c>
      <c r="F148" s="13" t="str">
        <f>"Q"&amp;ROUNDUP(MONTH(SalesDataTable[[#This Row],[Order Date]])/3,0)</f>
        <v>Q1</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11">
        <f>YEAR((SalesDataTable[[#This Row],[Order Date]]))</f>
        <v>2026</v>
      </c>
      <c r="D149" s="13">
        <f>MONTH((SalesDataTable[[#This Row],[Order Date]]))</f>
        <v>1</v>
      </c>
      <c r="E149" s="13" t="str">
        <f>TEXT(SalesDataTable[[#This Row],[Order Date]],"MMM")</f>
        <v>Jan</v>
      </c>
      <c r="F149" s="13" t="str">
        <f>"Q"&amp;ROUNDUP(MONTH(SalesDataTable[[#This Row],[Order Date]])/3,0)</f>
        <v>Q1</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11">
        <f>YEAR((SalesDataTable[[#This Row],[Order Date]]))</f>
        <v>2026</v>
      </c>
      <c r="D150" s="13">
        <f>MONTH((SalesDataTable[[#This Row],[Order Date]]))</f>
        <v>1</v>
      </c>
      <c r="E150" s="13" t="str">
        <f>TEXT(SalesDataTable[[#This Row],[Order Date]],"MMM")</f>
        <v>Jan</v>
      </c>
      <c r="F150" s="13" t="str">
        <f>"Q"&amp;ROUNDUP(MONTH(SalesDataTable[[#This Row],[Order Date]])/3,0)</f>
        <v>Q1</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11">
        <f>YEAR((SalesDataTable[[#This Row],[Order Date]]))</f>
        <v>2026</v>
      </c>
      <c r="D151" s="13">
        <f>MONTH((SalesDataTable[[#This Row],[Order Date]]))</f>
        <v>1</v>
      </c>
      <c r="E151" s="13" t="str">
        <f>TEXT(SalesDataTable[[#This Row],[Order Date]],"MMM")</f>
        <v>Jan</v>
      </c>
      <c r="F151" s="13" t="str">
        <f>"Q"&amp;ROUNDUP(MONTH(SalesDataTable[[#This Row],[Order Date]])/3,0)</f>
        <v>Q1</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11">
        <f>YEAR((SalesDataTable[[#This Row],[Order Date]]))</f>
        <v>2026</v>
      </c>
      <c r="D152" s="13">
        <f>MONTH((SalesDataTable[[#This Row],[Order Date]]))</f>
        <v>2</v>
      </c>
      <c r="E152" s="13" t="str">
        <f>TEXT(SalesDataTable[[#This Row],[Order Date]],"MMM")</f>
        <v>Feb</v>
      </c>
      <c r="F152" s="13" t="str">
        <f>"Q"&amp;ROUNDUP(MONTH(SalesDataTable[[#This Row],[Order Date]])/3,0)</f>
        <v>Q1</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11">
        <f>YEAR((SalesDataTable[[#This Row],[Order Date]]))</f>
        <v>2026</v>
      </c>
      <c r="D153" s="13">
        <f>MONTH((SalesDataTable[[#This Row],[Order Date]]))</f>
        <v>2</v>
      </c>
      <c r="E153" s="13" t="str">
        <f>TEXT(SalesDataTable[[#This Row],[Order Date]],"MMM")</f>
        <v>Feb</v>
      </c>
      <c r="F153" s="13" t="str">
        <f>"Q"&amp;ROUNDUP(MONTH(SalesDataTable[[#This Row],[Order Date]])/3,0)</f>
        <v>Q1</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11">
        <f>YEAR((SalesDataTable[[#This Row],[Order Date]]))</f>
        <v>2026</v>
      </c>
      <c r="D154" s="13">
        <f>MONTH((SalesDataTable[[#This Row],[Order Date]]))</f>
        <v>2</v>
      </c>
      <c r="E154" s="13" t="str">
        <f>TEXT(SalesDataTable[[#This Row],[Order Date]],"MMM")</f>
        <v>Feb</v>
      </c>
      <c r="F154" s="13" t="str">
        <f>"Q"&amp;ROUNDUP(MONTH(SalesDataTable[[#This Row],[Order Date]])/3,0)</f>
        <v>Q1</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11">
        <f>YEAR((SalesDataTable[[#This Row],[Order Date]]))</f>
        <v>2026</v>
      </c>
      <c r="D155" s="13">
        <f>MONTH((SalesDataTable[[#This Row],[Order Date]]))</f>
        <v>2</v>
      </c>
      <c r="E155" s="13" t="str">
        <f>TEXT(SalesDataTable[[#This Row],[Order Date]],"MMM")</f>
        <v>Feb</v>
      </c>
      <c r="F155" s="13" t="str">
        <f>"Q"&amp;ROUNDUP(MONTH(SalesDataTable[[#This Row],[Order Date]])/3,0)</f>
        <v>Q1</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11">
        <f>YEAR((SalesDataTable[[#This Row],[Order Date]]))</f>
        <v>2026</v>
      </c>
      <c r="D156" s="13">
        <f>MONTH((SalesDataTable[[#This Row],[Order Date]]))</f>
        <v>2</v>
      </c>
      <c r="E156" s="13" t="str">
        <f>TEXT(SalesDataTable[[#This Row],[Order Date]],"MMM")</f>
        <v>Feb</v>
      </c>
      <c r="F156" s="13" t="str">
        <f>"Q"&amp;ROUNDUP(MONTH(SalesDataTable[[#This Row],[Order Date]])/3,0)</f>
        <v>Q1</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11">
        <f>YEAR((SalesDataTable[[#This Row],[Order Date]]))</f>
        <v>2026</v>
      </c>
      <c r="D157" s="13">
        <f>MONTH((SalesDataTable[[#This Row],[Order Date]]))</f>
        <v>2</v>
      </c>
      <c r="E157" s="13" t="str">
        <f>TEXT(SalesDataTable[[#This Row],[Order Date]],"MMM")</f>
        <v>Feb</v>
      </c>
      <c r="F157" s="13" t="str">
        <f>"Q"&amp;ROUNDUP(MONTH(SalesDataTable[[#This Row],[Order Date]])/3,0)</f>
        <v>Q1</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11">
        <f>YEAR((SalesDataTable[[#This Row],[Order Date]]))</f>
        <v>2026</v>
      </c>
      <c r="D158" s="13">
        <f>MONTH((SalesDataTable[[#This Row],[Order Date]]))</f>
        <v>2</v>
      </c>
      <c r="E158" s="13" t="str">
        <f>TEXT(SalesDataTable[[#This Row],[Order Date]],"MMM")</f>
        <v>Feb</v>
      </c>
      <c r="F158" s="13" t="str">
        <f>"Q"&amp;ROUNDUP(MONTH(SalesDataTable[[#This Row],[Order Date]])/3,0)</f>
        <v>Q1</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11">
        <f>YEAR((SalesDataTable[[#This Row],[Order Date]]))</f>
        <v>2026</v>
      </c>
      <c r="D159" s="13">
        <f>MONTH((SalesDataTable[[#This Row],[Order Date]]))</f>
        <v>2</v>
      </c>
      <c r="E159" s="13" t="str">
        <f>TEXT(SalesDataTable[[#This Row],[Order Date]],"MMM")</f>
        <v>Feb</v>
      </c>
      <c r="F159" s="13" t="str">
        <f>"Q"&amp;ROUNDUP(MONTH(SalesDataTable[[#This Row],[Order Date]])/3,0)</f>
        <v>Q1</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11">
        <f>YEAR((SalesDataTable[[#This Row],[Order Date]]))</f>
        <v>2026</v>
      </c>
      <c r="D160" s="13">
        <f>MONTH((SalesDataTable[[#This Row],[Order Date]]))</f>
        <v>2</v>
      </c>
      <c r="E160" s="13" t="str">
        <f>TEXT(SalesDataTable[[#This Row],[Order Date]],"MMM")</f>
        <v>Feb</v>
      </c>
      <c r="F160" s="13" t="str">
        <f>"Q"&amp;ROUNDUP(MONTH(SalesDataTable[[#This Row],[Order Date]])/3,0)</f>
        <v>Q1</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11">
        <f>YEAR((SalesDataTable[[#This Row],[Order Date]]))</f>
        <v>2026</v>
      </c>
      <c r="D161" s="13">
        <f>MONTH((SalesDataTable[[#This Row],[Order Date]]))</f>
        <v>2</v>
      </c>
      <c r="E161" s="13" t="str">
        <f>TEXT(SalesDataTable[[#This Row],[Order Date]],"MMM")</f>
        <v>Feb</v>
      </c>
      <c r="F161" s="13" t="str">
        <f>"Q"&amp;ROUNDUP(MONTH(SalesDataTable[[#This Row],[Order Date]])/3,0)</f>
        <v>Q1</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11">
        <f>YEAR((SalesDataTable[[#This Row],[Order Date]]))</f>
        <v>2026</v>
      </c>
      <c r="D162" s="13">
        <f>MONTH((SalesDataTable[[#This Row],[Order Date]]))</f>
        <v>2</v>
      </c>
      <c r="E162" s="13" t="str">
        <f>TEXT(SalesDataTable[[#This Row],[Order Date]],"MMM")</f>
        <v>Feb</v>
      </c>
      <c r="F162" s="13" t="str">
        <f>"Q"&amp;ROUNDUP(MONTH(SalesDataTable[[#This Row],[Order Date]])/3,0)</f>
        <v>Q1</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11">
        <f>YEAR((SalesDataTable[[#This Row],[Order Date]]))</f>
        <v>2026</v>
      </c>
      <c r="D163" s="13">
        <f>MONTH((SalesDataTable[[#This Row],[Order Date]]))</f>
        <v>2</v>
      </c>
      <c r="E163" s="13" t="str">
        <f>TEXT(SalesDataTable[[#This Row],[Order Date]],"MMM")</f>
        <v>Feb</v>
      </c>
      <c r="F163" s="13" t="str">
        <f>"Q"&amp;ROUNDUP(MONTH(SalesDataTable[[#This Row],[Order Date]])/3,0)</f>
        <v>Q1</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11">
        <f>YEAR((SalesDataTable[[#This Row],[Order Date]]))</f>
        <v>2026</v>
      </c>
      <c r="D164" s="13">
        <f>MONTH((SalesDataTable[[#This Row],[Order Date]]))</f>
        <v>2</v>
      </c>
      <c r="E164" s="13" t="str">
        <f>TEXT(SalesDataTable[[#This Row],[Order Date]],"MMM")</f>
        <v>Feb</v>
      </c>
      <c r="F164" s="13" t="str">
        <f>"Q"&amp;ROUNDUP(MONTH(SalesDataTable[[#This Row],[Order Date]])/3,0)</f>
        <v>Q1</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11">
        <f>YEAR((SalesDataTable[[#This Row],[Order Date]]))</f>
        <v>2026</v>
      </c>
      <c r="D165" s="13">
        <f>MONTH((SalesDataTable[[#This Row],[Order Date]]))</f>
        <v>2</v>
      </c>
      <c r="E165" s="13" t="str">
        <f>TEXT(SalesDataTable[[#This Row],[Order Date]],"MMM")</f>
        <v>Feb</v>
      </c>
      <c r="F165" s="13" t="str">
        <f>"Q"&amp;ROUNDUP(MONTH(SalesDataTable[[#This Row],[Order Date]])/3,0)</f>
        <v>Q1</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11">
        <f>YEAR((SalesDataTable[[#This Row],[Order Date]]))</f>
        <v>2026</v>
      </c>
      <c r="D166" s="13">
        <f>MONTH((SalesDataTable[[#This Row],[Order Date]]))</f>
        <v>2</v>
      </c>
      <c r="E166" s="13" t="str">
        <f>TEXT(SalesDataTable[[#This Row],[Order Date]],"MMM")</f>
        <v>Feb</v>
      </c>
      <c r="F166" s="13" t="str">
        <f>"Q"&amp;ROUNDUP(MONTH(SalesDataTable[[#This Row],[Order Date]])/3,0)</f>
        <v>Q1</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11">
        <f>YEAR((SalesDataTable[[#This Row],[Order Date]]))</f>
        <v>2026</v>
      </c>
      <c r="D167" s="13">
        <f>MONTH((SalesDataTable[[#This Row],[Order Date]]))</f>
        <v>2</v>
      </c>
      <c r="E167" s="13" t="str">
        <f>TEXT(SalesDataTable[[#This Row],[Order Date]],"MMM")</f>
        <v>Feb</v>
      </c>
      <c r="F167" s="13" t="str">
        <f>"Q"&amp;ROUNDUP(MONTH(SalesDataTable[[#This Row],[Order Date]])/3,0)</f>
        <v>Q1</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11">
        <f>YEAR((SalesDataTable[[#This Row],[Order Date]]))</f>
        <v>2026</v>
      </c>
      <c r="D168" s="13">
        <f>MONTH((SalesDataTable[[#This Row],[Order Date]]))</f>
        <v>2</v>
      </c>
      <c r="E168" s="13" t="str">
        <f>TEXT(SalesDataTable[[#This Row],[Order Date]],"MMM")</f>
        <v>Feb</v>
      </c>
      <c r="F168" s="13" t="str">
        <f>"Q"&amp;ROUNDUP(MONTH(SalesDataTable[[#This Row],[Order Date]])/3,0)</f>
        <v>Q1</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11">
        <f>YEAR((SalesDataTable[[#This Row],[Order Date]]))</f>
        <v>2026</v>
      </c>
      <c r="D169" s="13">
        <f>MONTH((SalesDataTable[[#This Row],[Order Date]]))</f>
        <v>2</v>
      </c>
      <c r="E169" s="13" t="str">
        <f>TEXT(SalesDataTable[[#This Row],[Order Date]],"MMM")</f>
        <v>Feb</v>
      </c>
      <c r="F169" s="13" t="str">
        <f>"Q"&amp;ROUNDUP(MONTH(SalesDataTable[[#This Row],[Order Date]])/3,0)</f>
        <v>Q1</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11">
        <f>YEAR((SalesDataTable[[#This Row],[Order Date]]))</f>
        <v>2026</v>
      </c>
      <c r="D170" s="13">
        <f>MONTH((SalesDataTable[[#This Row],[Order Date]]))</f>
        <v>2</v>
      </c>
      <c r="E170" s="13" t="str">
        <f>TEXT(SalesDataTable[[#This Row],[Order Date]],"MMM")</f>
        <v>Feb</v>
      </c>
      <c r="F170" s="13" t="str">
        <f>"Q"&amp;ROUNDUP(MONTH(SalesDataTable[[#This Row],[Order Date]])/3,0)</f>
        <v>Q1</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11">
        <f>YEAR((SalesDataTable[[#This Row],[Order Date]]))</f>
        <v>2026</v>
      </c>
      <c r="D171" s="13">
        <f>MONTH((SalesDataTable[[#This Row],[Order Date]]))</f>
        <v>2</v>
      </c>
      <c r="E171" s="13" t="str">
        <f>TEXT(SalesDataTable[[#This Row],[Order Date]],"MMM")</f>
        <v>Feb</v>
      </c>
      <c r="F171" s="13" t="str">
        <f>"Q"&amp;ROUNDUP(MONTH(SalesDataTable[[#This Row],[Order Date]])/3,0)</f>
        <v>Q1</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11">
        <f>YEAR((SalesDataTable[[#This Row],[Order Date]]))</f>
        <v>2026</v>
      </c>
      <c r="D172" s="13">
        <f>MONTH((SalesDataTable[[#This Row],[Order Date]]))</f>
        <v>2</v>
      </c>
      <c r="E172" s="13" t="str">
        <f>TEXT(SalesDataTable[[#This Row],[Order Date]],"MMM")</f>
        <v>Feb</v>
      </c>
      <c r="F172" s="13" t="str">
        <f>"Q"&amp;ROUNDUP(MONTH(SalesDataTable[[#This Row],[Order Date]])/3,0)</f>
        <v>Q1</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11">
        <f>YEAR((SalesDataTable[[#This Row],[Order Date]]))</f>
        <v>2026</v>
      </c>
      <c r="D173" s="13">
        <f>MONTH((SalesDataTable[[#This Row],[Order Date]]))</f>
        <v>2</v>
      </c>
      <c r="E173" s="13" t="str">
        <f>TEXT(SalesDataTable[[#This Row],[Order Date]],"MMM")</f>
        <v>Feb</v>
      </c>
      <c r="F173" s="13" t="str">
        <f>"Q"&amp;ROUNDUP(MONTH(SalesDataTable[[#This Row],[Order Date]])/3,0)</f>
        <v>Q1</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11">
        <f>YEAR((SalesDataTable[[#This Row],[Order Date]]))</f>
        <v>2026</v>
      </c>
      <c r="D174" s="13">
        <f>MONTH((SalesDataTable[[#This Row],[Order Date]]))</f>
        <v>2</v>
      </c>
      <c r="E174" s="13" t="str">
        <f>TEXT(SalesDataTable[[#This Row],[Order Date]],"MMM")</f>
        <v>Feb</v>
      </c>
      <c r="F174" s="13" t="str">
        <f>"Q"&amp;ROUNDUP(MONTH(SalesDataTable[[#This Row],[Order Date]])/3,0)</f>
        <v>Q1</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11">
        <f>YEAR((SalesDataTable[[#This Row],[Order Date]]))</f>
        <v>2026</v>
      </c>
      <c r="D175" s="13">
        <f>MONTH((SalesDataTable[[#This Row],[Order Date]]))</f>
        <v>2</v>
      </c>
      <c r="E175" s="13" t="str">
        <f>TEXT(SalesDataTable[[#This Row],[Order Date]],"MMM")</f>
        <v>Feb</v>
      </c>
      <c r="F175" s="13" t="str">
        <f>"Q"&amp;ROUNDUP(MONTH(SalesDataTable[[#This Row],[Order Date]])/3,0)</f>
        <v>Q1</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11">
        <f>YEAR((SalesDataTable[[#This Row],[Order Date]]))</f>
        <v>2026</v>
      </c>
      <c r="D176" s="13">
        <f>MONTH((SalesDataTable[[#This Row],[Order Date]]))</f>
        <v>2</v>
      </c>
      <c r="E176" s="13" t="str">
        <f>TEXT(SalesDataTable[[#This Row],[Order Date]],"MMM")</f>
        <v>Feb</v>
      </c>
      <c r="F176" s="13" t="str">
        <f>"Q"&amp;ROUNDUP(MONTH(SalesDataTable[[#This Row],[Order Date]])/3,0)</f>
        <v>Q1</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11">
        <f>YEAR((SalesDataTable[[#This Row],[Order Date]]))</f>
        <v>2026</v>
      </c>
      <c r="D177" s="13">
        <f>MONTH((SalesDataTable[[#This Row],[Order Date]]))</f>
        <v>2</v>
      </c>
      <c r="E177" s="13" t="str">
        <f>TEXT(SalesDataTable[[#This Row],[Order Date]],"MMM")</f>
        <v>Feb</v>
      </c>
      <c r="F177" s="13" t="str">
        <f>"Q"&amp;ROUNDUP(MONTH(SalesDataTable[[#This Row],[Order Date]])/3,0)</f>
        <v>Q1</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11">
        <f>YEAR((SalesDataTable[[#This Row],[Order Date]]))</f>
        <v>2026</v>
      </c>
      <c r="D178" s="13">
        <f>MONTH((SalesDataTable[[#This Row],[Order Date]]))</f>
        <v>2</v>
      </c>
      <c r="E178" s="13" t="str">
        <f>TEXT(SalesDataTable[[#This Row],[Order Date]],"MMM")</f>
        <v>Feb</v>
      </c>
      <c r="F178" s="13" t="str">
        <f>"Q"&amp;ROUNDUP(MONTH(SalesDataTable[[#This Row],[Order Date]])/3,0)</f>
        <v>Q1</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11">
        <f>YEAR((SalesDataTable[[#This Row],[Order Date]]))</f>
        <v>2026</v>
      </c>
      <c r="D179" s="13">
        <f>MONTH((SalesDataTable[[#This Row],[Order Date]]))</f>
        <v>2</v>
      </c>
      <c r="E179" s="13" t="str">
        <f>TEXT(SalesDataTable[[#This Row],[Order Date]],"MMM")</f>
        <v>Feb</v>
      </c>
      <c r="F179" s="13" t="str">
        <f>"Q"&amp;ROUNDUP(MONTH(SalesDataTable[[#This Row],[Order Date]])/3,0)</f>
        <v>Q1</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11">
        <f>YEAR((SalesDataTable[[#This Row],[Order Date]]))</f>
        <v>2026</v>
      </c>
      <c r="D180" s="13">
        <f>MONTH((SalesDataTable[[#This Row],[Order Date]]))</f>
        <v>2</v>
      </c>
      <c r="E180" s="13" t="str">
        <f>TEXT(SalesDataTable[[#This Row],[Order Date]],"MMM")</f>
        <v>Feb</v>
      </c>
      <c r="F180" s="13" t="str">
        <f>"Q"&amp;ROUNDUP(MONTH(SalesDataTable[[#This Row],[Order Date]])/3,0)</f>
        <v>Q1</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11">
        <f>YEAR((SalesDataTable[[#This Row],[Order Date]]))</f>
        <v>2026</v>
      </c>
      <c r="D181" s="13">
        <f>MONTH((SalesDataTable[[#This Row],[Order Date]]))</f>
        <v>2</v>
      </c>
      <c r="E181" s="13" t="str">
        <f>TEXT(SalesDataTable[[#This Row],[Order Date]],"MMM")</f>
        <v>Feb</v>
      </c>
      <c r="F181" s="13" t="str">
        <f>"Q"&amp;ROUNDUP(MONTH(SalesDataTable[[#This Row],[Order Date]])/3,0)</f>
        <v>Q1</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11">
        <f>YEAR((SalesDataTable[[#This Row],[Order Date]]))</f>
        <v>2026</v>
      </c>
      <c r="D182" s="13">
        <f>MONTH((SalesDataTable[[#This Row],[Order Date]]))</f>
        <v>2</v>
      </c>
      <c r="E182" s="13" t="str">
        <f>TEXT(SalesDataTable[[#This Row],[Order Date]],"MMM")</f>
        <v>Feb</v>
      </c>
      <c r="F182" s="13" t="str">
        <f>"Q"&amp;ROUNDUP(MONTH(SalesDataTable[[#This Row],[Order Date]])/3,0)</f>
        <v>Q1</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11">
        <f>YEAR((SalesDataTable[[#This Row],[Order Date]]))</f>
        <v>2026</v>
      </c>
      <c r="D183" s="13">
        <f>MONTH((SalesDataTable[[#This Row],[Order Date]]))</f>
        <v>2</v>
      </c>
      <c r="E183" s="13" t="str">
        <f>TEXT(SalesDataTable[[#This Row],[Order Date]],"MMM")</f>
        <v>Feb</v>
      </c>
      <c r="F183" s="13" t="str">
        <f>"Q"&amp;ROUNDUP(MONTH(SalesDataTable[[#This Row],[Order Date]])/3,0)</f>
        <v>Q1</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11">
        <f>YEAR((SalesDataTable[[#This Row],[Order Date]]))</f>
        <v>2026</v>
      </c>
      <c r="D184" s="13">
        <f>MONTH((SalesDataTable[[#This Row],[Order Date]]))</f>
        <v>2</v>
      </c>
      <c r="E184" s="13" t="str">
        <f>TEXT(SalesDataTable[[#This Row],[Order Date]],"MMM")</f>
        <v>Feb</v>
      </c>
      <c r="F184" s="13" t="str">
        <f>"Q"&amp;ROUNDUP(MONTH(SalesDataTable[[#This Row],[Order Date]])/3,0)</f>
        <v>Q1</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11">
        <f>YEAR((SalesDataTable[[#This Row],[Order Date]]))</f>
        <v>2026</v>
      </c>
      <c r="D185" s="13">
        <f>MONTH((SalesDataTable[[#This Row],[Order Date]]))</f>
        <v>2</v>
      </c>
      <c r="E185" s="13" t="str">
        <f>TEXT(SalesDataTable[[#This Row],[Order Date]],"MMM")</f>
        <v>Feb</v>
      </c>
      <c r="F185" s="13" t="str">
        <f>"Q"&amp;ROUNDUP(MONTH(SalesDataTable[[#This Row],[Order Date]])/3,0)</f>
        <v>Q1</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11">
        <f>YEAR((SalesDataTable[[#This Row],[Order Date]]))</f>
        <v>2026</v>
      </c>
      <c r="D186" s="13">
        <f>MONTH((SalesDataTable[[#This Row],[Order Date]]))</f>
        <v>2</v>
      </c>
      <c r="E186" s="13" t="str">
        <f>TEXT(SalesDataTable[[#This Row],[Order Date]],"MMM")</f>
        <v>Feb</v>
      </c>
      <c r="F186" s="13" t="str">
        <f>"Q"&amp;ROUNDUP(MONTH(SalesDataTable[[#This Row],[Order Date]])/3,0)</f>
        <v>Q1</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11">
        <f>YEAR((SalesDataTable[[#This Row],[Order Date]]))</f>
        <v>2026</v>
      </c>
      <c r="D187" s="13">
        <f>MONTH((SalesDataTable[[#This Row],[Order Date]]))</f>
        <v>2</v>
      </c>
      <c r="E187" s="13" t="str">
        <f>TEXT(SalesDataTable[[#This Row],[Order Date]],"MMM")</f>
        <v>Feb</v>
      </c>
      <c r="F187" s="13" t="str">
        <f>"Q"&amp;ROUNDUP(MONTH(SalesDataTable[[#This Row],[Order Date]])/3,0)</f>
        <v>Q1</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11">
        <f>YEAR((SalesDataTable[[#This Row],[Order Date]]))</f>
        <v>2026</v>
      </c>
      <c r="D188" s="13">
        <f>MONTH((SalesDataTable[[#This Row],[Order Date]]))</f>
        <v>2</v>
      </c>
      <c r="E188" s="13" t="str">
        <f>TEXT(SalesDataTable[[#This Row],[Order Date]],"MMM")</f>
        <v>Feb</v>
      </c>
      <c r="F188" s="13" t="str">
        <f>"Q"&amp;ROUNDUP(MONTH(SalesDataTable[[#This Row],[Order Date]])/3,0)</f>
        <v>Q1</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11">
        <f>YEAR((SalesDataTable[[#This Row],[Order Date]]))</f>
        <v>2026</v>
      </c>
      <c r="D189" s="13">
        <f>MONTH((SalesDataTable[[#This Row],[Order Date]]))</f>
        <v>2</v>
      </c>
      <c r="E189" s="13" t="str">
        <f>TEXT(SalesDataTable[[#This Row],[Order Date]],"MMM")</f>
        <v>Feb</v>
      </c>
      <c r="F189" s="13" t="str">
        <f>"Q"&amp;ROUNDUP(MONTH(SalesDataTable[[#This Row],[Order Date]])/3,0)</f>
        <v>Q1</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11">
        <f>YEAR((SalesDataTable[[#This Row],[Order Date]]))</f>
        <v>2026</v>
      </c>
      <c r="D190" s="13">
        <f>MONTH((SalesDataTable[[#This Row],[Order Date]]))</f>
        <v>2</v>
      </c>
      <c r="E190" s="13" t="str">
        <f>TEXT(SalesDataTable[[#This Row],[Order Date]],"MMM")</f>
        <v>Feb</v>
      </c>
      <c r="F190" s="13" t="str">
        <f>"Q"&amp;ROUNDUP(MONTH(SalesDataTable[[#This Row],[Order Date]])/3,0)</f>
        <v>Q1</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11">
        <f>YEAR((SalesDataTable[[#This Row],[Order Date]]))</f>
        <v>2026</v>
      </c>
      <c r="D191" s="13">
        <f>MONTH((SalesDataTable[[#This Row],[Order Date]]))</f>
        <v>2</v>
      </c>
      <c r="E191" s="13" t="str">
        <f>TEXT(SalesDataTable[[#This Row],[Order Date]],"MMM")</f>
        <v>Feb</v>
      </c>
      <c r="F191" s="13" t="str">
        <f>"Q"&amp;ROUNDUP(MONTH(SalesDataTable[[#This Row],[Order Date]])/3,0)</f>
        <v>Q1</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11">
        <f>YEAR((SalesDataTable[[#This Row],[Order Date]]))</f>
        <v>2026</v>
      </c>
      <c r="D192" s="13">
        <f>MONTH((SalesDataTable[[#This Row],[Order Date]]))</f>
        <v>2</v>
      </c>
      <c r="E192" s="13" t="str">
        <f>TEXT(SalesDataTable[[#This Row],[Order Date]],"MMM")</f>
        <v>Feb</v>
      </c>
      <c r="F192" s="13" t="str">
        <f>"Q"&amp;ROUNDUP(MONTH(SalesDataTable[[#This Row],[Order Date]])/3,0)</f>
        <v>Q1</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11">
        <f>YEAR((SalesDataTable[[#This Row],[Order Date]]))</f>
        <v>2026</v>
      </c>
      <c r="D193" s="13">
        <f>MONTH((SalesDataTable[[#This Row],[Order Date]]))</f>
        <v>2</v>
      </c>
      <c r="E193" s="13" t="str">
        <f>TEXT(SalesDataTable[[#This Row],[Order Date]],"MMM")</f>
        <v>Feb</v>
      </c>
      <c r="F193" s="13" t="str">
        <f>"Q"&amp;ROUNDUP(MONTH(SalesDataTable[[#This Row],[Order Date]])/3,0)</f>
        <v>Q1</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11">
        <f>YEAR((SalesDataTable[[#This Row],[Order Date]]))</f>
        <v>2026</v>
      </c>
      <c r="D194" s="13">
        <f>MONTH((SalesDataTable[[#This Row],[Order Date]]))</f>
        <v>2</v>
      </c>
      <c r="E194" s="13" t="str">
        <f>TEXT(SalesDataTable[[#This Row],[Order Date]],"MMM")</f>
        <v>Feb</v>
      </c>
      <c r="F194" s="13" t="str">
        <f>"Q"&amp;ROUNDUP(MONTH(SalesDataTable[[#This Row],[Order Date]])/3,0)</f>
        <v>Q1</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11">
        <f>YEAR((SalesDataTable[[#This Row],[Order Date]]))</f>
        <v>2026</v>
      </c>
      <c r="D195" s="13">
        <f>MONTH((SalesDataTable[[#This Row],[Order Date]]))</f>
        <v>2</v>
      </c>
      <c r="E195" s="13" t="str">
        <f>TEXT(SalesDataTable[[#This Row],[Order Date]],"MMM")</f>
        <v>Feb</v>
      </c>
      <c r="F195" s="13" t="str">
        <f>"Q"&amp;ROUNDUP(MONTH(SalesDataTable[[#This Row],[Order Date]])/3,0)</f>
        <v>Q1</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11">
        <f>YEAR((SalesDataTable[[#This Row],[Order Date]]))</f>
        <v>2026</v>
      </c>
      <c r="D196" s="13">
        <f>MONTH((SalesDataTable[[#This Row],[Order Date]]))</f>
        <v>2</v>
      </c>
      <c r="E196" s="13" t="str">
        <f>TEXT(SalesDataTable[[#This Row],[Order Date]],"MMM")</f>
        <v>Feb</v>
      </c>
      <c r="F196" s="13" t="str">
        <f>"Q"&amp;ROUNDUP(MONTH(SalesDataTable[[#This Row],[Order Date]])/3,0)</f>
        <v>Q1</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11">
        <f>YEAR((SalesDataTable[[#This Row],[Order Date]]))</f>
        <v>2026</v>
      </c>
      <c r="D197" s="13">
        <f>MONTH((SalesDataTable[[#This Row],[Order Date]]))</f>
        <v>2</v>
      </c>
      <c r="E197" s="13" t="str">
        <f>TEXT(SalesDataTable[[#This Row],[Order Date]],"MMM")</f>
        <v>Feb</v>
      </c>
      <c r="F197" s="13" t="str">
        <f>"Q"&amp;ROUNDUP(MONTH(SalesDataTable[[#This Row],[Order Date]])/3,0)</f>
        <v>Q1</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11">
        <f>YEAR((SalesDataTable[[#This Row],[Order Date]]))</f>
        <v>2026</v>
      </c>
      <c r="D198" s="13">
        <f>MONTH((SalesDataTable[[#This Row],[Order Date]]))</f>
        <v>2</v>
      </c>
      <c r="E198" s="13" t="str">
        <f>TEXT(SalesDataTable[[#This Row],[Order Date]],"MMM")</f>
        <v>Feb</v>
      </c>
      <c r="F198" s="13" t="str">
        <f>"Q"&amp;ROUNDUP(MONTH(SalesDataTable[[#This Row],[Order Date]])/3,0)</f>
        <v>Q1</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11">
        <f>YEAR((SalesDataTable[[#This Row],[Order Date]]))</f>
        <v>2026</v>
      </c>
      <c r="D199" s="13">
        <f>MONTH((SalesDataTable[[#This Row],[Order Date]]))</f>
        <v>2</v>
      </c>
      <c r="E199" s="13" t="str">
        <f>TEXT(SalesDataTable[[#This Row],[Order Date]],"MMM")</f>
        <v>Feb</v>
      </c>
      <c r="F199" s="13" t="str">
        <f>"Q"&amp;ROUNDUP(MONTH(SalesDataTable[[#This Row],[Order Date]])/3,0)</f>
        <v>Q1</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11">
        <f>YEAR((SalesDataTable[[#This Row],[Order Date]]))</f>
        <v>2026</v>
      </c>
      <c r="D200" s="13">
        <f>MONTH((SalesDataTable[[#This Row],[Order Date]]))</f>
        <v>2</v>
      </c>
      <c r="E200" s="13" t="str">
        <f>TEXT(SalesDataTable[[#This Row],[Order Date]],"MMM")</f>
        <v>Feb</v>
      </c>
      <c r="F200" s="13" t="str">
        <f>"Q"&amp;ROUNDUP(MONTH(SalesDataTable[[#This Row],[Order Date]])/3,0)</f>
        <v>Q1</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11">
        <f>YEAR((SalesDataTable[[#This Row],[Order Date]]))</f>
        <v>2026</v>
      </c>
      <c r="D201" s="13">
        <f>MONTH((SalesDataTable[[#This Row],[Order Date]]))</f>
        <v>2</v>
      </c>
      <c r="E201" s="13" t="str">
        <f>TEXT(SalesDataTable[[#This Row],[Order Date]],"MMM")</f>
        <v>Feb</v>
      </c>
      <c r="F201" s="13" t="str">
        <f>"Q"&amp;ROUNDUP(MONTH(SalesDataTable[[#This Row],[Order Date]])/3,0)</f>
        <v>Q1</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11">
        <f>YEAR((SalesDataTable[[#This Row],[Order Date]]))</f>
        <v>2026</v>
      </c>
      <c r="D202" s="13">
        <f>MONTH((SalesDataTable[[#This Row],[Order Date]]))</f>
        <v>2</v>
      </c>
      <c r="E202" s="13" t="str">
        <f>TEXT(SalesDataTable[[#This Row],[Order Date]],"MMM")</f>
        <v>Feb</v>
      </c>
      <c r="F202" s="13" t="str">
        <f>"Q"&amp;ROUNDUP(MONTH(SalesDataTable[[#This Row],[Order Date]])/3,0)</f>
        <v>Q1</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11">
        <f>YEAR((SalesDataTable[[#This Row],[Order Date]]))</f>
        <v>2026</v>
      </c>
      <c r="D203" s="13">
        <f>MONTH((SalesDataTable[[#This Row],[Order Date]]))</f>
        <v>2</v>
      </c>
      <c r="E203" s="13" t="str">
        <f>TEXT(SalesDataTable[[#This Row],[Order Date]],"MMM")</f>
        <v>Feb</v>
      </c>
      <c r="F203" s="13" t="str">
        <f>"Q"&amp;ROUNDUP(MONTH(SalesDataTable[[#This Row],[Order Date]])/3,0)</f>
        <v>Q1</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11">
        <f>YEAR((SalesDataTable[[#This Row],[Order Date]]))</f>
        <v>2026</v>
      </c>
      <c r="D204" s="13">
        <f>MONTH((SalesDataTable[[#This Row],[Order Date]]))</f>
        <v>2</v>
      </c>
      <c r="E204" s="13" t="str">
        <f>TEXT(SalesDataTable[[#This Row],[Order Date]],"MMM")</f>
        <v>Feb</v>
      </c>
      <c r="F204" s="13" t="str">
        <f>"Q"&amp;ROUNDUP(MONTH(SalesDataTable[[#This Row],[Order Date]])/3,0)</f>
        <v>Q1</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11">
        <f>YEAR((SalesDataTable[[#This Row],[Order Date]]))</f>
        <v>2026</v>
      </c>
      <c r="D205" s="13">
        <f>MONTH((SalesDataTable[[#This Row],[Order Date]]))</f>
        <v>2</v>
      </c>
      <c r="E205" s="13" t="str">
        <f>TEXT(SalesDataTable[[#This Row],[Order Date]],"MMM")</f>
        <v>Feb</v>
      </c>
      <c r="F205" s="13" t="str">
        <f>"Q"&amp;ROUNDUP(MONTH(SalesDataTable[[#This Row],[Order Date]])/3,0)</f>
        <v>Q1</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11">
        <f>YEAR((SalesDataTable[[#This Row],[Order Date]]))</f>
        <v>2026</v>
      </c>
      <c r="D206" s="13">
        <f>MONTH((SalesDataTable[[#This Row],[Order Date]]))</f>
        <v>2</v>
      </c>
      <c r="E206" s="13" t="str">
        <f>TEXT(SalesDataTable[[#This Row],[Order Date]],"MMM")</f>
        <v>Feb</v>
      </c>
      <c r="F206" s="13" t="str">
        <f>"Q"&amp;ROUNDUP(MONTH(SalesDataTable[[#This Row],[Order Date]])/3,0)</f>
        <v>Q1</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11">
        <f>YEAR((SalesDataTable[[#This Row],[Order Date]]))</f>
        <v>2026</v>
      </c>
      <c r="D207" s="13">
        <f>MONTH((SalesDataTable[[#This Row],[Order Date]]))</f>
        <v>2</v>
      </c>
      <c r="E207" s="13" t="str">
        <f>TEXT(SalesDataTable[[#This Row],[Order Date]],"MMM")</f>
        <v>Feb</v>
      </c>
      <c r="F207" s="13" t="str">
        <f>"Q"&amp;ROUNDUP(MONTH(SalesDataTable[[#This Row],[Order Date]])/3,0)</f>
        <v>Q1</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11">
        <f>YEAR((SalesDataTable[[#This Row],[Order Date]]))</f>
        <v>2026</v>
      </c>
      <c r="D208" s="13">
        <f>MONTH((SalesDataTable[[#This Row],[Order Date]]))</f>
        <v>2</v>
      </c>
      <c r="E208" s="13" t="str">
        <f>TEXT(SalesDataTable[[#This Row],[Order Date]],"MMM")</f>
        <v>Feb</v>
      </c>
      <c r="F208" s="13" t="str">
        <f>"Q"&amp;ROUNDUP(MONTH(SalesDataTable[[#This Row],[Order Date]])/3,0)</f>
        <v>Q1</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11">
        <f>YEAR((SalesDataTable[[#This Row],[Order Date]]))</f>
        <v>2026</v>
      </c>
      <c r="D209" s="13">
        <f>MONTH((SalesDataTable[[#This Row],[Order Date]]))</f>
        <v>2</v>
      </c>
      <c r="E209" s="13" t="str">
        <f>TEXT(SalesDataTable[[#This Row],[Order Date]],"MMM")</f>
        <v>Feb</v>
      </c>
      <c r="F209" s="13" t="str">
        <f>"Q"&amp;ROUNDUP(MONTH(SalesDataTable[[#This Row],[Order Date]])/3,0)</f>
        <v>Q1</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11">
        <f>YEAR((SalesDataTable[[#This Row],[Order Date]]))</f>
        <v>2026</v>
      </c>
      <c r="D210" s="13">
        <f>MONTH((SalesDataTable[[#This Row],[Order Date]]))</f>
        <v>2</v>
      </c>
      <c r="E210" s="13" t="str">
        <f>TEXT(SalesDataTable[[#This Row],[Order Date]],"MMM")</f>
        <v>Feb</v>
      </c>
      <c r="F210" s="13" t="str">
        <f>"Q"&amp;ROUNDUP(MONTH(SalesDataTable[[#This Row],[Order Date]])/3,0)</f>
        <v>Q1</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11">
        <f>YEAR((SalesDataTable[[#This Row],[Order Date]]))</f>
        <v>2026</v>
      </c>
      <c r="D211" s="13">
        <f>MONTH((SalesDataTable[[#This Row],[Order Date]]))</f>
        <v>2</v>
      </c>
      <c r="E211" s="13" t="str">
        <f>TEXT(SalesDataTable[[#This Row],[Order Date]],"MMM")</f>
        <v>Feb</v>
      </c>
      <c r="F211" s="13" t="str">
        <f>"Q"&amp;ROUNDUP(MONTH(SalesDataTable[[#This Row],[Order Date]])/3,0)</f>
        <v>Q1</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11">
        <f>YEAR((SalesDataTable[[#This Row],[Order Date]]))</f>
        <v>2026</v>
      </c>
      <c r="D212" s="13">
        <f>MONTH((SalesDataTable[[#This Row],[Order Date]]))</f>
        <v>2</v>
      </c>
      <c r="E212" s="13" t="str">
        <f>TEXT(SalesDataTable[[#This Row],[Order Date]],"MMM")</f>
        <v>Feb</v>
      </c>
      <c r="F212" s="13" t="str">
        <f>"Q"&amp;ROUNDUP(MONTH(SalesDataTable[[#This Row],[Order Date]])/3,0)</f>
        <v>Q1</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11">
        <f>YEAR((SalesDataTable[[#This Row],[Order Date]]))</f>
        <v>2026</v>
      </c>
      <c r="D213" s="13">
        <f>MONTH((SalesDataTable[[#This Row],[Order Date]]))</f>
        <v>2</v>
      </c>
      <c r="E213" s="13" t="str">
        <f>TEXT(SalesDataTable[[#This Row],[Order Date]],"MMM")</f>
        <v>Feb</v>
      </c>
      <c r="F213" s="13" t="str">
        <f>"Q"&amp;ROUNDUP(MONTH(SalesDataTable[[#This Row],[Order Date]])/3,0)</f>
        <v>Q1</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11">
        <f>YEAR((SalesDataTable[[#This Row],[Order Date]]))</f>
        <v>2026</v>
      </c>
      <c r="D214" s="13">
        <f>MONTH((SalesDataTable[[#This Row],[Order Date]]))</f>
        <v>2</v>
      </c>
      <c r="E214" s="13" t="str">
        <f>TEXT(SalesDataTable[[#This Row],[Order Date]],"MMM")</f>
        <v>Feb</v>
      </c>
      <c r="F214" s="13" t="str">
        <f>"Q"&amp;ROUNDUP(MONTH(SalesDataTable[[#This Row],[Order Date]])/3,0)</f>
        <v>Q1</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11">
        <f>YEAR((SalesDataTable[[#This Row],[Order Date]]))</f>
        <v>2026</v>
      </c>
      <c r="D215" s="13">
        <f>MONTH((SalesDataTable[[#This Row],[Order Date]]))</f>
        <v>2</v>
      </c>
      <c r="E215" s="13" t="str">
        <f>TEXT(SalesDataTable[[#This Row],[Order Date]],"MMM")</f>
        <v>Feb</v>
      </c>
      <c r="F215" s="13" t="str">
        <f>"Q"&amp;ROUNDUP(MONTH(SalesDataTable[[#This Row],[Order Date]])/3,0)</f>
        <v>Q1</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11">
        <f>YEAR((SalesDataTable[[#This Row],[Order Date]]))</f>
        <v>2026</v>
      </c>
      <c r="D216" s="13">
        <f>MONTH((SalesDataTable[[#This Row],[Order Date]]))</f>
        <v>2</v>
      </c>
      <c r="E216" s="13" t="str">
        <f>TEXT(SalesDataTable[[#This Row],[Order Date]],"MMM")</f>
        <v>Feb</v>
      </c>
      <c r="F216" s="13" t="str">
        <f>"Q"&amp;ROUNDUP(MONTH(SalesDataTable[[#This Row],[Order Date]])/3,0)</f>
        <v>Q1</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11">
        <f>YEAR((SalesDataTable[[#This Row],[Order Date]]))</f>
        <v>2026</v>
      </c>
      <c r="D217" s="13">
        <f>MONTH((SalesDataTable[[#This Row],[Order Date]]))</f>
        <v>2</v>
      </c>
      <c r="E217" s="13" t="str">
        <f>TEXT(SalesDataTable[[#This Row],[Order Date]],"MMM")</f>
        <v>Feb</v>
      </c>
      <c r="F217" s="13" t="str">
        <f>"Q"&amp;ROUNDUP(MONTH(SalesDataTable[[#This Row],[Order Date]])/3,0)</f>
        <v>Q1</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11">
        <f>YEAR((SalesDataTable[[#This Row],[Order Date]]))</f>
        <v>2026</v>
      </c>
      <c r="D218" s="13">
        <f>MONTH((SalesDataTable[[#This Row],[Order Date]]))</f>
        <v>2</v>
      </c>
      <c r="E218" s="13" t="str">
        <f>TEXT(SalesDataTable[[#This Row],[Order Date]],"MMM")</f>
        <v>Feb</v>
      </c>
      <c r="F218" s="13" t="str">
        <f>"Q"&amp;ROUNDUP(MONTH(SalesDataTable[[#This Row],[Order Date]])/3,0)</f>
        <v>Q1</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11">
        <f>YEAR((SalesDataTable[[#This Row],[Order Date]]))</f>
        <v>2026</v>
      </c>
      <c r="D219" s="13">
        <f>MONTH((SalesDataTable[[#This Row],[Order Date]]))</f>
        <v>2</v>
      </c>
      <c r="E219" s="13" t="str">
        <f>TEXT(SalesDataTable[[#This Row],[Order Date]],"MMM")</f>
        <v>Feb</v>
      </c>
      <c r="F219" s="13" t="str">
        <f>"Q"&amp;ROUNDUP(MONTH(SalesDataTable[[#This Row],[Order Date]])/3,0)</f>
        <v>Q1</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11">
        <f>YEAR((SalesDataTable[[#This Row],[Order Date]]))</f>
        <v>2026</v>
      </c>
      <c r="D220" s="13">
        <f>MONTH((SalesDataTable[[#This Row],[Order Date]]))</f>
        <v>2</v>
      </c>
      <c r="E220" s="13" t="str">
        <f>TEXT(SalesDataTable[[#This Row],[Order Date]],"MMM")</f>
        <v>Feb</v>
      </c>
      <c r="F220" s="13" t="str">
        <f>"Q"&amp;ROUNDUP(MONTH(SalesDataTable[[#This Row],[Order Date]])/3,0)</f>
        <v>Q1</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11">
        <f>YEAR((SalesDataTable[[#This Row],[Order Date]]))</f>
        <v>2026</v>
      </c>
      <c r="D221" s="13">
        <f>MONTH((SalesDataTable[[#This Row],[Order Date]]))</f>
        <v>2</v>
      </c>
      <c r="E221" s="13" t="str">
        <f>TEXT(SalesDataTable[[#This Row],[Order Date]],"MMM")</f>
        <v>Feb</v>
      </c>
      <c r="F221" s="13" t="str">
        <f>"Q"&amp;ROUNDUP(MONTH(SalesDataTable[[#This Row],[Order Date]])/3,0)</f>
        <v>Q1</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11">
        <f>YEAR((SalesDataTable[[#This Row],[Order Date]]))</f>
        <v>2026</v>
      </c>
      <c r="D222" s="13">
        <f>MONTH((SalesDataTable[[#This Row],[Order Date]]))</f>
        <v>2</v>
      </c>
      <c r="E222" s="13" t="str">
        <f>TEXT(SalesDataTable[[#This Row],[Order Date]],"MMM")</f>
        <v>Feb</v>
      </c>
      <c r="F222" s="13" t="str">
        <f>"Q"&amp;ROUNDUP(MONTH(SalesDataTable[[#This Row],[Order Date]])/3,0)</f>
        <v>Q1</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11">
        <f>YEAR((SalesDataTable[[#This Row],[Order Date]]))</f>
        <v>2026</v>
      </c>
      <c r="D223" s="13">
        <f>MONTH((SalesDataTable[[#This Row],[Order Date]]))</f>
        <v>2</v>
      </c>
      <c r="E223" s="13" t="str">
        <f>TEXT(SalesDataTable[[#This Row],[Order Date]],"MMM")</f>
        <v>Feb</v>
      </c>
      <c r="F223" s="13" t="str">
        <f>"Q"&amp;ROUNDUP(MONTH(SalesDataTable[[#This Row],[Order Date]])/3,0)</f>
        <v>Q1</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11">
        <f>YEAR((SalesDataTable[[#This Row],[Order Date]]))</f>
        <v>2026</v>
      </c>
      <c r="D224" s="13">
        <f>MONTH((SalesDataTable[[#This Row],[Order Date]]))</f>
        <v>2</v>
      </c>
      <c r="E224" s="13" t="str">
        <f>TEXT(SalesDataTable[[#This Row],[Order Date]],"MMM")</f>
        <v>Feb</v>
      </c>
      <c r="F224" s="13" t="str">
        <f>"Q"&amp;ROUNDUP(MONTH(SalesDataTable[[#This Row],[Order Date]])/3,0)</f>
        <v>Q1</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11">
        <f>YEAR((SalesDataTable[[#This Row],[Order Date]]))</f>
        <v>2026</v>
      </c>
      <c r="D225" s="13">
        <f>MONTH((SalesDataTable[[#This Row],[Order Date]]))</f>
        <v>2</v>
      </c>
      <c r="E225" s="13" t="str">
        <f>TEXT(SalesDataTable[[#This Row],[Order Date]],"MMM")</f>
        <v>Feb</v>
      </c>
      <c r="F225" s="13" t="str">
        <f>"Q"&amp;ROUNDUP(MONTH(SalesDataTable[[#This Row],[Order Date]])/3,0)</f>
        <v>Q1</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11">
        <f>YEAR((SalesDataTable[[#This Row],[Order Date]]))</f>
        <v>2026</v>
      </c>
      <c r="D226" s="13">
        <f>MONTH((SalesDataTable[[#This Row],[Order Date]]))</f>
        <v>2</v>
      </c>
      <c r="E226" s="13" t="str">
        <f>TEXT(SalesDataTable[[#This Row],[Order Date]],"MMM")</f>
        <v>Feb</v>
      </c>
      <c r="F226" s="13" t="str">
        <f>"Q"&amp;ROUNDUP(MONTH(SalesDataTable[[#This Row],[Order Date]])/3,0)</f>
        <v>Q1</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11">
        <f>YEAR((SalesDataTable[[#This Row],[Order Date]]))</f>
        <v>2026</v>
      </c>
      <c r="D227" s="13">
        <f>MONTH((SalesDataTable[[#This Row],[Order Date]]))</f>
        <v>2</v>
      </c>
      <c r="E227" s="13" t="str">
        <f>TEXT(SalesDataTable[[#This Row],[Order Date]],"MMM")</f>
        <v>Feb</v>
      </c>
      <c r="F227" s="13" t="str">
        <f>"Q"&amp;ROUNDUP(MONTH(SalesDataTable[[#This Row],[Order Date]])/3,0)</f>
        <v>Q1</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11">
        <f>YEAR((SalesDataTable[[#This Row],[Order Date]]))</f>
        <v>2026</v>
      </c>
      <c r="D228" s="13">
        <f>MONTH((SalesDataTable[[#This Row],[Order Date]]))</f>
        <v>2</v>
      </c>
      <c r="E228" s="13" t="str">
        <f>TEXT(SalesDataTable[[#This Row],[Order Date]],"MMM")</f>
        <v>Feb</v>
      </c>
      <c r="F228" s="13" t="str">
        <f>"Q"&amp;ROUNDUP(MONTH(SalesDataTable[[#This Row],[Order Date]])/3,0)</f>
        <v>Q1</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11">
        <f>YEAR((SalesDataTable[[#This Row],[Order Date]]))</f>
        <v>2026</v>
      </c>
      <c r="D229" s="13">
        <f>MONTH((SalesDataTable[[#This Row],[Order Date]]))</f>
        <v>2</v>
      </c>
      <c r="E229" s="13" t="str">
        <f>TEXT(SalesDataTable[[#This Row],[Order Date]],"MMM")</f>
        <v>Feb</v>
      </c>
      <c r="F229" s="13" t="str">
        <f>"Q"&amp;ROUNDUP(MONTH(SalesDataTable[[#This Row],[Order Date]])/3,0)</f>
        <v>Q1</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11">
        <f>YEAR((SalesDataTable[[#This Row],[Order Date]]))</f>
        <v>2026</v>
      </c>
      <c r="D230" s="13">
        <f>MONTH((SalesDataTable[[#This Row],[Order Date]]))</f>
        <v>2</v>
      </c>
      <c r="E230" s="13" t="str">
        <f>TEXT(SalesDataTable[[#This Row],[Order Date]],"MMM")</f>
        <v>Feb</v>
      </c>
      <c r="F230" s="13" t="str">
        <f>"Q"&amp;ROUNDUP(MONTH(SalesDataTable[[#This Row],[Order Date]])/3,0)</f>
        <v>Q1</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11">
        <f>YEAR((SalesDataTable[[#This Row],[Order Date]]))</f>
        <v>2026</v>
      </c>
      <c r="D231" s="13">
        <f>MONTH((SalesDataTable[[#This Row],[Order Date]]))</f>
        <v>2</v>
      </c>
      <c r="E231" s="13" t="str">
        <f>TEXT(SalesDataTable[[#This Row],[Order Date]],"MMM")</f>
        <v>Feb</v>
      </c>
      <c r="F231" s="13" t="str">
        <f>"Q"&amp;ROUNDUP(MONTH(SalesDataTable[[#This Row],[Order Date]])/3,0)</f>
        <v>Q1</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11">
        <f>YEAR((SalesDataTable[[#This Row],[Order Date]]))</f>
        <v>2026</v>
      </c>
      <c r="D232" s="13">
        <f>MONTH((SalesDataTable[[#This Row],[Order Date]]))</f>
        <v>2</v>
      </c>
      <c r="E232" s="13" t="str">
        <f>TEXT(SalesDataTable[[#This Row],[Order Date]],"MMM")</f>
        <v>Feb</v>
      </c>
      <c r="F232" s="13" t="str">
        <f>"Q"&amp;ROUNDUP(MONTH(SalesDataTable[[#This Row],[Order Date]])/3,0)</f>
        <v>Q1</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11">
        <f>YEAR((SalesDataTable[[#This Row],[Order Date]]))</f>
        <v>2026</v>
      </c>
      <c r="D233" s="13">
        <f>MONTH((SalesDataTable[[#This Row],[Order Date]]))</f>
        <v>2</v>
      </c>
      <c r="E233" s="13" t="str">
        <f>TEXT(SalesDataTable[[#This Row],[Order Date]],"MMM")</f>
        <v>Feb</v>
      </c>
      <c r="F233" s="13" t="str">
        <f>"Q"&amp;ROUNDUP(MONTH(SalesDataTable[[#This Row],[Order Date]])/3,0)</f>
        <v>Q1</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11">
        <f>YEAR((SalesDataTable[[#This Row],[Order Date]]))</f>
        <v>2026</v>
      </c>
      <c r="D234" s="13">
        <f>MONTH((SalesDataTable[[#This Row],[Order Date]]))</f>
        <v>2</v>
      </c>
      <c r="E234" s="13" t="str">
        <f>TEXT(SalesDataTable[[#This Row],[Order Date]],"MMM")</f>
        <v>Feb</v>
      </c>
      <c r="F234" s="13" t="str">
        <f>"Q"&amp;ROUNDUP(MONTH(SalesDataTable[[#This Row],[Order Date]])/3,0)</f>
        <v>Q1</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11">
        <f>YEAR((SalesDataTable[[#This Row],[Order Date]]))</f>
        <v>2026</v>
      </c>
      <c r="D235" s="13">
        <f>MONTH((SalesDataTable[[#This Row],[Order Date]]))</f>
        <v>2</v>
      </c>
      <c r="E235" s="13" t="str">
        <f>TEXT(SalesDataTable[[#This Row],[Order Date]],"MMM")</f>
        <v>Feb</v>
      </c>
      <c r="F235" s="13" t="str">
        <f>"Q"&amp;ROUNDUP(MONTH(SalesDataTable[[#This Row],[Order Date]])/3,0)</f>
        <v>Q1</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11">
        <f>YEAR((SalesDataTable[[#This Row],[Order Date]]))</f>
        <v>2026</v>
      </c>
      <c r="D236" s="13">
        <f>MONTH((SalesDataTable[[#This Row],[Order Date]]))</f>
        <v>2</v>
      </c>
      <c r="E236" s="13" t="str">
        <f>TEXT(SalesDataTable[[#This Row],[Order Date]],"MMM")</f>
        <v>Feb</v>
      </c>
      <c r="F236" s="13" t="str">
        <f>"Q"&amp;ROUNDUP(MONTH(SalesDataTable[[#This Row],[Order Date]])/3,0)</f>
        <v>Q1</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11">
        <f>YEAR((SalesDataTable[[#This Row],[Order Date]]))</f>
        <v>2026</v>
      </c>
      <c r="D237" s="13">
        <f>MONTH((SalesDataTable[[#This Row],[Order Date]]))</f>
        <v>2</v>
      </c>
      <c r="E237" s="13" t="str">
        <f>TEXT(SalesDataTable[[#This Row],[Order Date]],"MMM")</f>
        <v>Feb</v>
      </c>
      <c r="F237" s="13" t="str">
        <f>"Q"&amp;ROUNDUP(MONTH(SalesDataTable[[#This Row],[Order Date]])/3,0)</f>
        <v>Q1</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11">
        <f>YEAR((SalesDataTable[[#This Row],[Order Date]]))</f>
        <v>2026</v>
      </c>
      <c r="D238" s="13">
        <f>MONTH((SalesDataTable[[#This Row],[Order Date]]))</f>
        <v>2</v>
      </c>
      <c r="E238" s="13" t="str">
        <f>TEXT(SalesDataTable[[#This Row],[Order Date]],"MMM")</f>
        <v>Feb</v>
      </c>
      <c r="F238" s="13" t="str">
        <f>"Q"&amp;ROUNDUP(MONTH(SalesDataTable[[#This Row],[Order Date]])/3,0)</f>
        <v>Q1</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11">
        <f>YEAR((SalesDataTable[[#This Row],[Order Date]]))</f>
        <v>2026</v>
      </c>
      <c r="D239" s="13">
        <f>MONTH((SalesDataTable[[#This Row],[Order Date]]))</f>
        <v>2</v>
      </c>
      <c r="E239" s="13" t="str">
        <f>TEXT(SalesDataTable[[#This Row],[Order Date]],"MMM")</f>
        <v>Feb</v>
      </c>
      <c r="F239" s="13" t="str">
        <f>"Q"&amp;ROUNDUP(MONTH(SalesDataTable[[#This Row],[Order Date]])/3,0)</f>
        <v>Q1</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11">
        <f>YEAR((SalesDataTable[[#This Row],[Order Date]]))</f>
        <v>2026</v>
      </c>
      <c r="D240" s="13">
        <f>MONTH((SalesDataTable[[#This Row],[Order Date]]))</f>
        <v>2</v>
      </c>
      <c r="E240" s="13" t="str">
        <f>TEXT(SalesDataTable[[#This Row],[Order Date]],"MMM")</f>
        <v>Feb</v>
      </c>
      <c r="F240" s="13" t="str">
        <f>"Q"&amp;ROUNDUP(MONTH(SalesDataTable[[#This Row],[Order Date]])/3,0)</f>
        <v>Q1</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11">
        <f>YEAR((SalesDataTable[[#This Row],[Order Date]]))</f>
        <v>2026</v>
      </c>
      <c r="D241" s="13">
        <f>MONTH((SalesDataTable[[#This Row],[Order Date]]))</f>
        <v>2</v>
      </c>
      <c r="E241" s="13" t="str">
        <f>TEXT(SalesDataTable[[#This Row],[Order Date]],"MMM")</f>
        <v>Feb</v>
      </c>
      <c r="F241" s="13" t="str">
        <f>"Q"&amp;ROUNDUP(MONTH(SalesDataTable[[#This Row],[Order Date]])/3,0)</f>
        <v>Q1</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11">
        <f>YEAR((SalesDataTable[[#This Row],[Order Date]]))</f>
        <v>2026</v>
      </c>
      <c r="D242" s="13">
        <f>MONTH((SalesDataTable[[#This Row],[Order Date]]))</f>
        <v>2</v>
      </c>
      <c r="E242" s="13" t="str">
        <f>TEXT(SalesDataTable[[#This Row],[Order Date]],"MMM")</f>
        <v>Feb</v>
      </c>
      <c r="F242" s="13" t="str">
        <f>"Q"&amp;ROUNDUP(MONTH(SalesDataTable[[#This Row],[Order Date]])/3,0)</f>
        <v>Q1</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11">
        <f>YEAR((SalesDataTable[[#This Row],[Order Date]]))</f>
        <v>2026</v>
      </c>
      <c r="D243" s="13">
        <f>MONTH((SalesDataTable[[#This Row],[Order Date]]))</f>
        <v>2</v>
      </c>
      <c r="E243" s="13" t="str">
        <f>TEXT(SalesDataTable[[#This Row],[Order Date]],"MMM")</f>
        <v>Feb</v>
      </c>
      <c r="F243" s="13" t="str">
        <f>"Q"&amp;ROUNDUP(MONTH(SalesDataTable[[#This Row],[Order Date]])/3,0)</f>
        <v>Q1</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11">
        <f>YEAR((SalesDataTable[[#This Row],[Order Date]]))</f>
        <v>2026</v>
      </c>
      <c r="D244" s="13">
        <f>MONTH((SalesDataTable[[#This Row],[Order Date]]))</f>
        <v>2</v>
      </c>
      <c r="E244" s="13" t="str">
        <f>TEXT(SalesDataTable[[#This Row],[Order Date]],"MMM")</f>
        <v>Feb</v>
      </c>
      <c r="F244" s="13" t="str">
        <f>"Q"&amp;ROUNDUP(MONTH(SalesDataTable[[#This Row],[Order Date]])/3,0)</f>
        <v>Q1</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11">
        <f>YEAR((SalesDataTable[[#This Row],[Order Date]]))</f>
        <v>2026</v>
      </c>
      <c r="D245" s="13">
        <f>MONTH((SalesDataTable[[#This Row],[Order Date]]))</f>
        <v>2</v>
      </c>
      <c r="E245" s="13" t="str">
        <f>TEXT(SalesDataTable[[#This Row],[Order Date]],"MMM")</f>
        <v>Feb</v>
      </c>
      <c r="F245" s="13" t="str">
        <f>"Q"&amp;ROUNDUP(MONTH(SalesDataTable[[#This Row],[Order Date]])/3,0)</f>
        <v>Q1</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11">
        <f>YEAR((SalesDataTable[[#This Row],[Order Date]]))</f>
        <v>2026</v>
      </c>
      <c r="D246" s="13">
        <f>MONTH((SalesDataTable[[#This Row],[Order Date]]))</f>
        <v>2</v>
      </c>
      <c r="E246" s="13" t="str">
        <f>TEXT(SalesDataTable[[#This Row],[Order Date]],"MMM")</f>
        <v>Feb</v>
      </c>
      <c r="F246" s="13" t="str">
        <f>"Q"&amp;ROUNDUP(MONTH(SalesDataTable[[#This Row],[Order Date]])/3,0)</f>
        <v>Q1</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11">
        <f>YEAR((SalesDataTable[[#This Row],[Order Date]]))</f>
        <v>2026</v>
      </c>
      <c r="D247" s="13">
        <f>MONTH((SalesDataTable[[#This Row],[Order Date]]))</f>
        <v>2</v>
      </c>
      <c r="E247" s="13" t="str">
        <f>TEXT(SalesDataTable[[#This Row],[Order Date]],"MMM")</f>
        <v>Feb</v>
      </c>
      <c r="F247" s="13" t="str">
        <f>"Q"&amp;ROUNDUP(MONTH(SalesDataTable[[#This Row],[Order Date]])/3,0)</f>
        <v>Q1</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11">
        <f>YEAR((SalesDataTable[[#This Row],[Order Date]]))</f>
        <v>2026</v>
      </c>
      <c r="D248" s="13">
        <f>MONTH((SalesDataTable[[#This Row],[Order Date]]))</f>
        <v>2</v>
      </c>
      <c r="E248" s="13" t="str">
        <f>TEXT(SalesDataTable[[#This Row],[Order Date]],"MMM")</f>
        <v>Feb</v>
      </c>
      <c r="F248" s="13" t="str">
        <f>"Q"&amp;ROUNDUP(MONTH(SalesDataTable[[#This Row],[Order Date]])/3,0)</f>
        <v>Q1</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11">
        <f>YEAR((SalesDataTable[[#This Row],[Order Date]]))</f>
        <v>2026</v>
      </c>
      <c r="D249" s="13">
        <f>MONTH((SalesDataTable[[#This Row],[Order Date]]))</f>
        <v>2</v>
      </c>
      <c r="E249" s="13" t="str">
        <f>TEXT(SalesDataTable[[#This Row],[Order Date]],"MMM")</f>
        <v>Feb</v>
      </c>
      <c r="F249" s="13" t="str">
        <f>"Q"&amp;ROUNDUP(MONTH(SalesDataTable[[#This Row],[Order Date]])/3,0)</f>
        <v>Q1</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11">
        <f>YEAR((SalesDataTable[[#This Row],[Order Date]]))</f>
        <v>2026</v>
      </c>
      <c r="D250" s="13">
        <f>MONTH((SalesDataTable[[#This Row],[Order Date]]))</f>
        <v>2</v>
      </c>
      <c r="E250" s="13" t="str">
        <f>TEXT(SalesDataTable[[#This Row],[Order Date]],"MMM")</f>
        <v>Feb</v>
      </c>
      <c r="F250" s="13" t="str">
        <f>"Q"&amp;ROUNDUP(MONTH(SalesDataTable[[#This Row],[Order Date]])/3,0)</f>
        <v>Q1</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11">
        <f>YEAR((SalesDataTable[[#This Row],[Order Date]]))</f>
        <v>2026</v>
      </c>
      <c r="D251" s="13">
        <f>MONTH((SalesDataTable[[#This Row],[Order Date]]))</f>
        <v>2</v>
      </c>
      <c r="E251" s="13" t="str">
        <f>TEXT(SalesDataTable[[#This Row],[Order Date]],"MMM")</f>
        <v>Feb</v>
      </c>
      <c r="F251" s="13" t="str">
        <f>"Q"&amp;ROUNDUP(MONTH(SalesDataTable[[#This Row],[Order Date]])/3,0)</f>
        <v>Q1</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11">
        <f>YEAR((SalesDataTable[[#This Row],[Order Date]]))</f>
        <v>2026</v>
      </c>
      <c r="D252" s="13">
        <f>MONTH((SalesDataTable[[#This Row],[Order Date]]))</f>
        <v>2</v>
      </c>
      <c r="E252" s="13" t="str">
        <f>TEXT(SalesDataTable[[#This Row],[Order Date]],"MMM")</f>
        <v>Feb</v>
      </c>
      <c r="F252" s="13" t="str">
        <f>"Q"&amp;ROUNDUP(MONTH(SalesDataTable[[#This Row],[Order Date]])/3,0)</f>
        <v>Q1</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11">
        <f>YEAR((SalesDataTable[[#This Row],[Order Date]]))</f>
        <v>2026</v>
      </c>
      <c r="D253" s="13">
        <f>MONTH((SalesDataTable[[#This Row],[Order Date]]))</f>
        <v>2</v>
      </c>
      <c r="E253" s="13" t="str">
        <f>TEXT(SalesDataTable[[#This Row],[Order Date]],"MMM")</f>
        <v>Feb</v>
      </c>
      <c r="F253" s="13" t="str">
        <f>"Q"&amp;ROUNDUP(MONTH(SalesDataTable[[#This Row],[Order Date]])/3,0)</f>
        <v>Q1</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11">
        <f>YEAR((SalesDataTable[[#This Row],[Order Date]]))</f>
        <v>2026</v>
      </c>
      <c r="D254" s="13">
        <f>MONTH((SalesDataTable[[#This Row],[Order Date]]))</f>
        <v>2</v>
      </c>
      <c r="E254" s="13" t="str">
        <f>TEXT(SalesDataTable[[#This Row],[Order Date]],"MMM")</f>
        <v>Feb</v>
      </c>
      <c r="F254" s="13" t="str">
        <f>"Q"&amp;ROUNDUP(MONTH(SalesDataTable[[#This Row],[Order Date]])/3,0)</f>
        <v>Q1</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11">
        <f>YEAR((SalesDataTable[[#This Row],[Order Date]]))</f>
        <v>2026</v>
      </c>
      <c r="D255" s="13">
        <f>MONTH((SalesDataTable[[#This Row],[Order Date]]))</f>
        <v>2</v>
      </c>
      <c r="E255" s="13" t="str">
        <f>TEXT(SalesDataTable[[#This Row],[Order Date]],"MMM")</f>
        <v>Feb</v>
      </c>
      <c r="F255" s="13" t="str">
        <f>"Q"&amp;ROUNDUP(MONTH(SalesDataTable[[#This Row],[Order Date]])/3,0)</f>
        <v>Q1</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11">
        <f>YEAR((SalesDataTable[[#This Row],[Order Date]]))</f>
        <v>2026</v>
      </c>
      <c r="D256" s="13">
        <f>MONTH((SalesDataTable[[#This Row],[Order Date]]))</f>
        <v>2</v>
      </c>
      <c r="E256" s="13" t="str">
        <f>TEXT(SalesDataTable[[#This Row],[Order Date]],"MMM")</f>
        <v>Feb</v>
      </c>
      <c r="F256" s="13" t="str">
        <f>"Q"&amp;ROUNDUP(MONTH(SalesDataTable[[#This Row],[Order Date]])/3,0)</f>
        <v>Q1</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11">
        <f>YEAR((SalesDataTable[[#This Row],[Order Date]]))</f>
        <v>2026</v>
      </c>
      <c r="D257" s="13">
        <f>MONTH((SalesDataTable[[#This Row],[Order Date]]))</f>
        <v>2</v>
      </c>
      <c r="E257" s="13" t="str">
        <f>TEXT(SalesDataTable[[#This Row],[Order Date]],"MMM")</f>
        <v>Feb</v>
      </c>
      <c r="F257" s="13" t="str">
        <f>"Q"&amp;ROUNDUP(MONTH(SalesDataTable[[#This Row],[Order Date]])/3,0)</f>
        <v>Q1</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11">
        <f>YEAR((SalesDataTable[[#This Row],[Order Date]]))</f>
        <v>2026</v>
      </c>
      <c r="D258" s="13">
        <f>MONTH((SalesDataTable[[#This Row],[Order Date]]))</f>
        <v>2</v>
      </c>
      <c r="E258" s="13" t="str">
        <f>TEXT(SalesDataTable[[#This Row],[Order Date]],"MMM")</f>
        <v>Feb</v>
      </c>
      <c r="F258" s="13" t="str">
        <f>"Q"&amp;ROUNDUP(MONTH(SalesDataTable[[#This Row],[Order Date]])/3,0)</f>
        <v>Q1</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11">
        <f>YEAR((SalesDataTable[[#This Row],[Order Date]]))</f>
        <v>2026</v>
      </c>
      <c r="D259" s="13">
        <f>MONTH((SalesDataTable[[#This Row],[Order Date]]))</f>
        <v>2</v>
      </c>
      <c r="E259" s="13" t="str">
        <f>TEXT(SalesDataTable[[#This Row],[Order Date]],"MMM")</f>
        <v>Feb</v>
      </c>
      <c r="F259" s="13" t="str">
        <f>"Q"&amp;ROUNDUP(MONTH(SalesDataTable[[#This Row],[Order Date]])/3,0)</f>
        <v>Q1</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11">
        <f>YEAR((SalesDataTable[[#This Row],[Order Date]]))</f>
        <v>2026</v>
      </c>
      <c r="D260" s="13">
        <f>MONTH((SalesDataTable[[#This Row],[Order Date]]))</f>
        <v>2</v>
      </c>
      <c r="E260" s="13" t="str">
        <f>TEXT(SalesDataTable[[#This Row],[Order Date]],"MMM")</f>
        <v>Feb</v>
      </c>
      <c r="F260" s="13" t="str">
        <f>"Q"&amp;ROUNDUP(MONTH(SalesDataTable[[#This Row],[Order Date]])/3,0)</f>
        <v>Q1</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11">
        <f>YEAR((SalesDataTable[[#This Row],[Order Date]]))</f>
        <v>2026</v>
      </c>
      <c r="D261" s="13">
        <f>MONTH((SalesDataTable[[#This Row],[Order Date]]))</f>
        <v>2</v>
      </c>
      <c r="E261" s="13" t="str">
        <f>TEXT(SalesDataTable[[#This Row],[Order Date]],"MMM")</f>
        <v>Feb</v>
      </c>
      <c r="F261" s="13" t="str">
        <f>"Q"&amp;ROUNDUP(MONTH(SalesDataTable[[#This Row],[Order Date]])/3,0)</f>
        <v>Q1</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11">
        <f>YEAR((SalesDataTable[[#This Row],[Order Date]]))</f>
        <v>2026</v>
      </c>
      <c r="D262" s="13">
        <f>MONTH((SalesDataTable[[#This Row],[Order Date]]))</f>
        <v>2</v>
      </c>
      <c r="E262" s="13" t="str">
        <f>TEXT(SalesDataTable[[#This Row],[Order Date]],"MMM")</f>
        <v>Feb</v>
      </c>
      <c r="F262" s="13" t="str">
        <f>"Q"&amp;ROUNDUP(MONTH(SalesDataTable[[#This Row],[Order Date]])/3,0)</f>
        <v>Q1</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11">
        <f>YEAR((SalesDataTable[[#This Row],[Order Date]]))</f>
        <v>2026</v>
      </c>
      <c r="D263" s="13">
        <f>MONTH((SalesDataTable[[#This Row],[Order Date]]))</f>
        <v>2</v>
      </c>
      <c r="E263" s="13" t="str">
        <f>TEXT(SalesDataTable[[#This Row],[Order Date]],"MMM")</f>
        <v>Feb</v>
      </c>
      <c r="F263" s="13" t="str">
        <f>"Q"&amp;ROUNDUP(MONTH(SalesDataTable[[#This Row],[Order Date]])/3,0)</f>
        <v>Q1</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11">
        <f>YEAR((SalesDataTable[[#This Row],[Order Date]]))</f>
        <v>2026</v>
      </c>
      <c r="D264" s="13">
        <f>MONTH((SalesDataTable[[#This Row],[Order Date]]))</f>
        <v>2</v>
      </c>
      <c r="E264" s="13" t="str">
        <f>TEXT(SalesDataTable[[#This Row],[Order Date]],"MMM")</f>
        <v>Feb</v>
      </c>
      <c r="F264" s="13" t="str">
        <f>"Q"&amp;ROUNDUP(MONTH(SalesDataTable[[#This Row],[Order Date]])/3,0)</f>
        <v>Q1</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11">
        <f>YEAR((SalesDataTable[[#This Row],[Order Date]]))</f>
        <v>2026</v>
      </c>
      <c r="D265" s="13">
        <f>MONTH((SalesDataTable[[#This Row],[Order Date]]))</f>
        <v>2</v>
      </c>
      <c r="E265" s="13" t="str">
        <f>TEXT(SalesDataTable[[#This Row],[Order Date]],"MMM")</f>
        <v>Feb</v>
      </c>
      <c r="F265" s="13" t="str">
        <f>"Q"&amp;ROUNDUP(MONTH(SalesDataTable[[#This Row],[Order Date]])/3,0)</f>
        <v>Q1</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11">
        <f>YEAR((SalesDataTable[[#This Row],[Order Date]]))</f>
        <v>2026</v>
      </c>
      <c r="D266" s="13">
        <f>MONTH((SalesDataTable[[#This Row],[Order Date]]))</f>
        <v>2</v>
      </c>
      <c r="E266" s="13" t="str">
        <f>TEXT(SalesDataTable[[#This Row],[Order Date]],"MMM")</f>
        <v>Feb</v>
      </c>
      <c r="F266" s="13" t="str">
        <f>"Q"&amp;ROUNDUP(MONTH(SalesDataTable[[#This Row],[Order Date]])/3,0)</f>
        <v>Q1</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11">
        <f>YEAR((SalesDataTable[[#This Row],[Order Date]]))</f>
        <v>2026</v>
      </c>
      <c r="D267" s="13">
        <f>MONTH((SalesDataTable[[#This Row],[Order Date]]))</f>
        <v>2</v>
      </c>
      <c r="E267" s="13" t="str">
        <f>TEXT(SalesDataTable[[#This Row],[Order Date]],"MMM")</f>
        <v>Feb</v>
      </c>
      <c r="F267" s="13" t="str">
        <f>"Q"&amp;ROUNDUP(MONTH(SalesDataTable[[#This Row],[Order Date]])/3,0)</f>
        <v>Q1</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11">
        <f>YEAR((SalesDataTable[[#This Row],[Order Date]]))</f>
        <v>2026</v>
      </c>
      <c r="D268" s="13">
        <f>MONTH((SalesDataTable[[#This Row],[Order Date]]))</f>
        <v>2</v>
      </c>
      <c r="E268" s="13" t="str">
        <f>TEXT(SalesDataTable[[#This Row],[Order Date]],"MMM")</f>
        <v>Feb</v>
      </c>
      <c r="F268" s="13" t="str">
        <f>"Q"&amp;ROUNDUP(MONTH(SalesDataTable[[#This Row],[Order Date]])/3,0)</f>
        <v>Q1</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11">
        <f>YEAR((SalesDataTable[[#This Row],[Order Date]]))</f>
        <v>2026</v>
      </c>
      <c r="D269" s="13">
        <f>MONTH((SalesDataTable[[#This Row],[Order Date]]))</f>
        <v>2</v>
      </c>
      <c r="E269" s="13" t="str">
        <f>TEXT(SalesDataTable[[#This Row],[Order Date]],"MMM")</f>
        <v>Feb</v>
      </c>
      <c r="F269" s="13" t="str">
        <f>"Q"&amp;ROUNDUP(MONTH(SalesDataTable[[#This Row],[Order Date]])/3,0)</f>
        <v>Q1</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11">
        <f>YEAR((SalesDataTable[[#This Row],[Order Date]]))</f>
        <v>2026</v>
      </c>
      <c r="D270" s="13">
        <f>MONTH((SalesDataTable[[#This Row],[Order Date]]))</f>
        <v>2</v>
      </c>
      <c r="E270" s="13" t="str">
        <f>TEXT(SalesDataTable[[#This Row],[Order Date]],"MMM")</f>
        <v>Feb</v>
      </c>
      <c r="F270" s="13" t="str">
        <f>"Q"&amp;ROUNDUP(MONTH(SalesDataTable[[#This Row],[Order Date]])/3,0)</f>
        <v>Q1</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11">
        <f>YEAR((SalesDataTable[[#This Row],[Order Date]]))</f>
        <v>2026</v>
      </c>
      <c r="D271" s="13">
        <f>MONTH((SalesDataTable[[#This Row],[Order Date]]))</f>
        <v>2</v>
      </c>
      <c r="E271" s="13" t="str">
        <f>TEXT(SalesDataTable[[#This Row],[Order Date]],"MMM")</f>
        <v>Feb</v>
      </c>
      <c r="F271" s="13" t="str">
        <f>"Q"&amp;ROUNDUP(MONTH(SalesDataTable[[#This Row],[Order Date]])/3,0)</f>
        <v>Q1</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11">
        <f>YEAR((SalesDataTable[[#This Row],[Order Date]]))</f>
        <v>2026</v>
      </c>
      <c r="D272" s="13">
        <f>MONTH((SalesDataTable[[#This Row],[Order Date]]))</f>
        <v>2</v>
      </c>
      <c r="E272" s="13" t="str">
        <f>TEXT(SalesDataTable[[#This Row],[Order Date]],"MMM")</f>
        <v>Feb</v>
      </c>
      <c r="F272" s="13" t="str">
        <f>"Q"&amp;ROUNDUP(MONTH(SalesDataTable[[#This Row],[Order Date]])/3,0)</f>
        <v>Q1</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11">
        <f>YEAR((SalesDataTable[[#This Row],[Order Date]]))</f>
        <v>2026</v>
      </c>
      <c r="D273" s="13">
        <f>MONTH((SalesDataTable[[#This Row],[Order Date]]))</f>
        <v>2</v>
      </c>
      <c r="E273" s="13" t="str">
        <f>TEXT(SalesDataTable[[#This Row],[Order Date]],"MMM")</f>
        <v>Feb</v>
      </c>
      <c r="F273" s="13" t="str">
        <f>"Q"&amp;ROUNDUP(MONTH(SalesDataTable[[#This Row],[Order Date]])/3,0)</f>
        <v>Q1</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11">
        <f>YEAR((SalesDataTable[[#This Row],[Order Date]]))</f>
        <v>2026</v>
      </c>
      <c r="D274" s="13">
        <f>MONTH((SalesDataTable[[#This Row],[Order Date]]))</f>
        <v>2</v>
      </c>
      <c r="E274" s="13" t="str">
        <f>TEXT(SalesDataTable[[#This Row],[Order Date]],"MMM")</f>
        <v>Feb</v>
      </c>
      <c r="F274" s="13" t="str">
        <f>"Q"&amp;ROUNDUP(MONTH(SalesDataTable[[#This Row],[Order Date]])/3,0)</f>
        <v>Q1</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11">
        <f>YEAR((SalesDataTable[[#This Row],[Order Date]]))</f>
        <v>2026</v>
      </c>
      <c r="D275" s="13">
        <f>MONTH((SalesDataTable[[#This Row],[Order Date]]))</f>
        <v>2</v>
      </c>
      <c r="E275" s="13" t="str">
        <f>TEXT(SalesDataTable[[#This Row],[Order Date]],"MMM")</f>
        <v>Feb</v>
      </c>
      <c r="F275" s="13" t="str">
        <f>"Q"&amp;ROUNDUP(MONTH(SalesDataTable[[#This Row],[Order Date]])/3,0)</f>
        <v>Q1</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11">
        <f>YEAR((SalesDataTable[[#This Row],[Order Date]]))</f>
        <v>2026</v>
      </c>
      <c r="D276" s="13">
        <f>MONTH((SalesDataTable[[#This Row],[Order Date]]))</f>
        <v>3</v>
      </c>
      <c r="E276" s="13" t="str">
        <f>TEXT(SalesDataTable[[#This Row],[Order Date]],"MMM")</f>
        <v>Mar</v>
      </c>
      <c r="F276" s="13" t="str">
        <f>"Q"&amp;ROUNDUP(MONTH(SalesDataTable[[#This Row],[Order Date]])/3,0)</f>
        <v>Q1</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11">
        <f>YEAR((SalesDataTable[[#This Row],[Order Date]]))</f>
        <v>2026</v>
      </c>
      <c r="D277" s="13">
        <f>MONTH((SalesDataTable[[#This Row],[Order Date]]))</f>
        <v>3</v>
      </c>
      <c r="E277" s="13" t="str">
        <f>TEXT(SalesDataTable[[#This Row],[Order Date]],"MMM")</f>
        <v>Mar</v>
      </c>
      <c r="F277" s="13" t="str">
        <f>"Q"&amp;ROUNDUP(MONTH(SalesDataTable[[#This Row],[Order Date]])/3,0)</f>
        <v>Q1</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11">
        <f>YEAR((SalesDataTable[[#This Row],[Order Date]]))</f>
        <v>2026</v>
      </c>
      <c r="D278" s="13">
        <f>MONTH((SalesDataTable[[#This Row],[Order Date]]))</f>
        <v>3</v>
      </c>
      <c r="E278" s="13" t="str">
        <f>TEXT(SalesDataTable[[#This Row],[Order Date]],"MMM")</f>
        <v>Mar</v>
      </c>
      <c r="F278" s="13" t="str">
        <f>"Q"&amp;ROUNDUP(MONTH(SalesDataTable[[#This Row],[Order Date]])/3,0)</f>
        <v>Q1</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11">
        <f>YEAR((SalesDataTable[[#This Row],[Order Date]]))</f>
        <v>2026</v>
      </c>
      <c r="D279" s="13">
        <f>MONTH((SalesDataTable[[#This Row],[Order Date]]))</f>
        <v>3</v>
      </c>
      <c r="E279" s="13" t="str">
        <f>TEXT(SalesDataTable[[#This Row],[Order Date]],"MMM")</f>
        <v>Mar</v>
      </c>
      <c r="F279" s="13" t="str">
        <f>"Q"&amp;ROUNDUP(MONTH(SalesDataTable[[#This Row],[Order Date]])/3,0)</f>
        <v>Q1</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11">
        <f>YEAR((SalesDataTable[[#This Row],[Order Date]]))</f>
        <v>2026</v>
      </c>
      <c r="D280" s="13">
        <f>MONTH((SalesDataTable[[#This Row],[Order Date]]))</f>
        <v>3</v>
      </c>
      <c r="E280" s="13" t="str">
        <f>TEXT(SalesDataTable[[#This Row],[Order Date]],"MMM")</f>
        <v>Mar</v>
      </c>
      <c r="F280" s="13" t="str">
        <f>"Q"&amp;ROUNDUP(MONTH(SalesDataTable[[#This Row],[Order Date]])/3,0)</f>
        <v>Q1</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11">
        <f>YEAR((SalesDataTable[[#This Row],[Order Date]]))</f>
        <v>2026</v>
      </c>
      <c r="D281" s="13">
        <f>MONTH((SalesDataTable[[#This Row],[Order Date]]))</f>
        <v>3</v>
      </c>
      <c r="E281" s="13" t="str">
        <f>TEXT(SalesDataTable[[#This Row],[Order Date]],"MMM")</f>
        <v>Mar</v>
      </c>
      <c r="F281" s="13" t="str">
        <f>"Q"&amp;ROUNDUP(MONTH(SalesDataTable[[#This Row],[Order Date]])/3,0)</f>
        <v>Q1</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11">
        <f>YEAR((SalesDataTable[[#This Row],[Order Date]]))</f>
        <v>2026</v>
      </c>
      <c r="D282" s="13">
        <f>MONTH((SalesDataTable[[#This Row],[Order Date]]))</f>
        <v>3</v>
      </c>
      <c r="E282" s="13" t="str">
        <f>TEXT(SalesDataTable[[#This Row],[Order Date]],"MMM")</f>
        <v>Mar</v>
      </c>
      <c r="F282" s="13" t="str">
        <f>"Q"&amp;ROUNDUP(MONTH(SalesDataTable[[#This Row],[Order Date]])/3,0)</f>
        <v>Q1</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11">
        <f>YEAR((SalesDataTable[[#This Row],[Order Date]]))</f>
        <v>2026</v>
      </c>
      <c r="D283" s="13">
        <f>MONTH((SalesDataTable[[#This Row],[Order Date]]))</f>
        <v>3</v>
      </c>
      <c r="E283" s="13" t="str">
        <f>TEXT(SalesDataTable[[#This Row],[Order Date]],"MMM")</f>
        <v>Mar</v>
      </c>
      <c r="F283" s="13" t="str">
        <f>"Q"&amp;ROUNDUP(MONTH(SalesDataTable[[#This Row],[Order Date]])/3,0)</f>
        <v>Q1</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11">
        <f>YEAR((SalesDataTable[[#This Row],[Order Date]]))</f>
        <v>2026</v>
      </c>
      <c r="D284" s="13">
        <f>MONTH((SalesDataTable[[#This Row],[Order Date]]))</f>
        <v>3</v>
      </c>
      <c r="E284" s="13" t="str">
        <f>TEXT(SalesDataTable[[#This Row],[Order Date]],"MMM")</f>
        <v>Mar</v>
      </c>
      <c r="F284" s="13" t="str">
        <f>"Q"&amp;ROUNDUP(MONTH(SalesDataTable[[#This Row],[Order Date]])/3,0)</f>
        <v>Q1</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11">
        <f>YEAR((SalesDataTable[[#This Row],[Order Date]]))</f>
        <v>2026</v>
      </c>
      <c r="D285" s="13">
        <f>MONTH((SalesDataTable[[#This Row],[Order Date]]))</f>
        <v>3</v>
      </c>
      <c r="E285" s="13" t="str">
        <f>TEXT(SalesDataTable[[#This Row],[Order Date]],"MMM")</f>
        <v>Mar</v>
      </c>
      <c r="F285" s="13" t="str">
        <f>"Q"&amp;ROUNDUP(MONTH(SalesDataTable[[#This Row],[Order Date]])/3,0)</f>
        <v>Q1</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11">
        <f>YEAR((SalesDataTable[[#This Row],[Order Date]]))</f>
        <v>2026</v>
      </c>
      <c r="D286" s="13">
        <f>MONTH((SalesDataTable[[#This Row],[Order Date]]))</f>
        <v>3</v>
      </c>
      <c r="E286" s="13" t="str">
        <f>TEXT(SalesDataTable[[#This Row],[Order Date]],"MMM")</f>
        <v>Mar</v>
      </c>
      <c r="F286" s="13" t="str">
        <f>"Q"&amp;ROUNDUP(MONTH(SalesDataTable[[#This Row],[Order Date]])/3,0)</f>
        <v>Q1</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11">
        <f>YEAR((SalesDataTable[[#This Row],[Order Date]]))</f>
        <v>2026</v>
      </c>
      <c r="D287" s="13">
        <f>MONTH((SalesDataTable[[#This Row],[Order Date]]))</f>
        <v>3</v>
      </c>
      <c r="E287" s="13" t="str">
        <f>TEXT(SalesDataTable[[#This Row],[Order Date]],"MMM")</f>
        <v>Mar</v>
      </c>
      <c r="F287" s="13" t="str">
        <f>"Q"&amp;ROUNDUP(MONTH(SalesDataTable[[#This Row],[Order Date]])/3,0)</f>
        <v>Q1</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11">
        <f>YEAR((SalesDataTable[[#This Row],[Order Date]]))</f>
        <v>2026</v>
      </c>
      <c r="D288" s="13">
        <f>MONTH((SalesDataTable[[#This Row],[Order Date]]))</f>
        <v>3</v>
      </c>
      <c r="E288" s="13" t="str">
        <f>TEXT(SalesDataTable[[#This Row],[Order Date]],"MMM")</f>
        <v>Mar</v>
      </c>
      <c r="F288" s="13" t="str">
        <f>"Q"&amp;ROUNDUP(MONTH(SalesDataTable[[#This Row],[Order Date]])/3,0)</f>
        <v>Q1</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11">
        <f>YEAR((SalesDataTable[[#This Row],[Order Date]]))</f>
        <v>2026</v>
      </c>
      <c r="D289" s="13">
        <f>MONTH((SalesDataTable[[#This Row],[Order Date]]))</f>
        <v>3</v>
      </c>
      <c r="E289" s="13" t="str">
        <f>TEXT(SalesDataTable[[#This Row],[Order Date]],"MMM")</f>
        <v>Mar</v>
      </c>
      <c r="F289" s="13" t="str">
        <f>"Q"&amp;ROUNDUP(MONTH(SalesDataTable[[#This Row],[Order Date]])/3,0)</f>
        <v>Q1</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11">
        <f>YEAR((SalesDataTable[[#This Row],[Order Date]]))</f>
        <v>2026</v>
      </c>
      <c r="D290" s="13">
        <f>MONTH((SalesDataTable[[#This Row],[Order Date]]))</f>
        <v>3</v>
      </c>
      <c r="E290" s="13" t="str">
        <f>TEXT(SalesDataTable[[#This Row],[Order Date]],"MMM")</f>
        <v>Mar</v>
      </c>
      <c r="F290" s="13" t="str">
        <f>"Q"&amp;ROUNDUP(MONTH(SalesDataTable[[#This Row],[Order Date]])/3,0)</f>
        <v>Q1</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11">
        <f>YEAR((SalesDataTable[[#This Row],[Order Date]]))</f>
        <v>2026</v>
      </c>
      <c r="D291" s="13">
        <f>MONTH((SalesDataTable[[#This Row],[Order Date]]))</f>
        <v>3</v>
      </c>
      <c r="E291" s="13" t="str">
        <f>TEXT(SalesDataTable[[#This Row],[Order Date]],"MMM")</f>
        <v>Mar</v>
      </c>
      <c r="F291" s="13" t="str">
        <f>"Q"&amp;ROUNDUP(MONTH(SalesDataTable[[#This Row],[Order Date]])/3,0)</f>
        <v>Q1</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11">
        <f>YEAR((SalesDataTable[[#This Row],[Order Date]]))</f>
        <v>2026</v>
      </c>
      <c r="D292" s="13">
        <f>MONTH((SalesDataTable[[#This Row],[Order Date]]))</f>
        <v>3</v>
      </c>
      <c r="E292" s="13" t="str">
        <f>TEXT(SalesDataTable[[#This Row],[Order Date]],"MMM")</f>
        <v>Mar</v>
      </c>
      <c r="F292" s="13" t="str">
        <f>"Q"&amp;ROUNDUP(MONTH(SalesDataTable[[#This Row],[Order Date]])/3,0)</f>
        <v>Q1</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11">
        <f>YEAR((SalesDataTable[[#This Row],[Order Date]]))</f>
        <v>2026</v>
      </c>
      <c r="D293" s="13">
        <f>MONTH((SalesDataTable[[#This Row],[Order Date]]))</f>
        <v>3</v>
      </c>
      <c r="E293" s="13" t="str">
        <f>TEXT(SalesDataTable[[#This Row],[Order Date]],"MMM")</f>
        <v>Mar</v>
      </c>
      <c r="F293" s="13" t="str">
        <f>"Q"&amp;ROUNDUP(MONTH(SalesDataTable[[#This Row],[Order Date]])/3,0)</f>
        <v>Q1</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11">
        <f>YEAR((SalesDataTable[[#This Row],[Order Date]]))</f>
        <v>2026</v>
      </c>
      <c r="D294" s="13">
        <f>MONTH((SalesDataTable[[#This Row],[Order Date]]))</f>
        <v>3</v>
      </c>
      <c r="E294" s="13" t="str">
        <f>TEXT(SalesDataTable[[#This Row],[Order Date]],"MMM")</f>
        <v>Mar</v>
      </c>
      <c r="F294" s="13" t="str">
        <f>"Q"&amp;ROUNDUP(MONTH(SalesDataTable[[#This Row],[Order Date]])/3,0)</f>
        <v>Q1</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11">
        <f>YEAR((SalesDataTable[[#This Row],[Order Date]]))</f>
        <v>2026</v>
      </c>
      <c r="D295" s="13">
        <f>MONTH((SalesDataTable[[#This Row],[Order Date]]))</f>
        <v>3</v>
      </c>
      <c r="E295" s="13" t="str">
        <f>TEXT(SalesDataTable[[#This Row],[Order Date]],"MMM")</f>
        <v>Mar</v>
      </c>
      <c r="F295" s="13" t="str">
        <f>"Q"&amp;ROUNDUP(MONTH(SalesDataTable[[#This Row],[Order Date]])/3,0)</f>
        <v>Q1</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11">
        <f>YEAR((SalesDataTable[[#This Row],[Order Date]]))</f>
        <v>2026</v>
      </c>
      <c r="D296" s="13">
        <f>MONTH((SalesDataTable[[#This Row],[Order Date]]))</f>
        <v>3</v>
      </c>
      <c r="E296" s="13" t="str">
        <f>TEXT(SalesDataTable[[#This Row],[Order Date]],"MMM")</f>
        <v>Mar</v>
      </c>
      <c r="F296" s="13" t="str">
        <f>"Q"&amp;ROUNDUP(MONTH(SalesDataTable[[#This Row],[Order Date]])/3,0)</f>
        <v>Q1</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11">
        <f>YEAR((SalesDataTable[[#This Row],[Order Date]]))</f>
        <v>2026</v>
      </c>
      <c r="D297" s="13">
        <f>MONTH((SalesDataTable[[#This Row],[Order Date]]))</f>
        <v>3</v>
      </c>
      <c r="E297" s="13" t="str">
        <f>TEXT(SalesDataTable[[#This Row],[Order Date]],"MMM")</f>
        <v>Mar</v>
      </c>
      <c r="F297" s="13" t="str">
        <f>"Q"&amp;ROUNDUP(MONTH(SalesDataTable[[#This Row],[Order Date]])/3,0)</f>
        <v>Q1</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11">
        <f>YEAR((SalesDataTable[[#This Row],[Order Date]]))</f>
        <v>2026</v>
      </c>
      <c r="D298" s="13">
        <f>MONTH((SalesDataTable[[#This Row],[Order Date]]))</f>
        <v>3</v>
      </c>
      <c r="E298" s="13" t="str">
        <f>TEXT(SalesDataTable[[#This Row],[Order Date]],"MMM")</f>
        <v>Mar</v>
      </c>
      <c r="F298" s="13" t="str">
        <f>"Q"&amp;ROUNDUP(MONTH(SalesDataTable[[#This Row],[Order Date]])/3,0)</f>
        <v>Q1</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11">
        <f>YEAR((SalesDataTable[[#This Row],[Order Date]]))</f>
        <v>2026</v>
      </c>
      <c r="D299" s="13">
        <f>MONTH((SalesDataTable[[#This Row],[Order Date]]))</f>
        <v>3</v>
      </c>
      <c r="E299" s="13" t="str">
        <f>TEXT(SalesDataTable[[#This Row],[Order Date]],"MMM")</f>
        <v>Mar</v>
      </c>
      <c r="F299" s="13" t="str">
        <f>"Q"&amp;ROUNDUP(MONTH(SalesDataTable[[#This Row],[Order Date]])/3,0)</f>
        <v>Q1</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11">
        <f>YEAR((SalesDataTable[[#This Row],[Order Date]]))</f>
        <v>2026</v>
      </c>
      <c r="D300" s="13">
        <f>MONTH((SalesDataTable[[#This Row],[Order Date]]))</f>
        <v>3</v>
      </c>
      <c r="E300" s="13" t="str">
        <f>TEXT(SalesDataTable[[#This Row],[Order Date]],"MMM")</f>
        <v>Mar</v>
      </c>
      <c r="F300" s="13" t="str">
        <f>"Q"&amp;ROUNDUP(MONTH(SalesDataTable[[#This Row],[Order Date]])/3,0)</f>
        <v>Q1</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11">
        <f>YEAR((SalesDataTable[[#This Row],[Order Date]]))</f>
        <v>2026</v>
      </c>
      <c r="D301" s="13">
        <f>MONTH((SalesDataTable[[#This Row],[Order Date]]))</f>
        <v>3</v>
      </c>
      <c r="E301" s="13" t="str">
        <f>TEXT(SalesDataTable[[#This Row],[Order Date]],"MMM")</f>
        <v>Mar</v>
      </c>
      <c r="F301" s="13" t="str">
        <f>"Q"&amp;ROUNDUP(MONTH(SalesDataTable[[#This Row],[Order Date]])/3,0)</f>
        <v>Q1</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11">
        <f>YEAR((SalesDataTable[[#This Row],[Order Date]]))</f>
        <v>2026</v>
      </c>
      <c r="D302" s="13">
        <f>MONTH((SalesDataTable[[#This Row],[Order Date]]))</f>
        <v>3</v>
      </c>
      <c r="E302" s="13" t="str">
        <f>TEXT(SalesDataTable[[#This Row],[Order Date]],"MMM")</f>
        <v>Mar</v>
      </c>
      <c r="F302" s="13" t="str">
        <f>"Q"&amp;ROUNDUP(MONTH(SalesDataTable[[#This Row],[Order Date]])/3,0)</f>
        <v>Q1</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11">
        <f>YEAR((SalesDataTable[[#This Row],[Order Date]]))</f>
        <v>2026</v>
      </c>
      <c r="D303" s="13">
        <f>MONTH((SalesDataTable[[#This Row],[Order Date]]))</f>
        <v>3</v>
      </c>
      <c r="E303" s="13" t="str">
        <f>TEXT(SalesDataTable[[#This Row],[Order Date]],"MMM")</f>
        <v>Mar</v>
      </c>
      <c r="F303" s="13" t="str">
        <f>"Q"&amp;ROUNDUP(MONTH(SalesDataTable[[#This Row],[Order Date]])/3,0)</f>
        <v>Q1</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11">
        <f>YEAR((SalesDataTable[[#This Row],[Order Date]]))</f>
        <v>2026</v>
      </c>
      <c r="D304" s="13">
        <f>MONTH((SalesDataTable[[#This Row],[Order Date]]))</f>
        <v>3</v>
      </c>
      <c r="E304" s="13" t="str">
        <f>TEXT(SalesDataTable[[#This Row],[Order Date]],"MMM")</f>
        <v>Mar</v>
      </c>
      <c r="F304" s="13" t="str">
        <f>"Q"&amp;ROUNDUP(MONTH(SalesDataTable[[#This Row],[Order Date]])/3,0)</f>
        <v>Q1</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11">
        <f>YEAR((SalesDataTable[[#This Row],[Order Date]]))</f>
        <v>2026</v>
      </c>
      <c r="D305" s="13">
        <f>MONTH((SalesDataTable[[#This Row],[Order Date]]))</f>
        <v>3</v>
      </c>
      <c r="E305" s="13" t="str">
        <f>TEXT(SalesDataTable[[#This Row],[Order Date]],"MMM")</f>
        <v>Mar</v>
      </c>
      <c r="F305" s="13" t="str">
        <f>"Q"&amp;ROUNDUP(MONTH(SalesDataTable[[#This Row],[Order Date]])/3,0)</f>
        <v>Q1</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11">
        <f>YEAR((SalesDataTable[[#This Row],[Order Date]]))</f>
        <v>2026</v>
      </c>
      <c r="D306" s="13">
        <f>MONTH((SalesDataTable[[#This Row],[Order Date]]))</f>
        <v>3</v>
      </c>
      <c r="E306" s="13" t="str">
        <f>TEXT(SalesDataTable[[#This Row],[Order Date]],"MMM")</f>
        <v>Mar</v>
      </c>
      <c r="F306" s="13" t="str">
        <f>"Q"&amp;ROUNDUP(MONTH(SalesDataTable[[#This Row],[Order Date]])/3,0)</f>
        <v>Q1</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11">
        <f>YEAR((SalesDataTable[[#This Row],[Order Date]]))</f>
        <v>2026</v>
      </c>
      <c r="D307" s="13">
        <f>MONTH((SalesDataTable[[#This Row],[Order Date]]))</f>
        <v>3</v>
      </c>
      <c r="E307" s="13" t="str">
        <f>TEXT(SalesDataTable[[#This Row],[Order Date]],"MMM")</f>
        <v>Mar</v>
      </c>
      <c r="F307" s="13" t="str">
        <f>"Q"&amp;ROUNDUP(MONTH(SalesDataTable[[#This Row],[Order Date]])/3,0)</f>
        <v>Q1</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11">
        <f>YEAR((SalesDataTable[[#This Row],[Order Date]]))</f>
        <v>2026</v>
      </c>
      <c r="D308" s="13">
        <f>MONTH((SalesDataTable[[#This Row],[Order Date]]))</f>
        <v>3</v>
      </c>
      <c r="E308" s="13" t="str">
        <f>TEXT(SalesDataTable[[#This Row],[Order Date]],"MMM")</f>
        <v>Mar</v>
      </c>
      <c r="F308" s="13" t="str">
        <f>"Q"&amp;ROUNDUP(MONTH(SalesDataTable[[#This Row],[Order Date]])/3,0)</f>
        <v>Q1</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11">
        <f>YEAR((SalesDataTable[[#This Row],[Order Date]]))</f>
        <v>2026</v>
      </c>
      <c r="D309" s="13">
        <f>MONTH((SalesDataTable[[#This Row],[Order Date]]))</f>
        <v>3</v>
      </c>
      <c r="E309" s="13" t="str">
        <f>TEXT(SalesDataTable[[#This Row],[Order Date]],"MMM")</f>
        <v>Mar</v>
      </c>
      <c r="F309" s="13" t="str">
        <f>"Q"&amp;ROUNDUP(MONTH(SalesDataTable[[#This Row],[Order Date]])/3,0)</f>
        <v>Q1</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11">
        <f>YEAR((SalesDataTable[[#This Row],[Order Date]]))</f>
        <v>2026</v>
      </c>
      <c r="D310" s="13">
        <f>MONTH((SalesDataTable[[#This Row],[Order Date]]))</f>
        <v>3</v>
      </c>
      <c r="E310" s="13" t="str">
        <f>TEXT(SalesDataTable[[#This Row],[Order Date]],"MMM")</f>
        <v>Mar</v>
      </c>
      <c r="F310" s="13" t="str">
        <f>"Q"&amp;ROUNDUP(MONTH(SalesDataTable[[#This Row],[Order Date]])/3,0)</f>
        <v>Q1</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11">
        <f>YEAR((SalesDataTable[[#This Row],[Order Date]]))</f>
        <v>2026</v>
      </c>
      <c r="D311" s="13">
        <f>MONTH((SalesDataTable[[#This Row],[Order Date]]))</f>
        <v>3</v>
      </c>
      <c r="E311" s="13" t="str">
        <f>TEXT(SalesDataTable[[#This Row],[Order Date]],"MMM")</f>
        <v>Mar</v>
      </c>
      <c r="F311" s="13" t="str">
        <f>"Q"&amp;ROUNDUP(MONTH(SalesDataTable[[#This Row],[Order Date]])/3,0)</f>
        <v>Q1</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11">
        <f>YEAR((SalesDataTable[[#This Row],[Order Date]]))</f>
        <v>2026</v>
      </c>
      <c r="D312" s="13">
        <f>MONTH((SalesDataTable[[#This Row],[Order Date]]))</f>
        <v>3</v>
      </c>
      <c r="E312" s="13" t="str">
        <f>TEXT(SalesDataTable[[#This Row],[Order Date]],"MMM")</f>
        <v>Mar</v>
      </c>
      <c r="F312" s="13" t="str">
        <f>"Q"&amp;ROUNDUP(MONTH(SalesDataTable[[#This Row],[Order Date]])/3,0)</f>
        <v>Q1</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11">
        <f>YEAR((SalesDataTable[[#This Row],[Order Date]]))</f>
        <v>2026</v>
      </c>
      <c r="D313" s="13">
        <f>MONTH((SalesDataTable[[#This Row],[Order Date]]))</f>
        <v>3</v>
      </c>
      <c r="E313" s="13" t="str">
        <f>TEXT(SalesDataTable[[#This Row],[Order Date]],"MMM")</f>
        <v>Mar</v>
      </c>
      <c r="F313" s="13" t="str">
        <f>"Q"&amp;ROUNDUP(MONTH(SalesDataTable[[#This Row],[Order Date]])/3,0)</f>
        <v>Q1</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11">
        <f>YEAR((SalesDataTable[[#This Row],[Order Date]]))</f>
        <v>2026</v>
      </c>
      <c r="D314" s="13">
        <f>MONTH((SalesDataTable[[#This Row],[Order Date]]))</f>
        <v>3</v>
      </c>
      <c r="E314" s="13" t="str">
        <f>TEXT(SalesDataTable[[#This Row],[Order Date]],"MMM")</f>
        <v>Mar</v>
      </c>
      <c r="F314" s="13" t="str">
        <f>"Q"&amp;ROUNDUP(MONTH(SalesDataTable[[#This Row],[Order Date]])/3,0)</f>
        <v>Q1</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11">
        <f>YEAR((SalesDataTable[[#This Row],[Order Date]]))</f>
        <v>2026</v>
      </c>
      <c r="D315" s="13">
        <f>MONTH((SalesDataTable[[#This Row],[Order Date]]))</f>
        <v>3</v>
      </c>
      <c r="E315" s="13" t="str">
        <f>TEXT(SalesDataTable[[#This Row],[Order Date]],"MMM")</f>
        <v>Mar</v>
      </c>
      <c r="F315" s="13" t="str">
        <f>"Q"&amp;ROUNDUP(MONTH(SalesDataTable[[#This Row],[Order Date]])/3,0)</f>
        <v>Q1</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11">
        <f>YEAR((SalesDataTable[[#This Row],[Order Date]]))</f>
        <v>2026</v>
      </c>
      <c r="D316" s="13">
        <f>MONTH((SalesDataTable[[#This Row],[Order Date]]))</f>
        <v>3</v>
      </c>
      <c r="E316" s="13" t="str">
        <f>TEXT(SalesDataTable[[#This Row],[Order Date]],"MMM")</f>
        <v>Mar</v>
      </c>
      <c r="F316" s="13" t="str">
        <f>"Q"&amp;ROUNDUP(MONTH(SalesDataTable[[#This Row],[Order Date]])/3,0)</f>
        <v>Q1</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11">
        <f>YEAR((SalesDataTable[[#This Row],[Order Date]]))</f>
        <v>2026</v>
      </c>
      <c r="D317" s="13">
        <f>MONTH((SalesDataTable[[#This Row],[Order Date]]))</f>
        <v>3</v>
      </c>
      <c r="E317" s="13" t="str">
        <f>TEXT(SalesDataTable[[#This Row],[Order Date]],"MMM")</f>
        <v>Mar</v>
      </c>
      <c r="F317" s="13" t="str">
        <f>"Q"&amp;ROUNDUP(MONTH(SalesDataTable[[#This Row],[Order Date]])/3,0)</f>
        <v>Q1</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11">
        <f>YEAR((SalesDataTable[[#This Row],[Order Date]]))</f>
        <v>2026</v>
      </c>
      <c r="D318" s="13">
        <f>MONTH((SalesDataTable[[#This Row],[Order Date]]))</f>
        <v>3</v>
      </c>
      <c r="E318" s="13" t="str">
        <f>TEXT(SalesDataTable[[#This Row],[Order Date]],"MMM")</f>
        <v>Mar</v>
      </c>
      <c r="F318" s="13" t="str">
        <f>"Q"&amp;ROUNDUP(MONTH(SalesDataTable[[#This Row],[Order Date]])/3,0)</f>
        <v>Q1</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11">
        <f>YEAR((SalesDataTable[[#This Row],[Order Date]]))</f>
        <v>2026</v>
      </c>
      <c r="D319" s="13">
        <f>MONTH((SalesDataTable[[#This Row],[Order Date]]))</f>
        <v>3</v>
      </c>
      <c r="E319" s="13" t="str">
        <f>TEXT(SalesDataTable[[#This Row],[Order Date]],"MMM")</f>
        <v>Mar</v>
      </c>
      <c r="F319" s="13" t="str">
        <f>"Q"&amp;ROUNDUP(MONTH(SalesDataTable[[#This Row],[Order Date]])/3,0)</f>
        <v>Q1</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11">
        <f>YEAR((SalesDataTable[[#This Row],[Order Date]]))</f>
        <v>2026</v>
      </c>
      <c r="D320" s="13">
        <f>MONTH((SalesDataTable[[#This Row],[Order Date]]))</f>
        <v>3</v>
      </c>
      <c r="E320" s="13" t="str">
        <f>TEXT(SalesDataTable[[#This Row],[Order Date]],"MMM")</f>
        <v>Mar</v>
      </c>
      <c r="F320" s="13" t="str">
        <f>"Q"&amp;ROUNDUP(MONTH(SalesDataTable[[#This Row],[Order Date]])/3,0)</f>
        <v>Q1</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11">
        <f>YEAR((SalesDataTable[[#This Row],[Order Date]]))</f>
        <v>2026</v>
      </c>
      <c r="D321" s="13">
        <f>MONTH((SalesDataTable[[#This Row],[Order Date]]))</f>
        <v>3</v>
      </c>
      <c r="E321" s="13" t="str">
        <f>TEXT(SalesDataTable[[#This Row],[Order Date]],"MMM")</f>
        <v>Mar</v>
      </c>
      <c r="F321" s="13" t="str">
        <f>"Q"&amp;ROUNDUP(MONTH(SalesDataTable[[#This Row],[Order Date]])/3,0)</f>
        <v>Q1</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11">
        <f>YEAR((SalesDataTable[[#This Row],[Order Date]]))</f>
        <v>2026</v>
      </c>
      <c r="D322" s="13">
        <f>MONTH((SalesDataTable[[#This Row],[Order Date]]))</f>
        <v>3</v>
      </c>
      <c r="E322" s="13" t="str">
        <f>TEXT(SalesDataTable[[#This Row],[Order Date]],"MMM")</f>
        <v>Mar</v>
      </c>
      <c r="F322" s="13" t="str">
        <f>"Q"&amp;ROUNDUP(MONTH(SalesDataTable[[#This Row],[Order Date]])/3,0)</f>
        <v>Q1</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11">
        <f>YEAR((SalesDataTable[[#This Row],[Order Date]]))</f>
        <v>2026</v>
      </c>
      <c r="D323" s="13">
        <f>MONTH((SalesDataTable[[#This Row],[Order Date]]))</f>
        <v>3</v>
      </c>
      <c r="E323" s="13" t="str">
        <f>TEXT(SalesDataTable[[#This Row],[Order Date]],"MMM")</f>
        <v>Mar</v>
      </c>
      <c r="F323" s="13" t="str">
        <f>"Q"&amp;ROUNDUP(MONTH(SalesDataTable[[#This Row],[Order Date]])/3,0)</f>
        <v>Q1</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11">
        <f>YEAR((SalesDataTable[[#This Row],[Order Date]]))</f>
        <v>2026</v>
      </c>
      <c r="D324" s="13">
        <f>MONTH((SalesDataTable[[#This Row],[Order Date]]))</f>
        <v>3</v>
      </c>
      <c r="E324" s="13" t="str">
        <f>TEXT(SalesDataTable[[#This Row],[Order Date]],"MMM")</f>
        <v>Mar</v>
      </c>
      <c r="F324" s="13" t="str">
        <f>"Q"&amp;ROUNDUP(MONTH(SalesDataTable[[#This Row],[Order Date]])/3,0)</f>
        <v>Q1</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11">
        <f>YEAR((SalesDataTable[[#This Row],[Order Date]]))</f>
        <v>2026</v>
      </c>
      <c r="D325" s="13">
        <f>MONTH((SalesDataTable[[#This Row],[Order Date]]))</f>
        <v>3</v>
      </c>
      <c r="E325" s="13" t="str">
        <f>TEXT(SalesDataTable[[#This Row],[Order Date]],"MMM")</f>
        <v>Mar</v>
      </c>
      <c r="F325" s="13" t="str">
        <f>"Q"&amp;ROUNDUP(MONTH(SalesDataTable[[#This Row],[Order Date]])/3,0)</f>
        <v>Q1</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11">
        <f>YEAR((SalesDataTable[[#This Row],[Order Date]]))</f>
        <v>2026</v>
      </c>
      <c r="D326" s="13">
        <f>MONTH((SalesDataTable[[#This Row],[Order Date]]))</f>
        <v>3</v>
      </c>
      <c r="E326" s="13" t="str">
        <f>TEXT(SalesDataTable[[#This Row],[Order Date]],"MMM")</f>
        <v>Mar</v>
      </c>
      <c r="F326" s="13" t="str">
        <f>"Q"&amp;ROUNDUP(MONTH(SalesDataTable[[#This Row],[Order Date]])/3,0)</f>
        <v>Q1</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11">
        <f>YEAR((SalesDataTable[[#This Row],[Order Date]]))</f>
        <v>2026</v>
      </c>
      <c r="D327" s="13">
        <f>MONTH((SalesDataTable[[#This Row],[Order Date]]))</f>
        <v>3</v>
      </c>
      <c r="E327" s="13" t="str">
        <f>TEXT(SalesDataTable[[#This Row],[Order Date]],"MMM")</f>
        <v>Mar</v>
      </c>
      <c r="F327" s="13" t="str">
        <f>"Q"&amp;ROUNDUP(MONTH(SalesDataTable[[#This Row],[Order Date]])/3,0)</f>
        <v>Q1</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11">
        <f>YEAR((SalesDataTable[[#This Row],[Order Date]]))</f>
        <v>2026</v>
      </c>
      <c r="D328" s="13">
        <f>MONTH((SalesDataTable[[#This Row],[Order Date]]))</f>
        <v>3</v>
      </c>
      <c r="E328" s="13" t="str">
        <f>TEXT(SalesDataTable[[#This Row],[Order Date]],"MMM")</f>
        <v>Mar</v>
      </c>
      <c r="F328" s="13" t="str">
        <f>"Q"&amp;ROUNDUP(MONTH(SalesDataTable[[#This Row],[Order Date]])/3,0)</f>
        <v>Q1</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11">
        <f>YEAR((SalesDataTable[[#This Row],[Order Date]]))</f>
        <v>2026</v>
      </c>
      <c r="D329" s="13">
        <f>MONTH((SalesDataTable[[#This Row],[Order Date]]))</f>
        <v>3</v>
      </c>
      <c r="E329" s="13" t="str">
        <f>TEXT(SalesDataTable[[#This Row],[Order Date]],"MMM")</f>
        <v>Mar</v>
      </c>
      <c r="F329" s="13" t="str">
        <f>"Q"&amp;ROUNDUP(MONTH(SalesDataTable[[#This Row],[Order Date]])/3,0)</f>
        <v>Q1</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11">
        <f>YEAR((SalesDataTable[[#This Row],[Order Date]]))</f>
        <v>2026</v>
      </c>
      <c r="D330" s="13">
        <f>MONTH((SalesDataTable[[#This Row],[Order Date]]))</f>
        <v>3</v>
      </c>
      <c r="E330" s="13" t="str">
        <f>TEXT(SalesDataTable[[#This Row],[Order Date]],"MMM")</f>
        <v>Mar</v>
      </c>
      <c r="F330" s="13" t="str">
        <f>"Q"&amp;ROUNDUP(MONTH(SalesDataTable[[#This Row],[Order Date]])/3,0)</f>
        <v>Q1</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11">
        <f>YEAR((SalesDataTable[[#This Row],[Order Date]]))</f>
        <v>2026</v>
      </c>
      <c r="D331" s="13">
        <f>MONTH((SalesDataTable[[#This Row],[Order Date]]))</f>
        <v>3</v>
      </c>
      <c r="E331" s="13" t="str">
        <f>TEXT(SalesDataTable[[#This Row],[Order Date]],"MMM")</f>
        <v>Mar</v>
      </c>
      <c r="F331" s="13" t="str">
        <f>"Q"&amp;ROUNDUP(MONTH(SalesDataTable[[#This Row],[Order Date]])/3,0)</f>
        <v>Q1</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11">
        <f>YEAR((SalesDataTable[[#This Row],[Order Date]]))</f>
        <v>2026</v>
      </c>
      <c r="D332" s="13">
        <f>MONTH((SalesDataTable[[#This Row],[Order Date]]))</f>
        <v>3</v>
      </c>
      <c r="E332" s="13" t="str">
        <f>TEXT(SalesDataTable[[#This Row],[Order Date]],"MMM")</f>
        <v>Mar</v>
      </c>
      <c r="F332" s="13" t="str">
        <f>"Q"&amp;ROUNDUP(MONTH(SalesDataTable[[#This Row],[Order Date]])/3,0)</f>
        <v>Q1</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11">
        <f>YEAR((SalesDataTable[[#This Row],[Order Date]]))</f>
        <v>2026</v>
      </c>
      <c r="D333" s="13">
        <f>MONTH((SalesDataTable[[#This Row],[Order Date]]))</f>
        <v>3</v>
      </c>
      <c r="E333" s="13" t="str">
        <f>TEXT(SalesDataTable[[#This Row],[Order Date]],"MMM")</f>
        <v>Mar</v>
      </c>
      <c r="F333" s="13" t="str">
        <f>"Q"&amp;ROUNDUP(MONTH(SalesDataTable[[#This Row],[Order Date]])/3,0)</f>
        <v>Q1</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11">
        <f>YEAR((SalesDataTable[[#This Row],[Order Date]]))</f>
        <v>2026</v>
      </c>
      <c r="D334" s="13">
        <f>MONTH((SalesDataTable[[#This Row],[Order Date]]))</f>
        <v>3</v>
      </c>
      <c r="E334" s="13" t="str">
        <f>TEXT(SalesDataTable[[#This Row],[Order Date]],"MMM")</f>
        <v>Mar</v>
      </c>
      <c r="F334" s="13" t="str">
        <f>"Q"&amp;ROUNDUP(MONTH(SalesDataTable[[#This Row],[Order Date]])/3,0)</f>
        <v>Q1</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11">
        <f>YEAR((SalesDataTable[[#This Row],[Order Date]]))</f>
        <v>2026</v>
      </c>
      <c r="D335" s="13">
        <f>MONTH((SalesDataTable[[#This Row],[Order Date]]))</f>
        <v>3</v>
      </c>
      <c r="E335" s="13" t="str">
        <f>TEXT(SalesDataTable[[#This Row],[Order Date]],"MMM")</f>
        <v>Mar</v>
      </c>
      <c r="F335" s="13" t="str">
        <f>"Q"&amp;ROUNDUP(MONTH(SalesDataTable[[#This Row],[Order Date]])/3,0)</f>
        <v>Q1</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11">
        <f>YEAR((SalesDataTable[[#This Row],[Order Date]]))</f>
        <v>2026</v>
      </c>
      <c r="D336" s="13">
        <f>MONTH((SalesDataTable[[#This Row],[Order Date]]))</f>
        <v>3</v>
      </c>
      <c r="E336" s="13" t="str">
        <f>TEXT(SalesDataTable[[#This Row],[Order Date]],"MMM")</f>
        <v>Mar</v>
      </c>
      <c r="F336" s="13" t="str">
        <f>"Q"&amp;ROUNDUP(MONTH(SalesDataTable[[#This Row],[Order Date]])/3,0)</f>
        <v>Q1</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11">
        <f>YEAR((SalesDataTable[[#This Row],[Order Date]]))</f>
        <v>2026</v>
      </c>
      <c r="D337" s="13">
        <f>MONTH((SalesDataTable[[#This Row],[Order Date]]))</f>
        <v>3</v>
      </c>
      <c r="E337" s="13" t="str">
        <f>TEXT(SalesDataTable[[#This Row],[Order Date]],"MMM")</f>
        <v>Mar</v>
      </c>
      <c r="F337" s="13" t="str">
        <f>"Q"&amp;ROUNDUP(MONTH(SalesDataTable[[#This Row],[Order Date]])/3,0)</f>
        <v>Q1</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11">
        <f>YEAR((SalesDataTable[[#This Row],[Order Date]]))</f>
        <v>2026</v>
      </c>
      <c r="D338" s="13">
        <f>MONTH((SalesDataTable[[#This Row],[Order Date]]))</f>
        <v>3</v>
      </c>
      <c r="E338" s="13" t="str">
        <f>TEXT(SalesDataTable[[#This Row],[Order Date]],"MMM")</f>
        <v>Mar</v>
      </c>
      <c r="F338" s="13" t="str">
        <f>"Q"&amp;ROUNDUP(MONTH(SalesDataTable[[#This Row],[Order Date]])/3,0)</f>
        <v>Q1</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11">
        <f>YEAR((SalesDataTable[[#This Row],[Order Date]]))</f>
        <v>2026</v>
      </c>
      <c r="D339" s="13">
        <f>MONTH((SalesDataTable[[#This Row],[Order Date]]))</f>
        <v>3</v>
      </c>
      <c r="E339" s="13" t="str">
        <f>TEXT(SalesDataTable[[#This Row],[Order Date]],"MMM")</f>
        <v>Mar</v>
      </c>
      <c r="F339" s="13" t="str">
        <f>"Q"&amp;ROUNDUP(MONTH(SalesDataTable[[#This Row],[Order Date]])/3,0)</f>
        <v>Q1</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11">
        <f>YEAR((SalesDataTable[[#This Row],[Order Date]]))</f>
        <v>2026</v>
      </c>
      <c r="D340" s="13">
        <f>MONTH((SalesDataTable[[#This Row],[Order Date]]))</f>
        <v>3</v>
      </c>
      <c r="E340" s="13" t="str">
        <f>TEXT(SalesDataTable[[#This Row],[Order Date]],"MMM")</f>
        <v>Mar</v>
      </c>
      <c r="F340" s="13" t="str">
        <f>"Q"&amp;ROUNDUP(MONTH(SalesDataTable[[#This Row],[Order Date]])/3,0)</f>
        <v>Q1</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11">
        <f>YEAR((SalesDataTable[[#This Row],[Order Date]]))</f>
        <v>2026</v>
      </c>
      <c r="D341" s="13">
        <f>MONTH((SalesDataTable[[#This Row],[Order Date]]))</f>
        <v>3</v>
      </c>
      <c r="E341" s="13" t="str">
        <f>TEXT(SalesDataTable[[#This Row],[Order Date]],"MMM")</f>
        <v>Mar</v>
      </c>
      <c r="F341" s="13" t="str">
        <f>"Q"&amp;ROUNDUP(MONTH(SalesDataTable[[#This Row],[Order Date]])/3,0)</f>
        <v>Q1</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11">
        <f>YEAR((SalesDataTable[[#This Row],[Order Date]]))</f>
        <v>2026</v>
      </c>
      <c r="D342" s="13">
        <f>MONTH((SalesDataTable[[#This Row],[Order Date]]))</f>
        <v>3</v>
      </c>
      <c r="E342" s="13" t="str">
        <f>TEXT(SalesDataTable[[#This Row],[Order Date]],"MMM")</f>
        <v>Mar</v>
      </c>
      <c r="F342" s="13" t="str">
        <f>"Q"&amp;ROUNDUP(MONTH(SalesDataTable[[#This Row],[Order Date]])/3,0)</f>
        <v>Q1</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11">
        <f>YEAR((SalesDataTable[[#This Row],[Order Date]]))</f>
        <v>2026</v>
      </c>
      <c r="D343" s="13">
        <f>MONTH((SalesDataTable[[#This Row],[Order Date]]))</f>
        <v>3</v>
      </c>
      <c r="E343" s="13" t="str">
        <f>TEXT(SalesDataTable[[#This Row],[Order Date]],"MMM")</f>
        <v>Mar</v>
      </c>
      <c r="F343" s="13" t="str">
        <f>"Q"&amp;ROUNDUP(MONTH(SalesDataTable[[#This Row],[Order Date]])/3,0)</f>
        <v>Q1</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11">
        <f>YEAR((SalesDataTable[[#This Row],[Order Date]]))</f>
        <v>2026</v>
      </c>
      <c r="D344" s="13">
        <f>MONTH((SalesDataTable[[#This Row],[Order Date]]))</f>
        <v>3</v>
      </c>
      <c r="E344" s="13" t="str">
        <f>TEXT(SalesDataTable[[#This Row],[Order Date]],"MMM")</f>
        <v>Mar</v>
      </c>
      <c r="F344" s="13" t="str">
        <f>"Q"&amp;ROUNDUP(MONTH(SalesDataTable[[#This Row],[Order Date]])/3,0)</f>
        <v>Q1</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11">
        <f>YEAR((SalesDataTable[[#This Row],[Order Date]]))</f>
        <v>2026</v>
      </c>
      <c r="D345" s="13">
        <f>MONTH((SalesDataTable[[#This Row],[Order Date]]))</f>
        <v>3</v>
      </c>
      <c r="E345" s="13" t="str">
        <f>TEXT(SalesDataTable[[#This Row],[Order Date]],"MMM")</f>
        <v>Mar</v>
      </c>
      <c r="F345" s="13" t="str">
        <f>"Q"&amp;ROUNDUP(MONTH(SalesDataTable[[#This Row],[Order Date]])/3,0)</f>
        <v>Q1</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11">
        <f>YEAR((SalesDataTable[[#This Row],[Order Date]]))</f>
        <v>2026</v>
      </c>
      <c r="D346" s="13">
        <f>MONTH((SalesDataTable[[#This Row],[Order Date]]))</f>
        <v>3</v>
      </c>
      <c r="E346" s="13" t="str">
        <f>TEXT(SalesDataTable[[#This Row],[Order Date]],"MMM")</f>
        <v>Mar</v>
      </c>
      <c r="F346" s="13" t="str">
        <f>"Q"&amp;ROUNDUP(MONTH(SalesDataTable[[#This Row],[Order Date]])/3,0)</f>
        <v>Q1</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11">
        <f>YEAR((SalesDataTable[[#This Row],[Order Date]]))</f>
        <v>2026</v>
      </c>
      <c r="D347" s="13">
        <f>MONTH((SalesDataTable[[#This Row],[Order Date]]))</f>
        <v>3</v>
      </c>
      <c r="E347" s="13" t="str">
        <f>TEXT(SalesDataTable[[#This Row],[Order Date]],"MMM")</f>
        <v>Mar</v>
      </c>
      <c r="F347" s="13" t="str">
        <f>"Q"&amp;ROUNDUP(MONTH(SalesDataTable[[#This Row],[Order Date]])/3,0)</f>
        <v>Q1</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11">
        <f>YEAR((SalesDataTable[[#This Row],[Order Date]]))</f>
        <v>2026</v>
      </c>
      <c r="D348" s="13">
        <f>MONTH((SalesDataTable[[#This Row],[Order Date]]))</f>
        <v>3</v>
      </c>
      <c r="E348" s="13" t="str">
        <f>TEXT(SalesDataTable[[#This Row],[Order Date]],"MMM")</f>
        <v>Mar</v>
      </c>
      <c r="F348" s="13" t="str">
        <f>"Q"&amp;ROUNDUP(MONTH(SalesDataTable[[#This Row],[Order Date]])/3,0)</f>
        <v>Q1</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11">
        <f>YEAR((SalesDataTable[[#This Row],[Order Date]]))</f>
        <v>2026</v>
      </c>
      <c r="D349" s="13">
        <f>MONTH((SalesDataTable[[#This Row],[Order Date]]))</f>
        <v>3</v>
      </c>
      <c r="E349" s="13" t="str">
        <f>TEXT(SalesDataTable[[#This Row],[Order Date]],"MMM")</f>
        <v>Mar</v>
      </c>
      <c r="F349" s="13" t="str">
        <f>"Q"&amp;ROUNDUP(MONTH(SalesDataTable[[#This Row],[Order Date]])/3,0)</f>
        <v>Q1</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11">
        <f>YEAR((SalesDataTable[[#This Row],[Order Date]]))</f>
        <v>2026</v>
      </c>
      <c r="D350" s="13">
        <f>MONTH((SalesDataTable[[#This Row],[Order Date]]))</f>
        <v>3</v>
      </c>
      <c r="E350" s="13" t="str">
        <f>TEXT(SalesDataTable[[#This Row],[Order Date]],"MMM")</f>
        <v>Mar</v>
      </c>
      <c r="F350" s="13" t="str">
        <f>"Q"&amp;ROUNDUP(MONTH(SalesDataTable[[#This Row],[Order Date]])/3,0)</f>
        <v>Q1</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11">
        <f>YEAR((SalesDataTable[[#This Row],[Order Date]]))</f>
        <v>2026</v>
      </c>
      <c r="D351" s="13">
        <f>MONTH((SalesDataTable[[#This Row],[Order Date]]))</f>
        <v>3</v>
      </c>
      <c r="E351" s="13" t="str">
        <f>TEXT(SalesDataTable[[#This Row],[Order Date]],"MMM")</f>
        <v>Mar</v>
      </c>
      <c r="F351" s="13" t="str">
        <f>"Q"&amp;ROUNDUP(MONTH(SalesDataTable[[#This Row],[Order Date]])/3,0)</f>
        <v>Q1</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11">
        <f>YEAR((SalesDataTable[[#This Row],[Order Date]]))</f>
        <v>2026</v>
      </c>
      <c r="D352" s="13">
        <f>MONTH((SalesDataTable[[#This Row],[Order Date]]))</f>
        <v>3</v>
      </c>
      <c r="E352" s="13" t="str">
        <f>TEXT(SalesDataTable[[#This Row],[Order Date]],"MMM")</f>
        <v>Mar</v>
      </c>
      <c r="F352" s="13" t="str">
        <f>"Q"&amp;ROUNDUP(MONTH(SalesDataTable[[#This Row],[Order Date]])/3,0)</f>
        <v>Q1</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11">
        <f>YEAR((SalesDataTable[[#This Row],[Order Date]]))</f>
        <v>2026</v>
      </c>
      <c r="D353" s="13">
        <f>MONTH((SalesDataTable[[#This Row],[Order Date]]))</f>
        <v>3</v>
      </c>
      <c r="E353" s="13" t="str">
        <f>TEXT(SalesDataTable[[#This Row],[Order Date]],"MMM")</f>
        <v>Mar</v>
      </c>
      <c r="F353" s="13" t="str">
        <f>"Q"&amp;ROUNDUP(MONTH(SalesDataTable[[#This Row],[Order Date]])/3,0)</f>
        <v>Q1</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11">
        <f>YEAR((SalesDataTable[[#This Row],[Order Date]]))</f>
        <v>2026</v>
      </c>
      <c r="D354" s="13">
        <f>MONTH((SalesDataTable[[#This Row],[Order Date]]))</f>
        <v>3</v>
      </c>
      <c r="E354" s="13" t="str">
        <f>TEXT(SalesDataTable[[#This Row],[Order Date]],"MMM")</f>
        <v>Mar</v>
      </c>
      <c r="F354" s="13" t="str">
        <f>"Q"&amp;ROUNDUP(MONTH(SalesDataTable[[#This Row],[Order Date]])/3,0)</f>
        <v>Q1</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11">
        <f>YEAR((SalesDataTable[[#This Row],[Order Date]]))</f>
        <v>2026</v>
      </c>
      <c r="D355" s="13">
        <f>MONTH((SalesDataTable[[#This Row],[Order Date]]))</f>
        <v>3</v>
      </c>
      <c r="E355" s="13" t="str">
        <f>TEXT(SalesDataTable[[#This Row],[Order Date]],"MMM")</f>
        <v>Mar</v>
      </c>
      <c r="F355" s="13" t="str">
        <f>"Q"&amp;ROUNDUP(MONTH(SalesDataTable[[#This Row],[Order Date]])/3,0)</f>
        <v>Q1</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11">
        <f>YEAR((SalesDataTable[[#This Row],[Order Date]]))</f>
        <v>2026</v>
      </c>
      <c r="D356" s="13">
        <f>MONTH((SalesDataTable[[#This Row],[Order Date]]))</f>
        <v>3</v>
      </c>
      <c r="E356" s="13" t="str">
        <f>TEXT(SalesDataTable[[#This Row],[Order Date]],"MMM")</f>
        <v>Mar</v>
      </c>
      <c r="F356" s="13" t="str">
        <f>"Q"&amp;ROUNDUP(MONTH(SalesDataTable[[#This Row],[Order Date]])/3,0)</f>
        <v>Q1</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11">
        <f>YEAR((SalesDataTable[[#This Row],[Order Date]]))</f>
        <v>2026</v>
      </c>
      <c r="D357" s="13">
        <f>MONTH((SalesDataTable[[#This Row],[Order Date]]))</f>
        <v>3</v>
      </c>
      <c r="E357" s="13" t="str">
        <f>TEXT(SalesDataTable[[#This Row],[Order Date]],"MMM")</f>
        <v>Mar</v>
      </c>
      <c r="F357" s="13" t="str">
        <f>"Q"&amp;ROUNDUP(MONTH(SalesDataTable[[#This Row],[Order Date]])/3,0)</f>
        <v>Q1</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11">
        <f>YEAR((SalesDataTable[[#This Row],[Order Date]]))</f>
        <v>2026</v>
      </c>
      <c r="D358" s="13">
        <f>MONTH((SalesDataTable[[#This Row],[Order Date]]))</f>
        <v>3</v>
      </c>
      <c r="E358" s="13" t="str">
        <f>TEXT(SalesDataTable[[#This Row],[Order Date]],"MMM")</f>
        <v>Mar</v>
      </c>
      <c r="F358" s="13" t="str">
        <f>"Q"&amp;ROUNDUP(MONTH(SalesDataTable[[#This Row],[Order Date]])/3,0)</f>
        <v>Q1</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11">
        <f>YEAR((SalesDataTable[[#This Row],[Order Date]]))</f>
        <v>2026</v>
      </c>
      <c r="D359" s="13">
        <f>MONTH((SalesDataTable[[#This Row],[Order Date]]))</f>
        <v>3</v>
      </c>
      <c r="E359" s="13" t="str">
        <f>TEXT(SalesDataTable[[#This Row],[Order Date]],"MMM")</f>
        <v>Mar</v>
      </c>
      <c r="F359" s="13" t="str">
        <f>"Q"&amp;ROUNDUP(MONTH(SalesDataTable[[#This Row],[Order Date]])/3,0)</f>
        <v>Q1</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11">
        <f>YEAR((SalesDataTable[[#This Row],[Order Date]]))</f>
        <v>2026</v>
      </c>
      <c r="D360" s="13">
        <f>MONTH((SalesDataTable[[#This Row],[Order Date]]))</f>
        <v>3</v>
      </c>
      <c r="E360" s="13" t="str">
        <f>TEXT(SalesDataTable[[#This Row],[Order Date]],"MMM")</f>
        <v>Mar</v>
      </c>
      <c r="F360" s="13" t="str">
        <f>"Q"&amp;ROUNDUP(MONTH(SalesDataTable[[#This Row],[Order Date]])/3,0)</f>
        <v>Q1</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11">
        <f>YEAR((SalesDataTable[[#This Row],[Order Date]]))</f>
        <v>2026</v>
      </c>
      <c r="D361" s="13">
        <f>MONTH((SalesDataTable[[#This Row],[Order Date]]))</f>
        <v>3</v>
      </c>
      <c r="E361" s="13" t="str">
        <f>TEXT(SalesDataTable[[#This Row],[Order Date]],"MMM")</f>
        <v>Mar</v>
      </c>
      <c r="F361" s="13" t="str">
        <f>"Q"&amp;ROUNDUP(MONTH(SalesDataTable[[#This Row],[Order Date]])/3,0)</f>
        <v>Q1</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11">
        <f>YEAR((SalesDataTable[[#This Row],[Order Date]]))</f>
        <v>2026</v>
      </c>
      <c r="D362" s="13">
        <f>MONTH((SalesDataTable[[#This Row],[Order Date]]))</f>
        <v>3</v>
      </c>
      <c r="E362" s="13" t="str">
        <f>TEXT(SalesDataTable[[#This Row],[Order Date]],"MMM")</f>
        <v>Mar</v>
      </c>
      <c r="F362" s="13" t="str">
        <f>"Q"&amp;ROUNDUP(MONTH(SalesDataTable[[#This Row],[Order Date]])/3,0)</f>
        <v>Q1</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11">
        <f>YEAR((SalesDataTable[[#This Row],[Order Date]]))</f>
        <v>2026</v>
      </c>
      <c r="D363" s="13">
        <f>MONTH((SalesDataTable[[#This Row],[Order Date]]))</f>
        <v>3</v>
      </c>
      <c r="E363" s="13" t="str">
        <f>TEXT(SalesDataTable[[#This Row],[Order Date]],"MMM")</f>
        <v>Mar</v>
      </c>
      <c r="F363" s="13" t="str">
        <f>"Q"&amp;ROUNDUP(MONTH(SalesDataTable[[#This Row],[Order Date]])/3,0)</f>
        <v>Q1</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11">
        <f>YEAR((SalesDataTable[[#This Row],[Order Date]]))</f>
        <v>2026</v>
      </c>
      <c r="D364" s="13">
        <f>MONTH((SalesDataTable[[#This Row],[Order Date]]))</f>
        <v>3</v>
      </c>
      <c r="E364" s="13" t="str">
        <f>TEXT(SalesDataTable[[#This Row],[Order Date]],"MMM")</f>
        <v>Mar</v>
      </c>
      <c r="F364" s="13" t="str">
        <f>"Q"&amp;ROUNDUP(MONTH(SalesDataTable[[#This Row],[Order Date]])/3,0)</f>
        <v>Q1</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11">
        <f>YEAR((SalesDataTable[[#This Row],[Order Date]]))</f>
        <v>2026</v>
      </c>
      <c r="D365" s="13">
        <f>MONTH((SalesDataTable[[#This Row],[Order Date]]))</f>
        <v>3</v>
      </c>
      <c r="E365" s="13" t="str">
        <f>TEXT(SalesDataTable[[#This Row],[Order Date]],"MMM")</f>
        <v>Mar</v>
      </c>
      <c r="F365" s="13" t="str">
        <f>"Q"&amp;ROUNDUP(MONTH(SalesDataTable[[#This Row],[Order Date]])/3,0)</f>
        <v>Q1</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11">
        <f>YEAR((SalesDataTable[[#This Row],[Order Date]]))</f>
        <v>2026</v>
      </c>
      <c r="D366" s="13">
        <f>MONTH((SalesDataTable[[#This Row],[Order Date]]))</f>
        <v>3</v>
      </c>
      <c r="E366" s="13" t="str">
        <f>TEXT(SalesDataTable[[#This Row],[Order Date]],"MMM")</f>
        <v>Mar</v>
      </c>
      <c r="F366" s="13" t="str">
        <f>"Q"&amp;ROUNDUP(MONTH(SalesDataTable[[#This Row],[Order Date]])/3,0)</f>
        <v>Q1</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11">
        <f>YEAR((SalesDataTable[[#This Row],[Order Date]]))</f>
        <v>2026</v>
      </c>
      <c r="D367" s="13">
        <f>MONTH((SalesDataTable[[#This Row],[Order Date]]))</f>
        <v>3</v>
      </c>
      <c r="E367" s="13" t="str">
        <f>TEXT(SalesDataTable[[#This Row],[Order Date]],"MMM")</f>
        <v>Mar</v>
      </c>
      <c r="F367" s="13" t="str">
        <f>"Q"&amp;ROUNDUP(MONTH(SalesDataTable[[#This Row],[Order Date]])/3,0)</f>
        <v>Q1</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11">
        <f>YEAR((SalesDataTable[[#This Row],[Order Date]]))</f>
        <v>2026</v>
      </c>
      <c r="D368" s="13">
        <f>MONTH((SalesDataTable[[#This Row],[Order Date]]))</f>
        <v>3</v>
      </c>
      <c r="E368" s="13" t="str">
        <f>TEXT(SalesDataTable[[#This Row],[Order Date]],"MMM")</f>
        <v>Mar</v>
      </c>
      <c r="F368" s="13" t="str">
        <f>"Q"&amp;ROUNDUP(MONTH(SalesDataTable[[#This Row],[Order Date]])/3,0)</f>
        <v>Q1</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11">
        <f>YEAR((SalesDataTable[[#This Row],[Order Date]]))</f>
        <v>2026</v>
      </c>
      <c r="D369" s="13">
        <f>MONTH((SalesDataTable[[#This Row],[Order Date]]))</f>
        <v>3</v>
      </c>
      <c r="E369" s="13" t="str">
        <f>TEXT(SalesDataTable[[#This Row],[Order Date]],"MMM")</f>
        <v>Mar</v>
      </c>
      <c r="F369" s="13" t="str">
        <f>"Q"&amp;ROUNDUP(MONTH(SalesDataTable[[#This Row],[Order Date]])/3,0)</f>
        <v>Q1</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11">
        <f>YEAR((SalesDataTable[[#This Row],[Order Date]]))</f>
        <v>2026</v>
      </c>
      <c r="D370" s="13">
        <f>MONTH((SalesDataTable[[#This Row],[Order Date]]))</f>
        <v>3</v>
      </c>
      <c r="E370" s="13" t="str">
        <f>TEXT(SalesDataTable[[#This Row],[Order Date]],"MMM")</f>
        <v>Mar</v>
      </c>
      <c r="F370" s="13" t="str">
        <f>"Q"&amp;ROUNDUP(MONTH(SalesDataTable[[#This Row],[Order Date]])/3,0)</f>
        <v>Q1</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11">
        <f>YEAR((SalesDataTable[[#This Row],[Order Date]]))</f>
        <v>2026</v>
      </c>
      <c r="D371" s="13">
        <f>MONTH((SalesDataTable[[#This Row],[Order Date]]))</f>
        <v>3</v>
      </c>
      <c r="E371" s="13" t="str">
        <f>TEXT(SalesDataTable[[#This Row],[Order Date]],"MMM")</f>
        <v>Mar</v>
      </c>
      <c r="F371" s="13" t="str">
        <f>"Q"&amp;ROUNDUP(MONTH(SalesDataTable[[#This Row],[Order Date]])/3,0)</f>
        <v>Q1</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11">
        <f>YEAR((SalesDataTable[[#This Row],[Order Date]]))</f>
        <v>2026</v>
      </c>
      <c r="D372" s="13">
        <f>MONTH((SalesDataTable[[#This Row],[Order Date]]))</f>
        <v>3</v>
      </c>
      <c r="E372" s="13" t="str">
        <f>TEXT(SalesDataTable[[#This Row],[Order Date]],"MMM")</f>
        <v>Mar</v>
      </c>
      <c r="F372" s="13" t="str">
        <f>"Q"&amp;ROUNDUP(MONTH(SalesDataTable[[#This Row],[Order Date]])/3,0)</f>
        <v>Q1</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11">
        <f>YEAR((SalesDataTable[[#This Row],[Order Date]]))</f>
        <v>2026</v>
      </c>
      <c r="D373" s="13">
        <f>MONTH((SalesDataTable[[#This Row],[Order Date]]))</f>
        <v>3</v>
      </c>
      <c r="E373" s="13" t="str">
        <f>TEXT(SalesDataTable[[#This Row],[Order Date]],"MMM")</f>
        <v>Mar</v>
      </c>
      <c r="F373" s="13" t="str">
        <f>"Q"&amp;ROUNDUP(MONTH(SalesDataTable[[#This Row],[Order Date]])/3,0)</f>
        <v>Q1</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11">
        <f>YEAR((SalesDataTable[[#This Row],[Order Date]]))</f>
        <v>2026</v>
      </c>
      <c r="D374" s="13">
        <f>MONTH((SalesDataTable[[#This Row],[Order Date]]))</f>
        <v>3</v>
      </c>
      <c r="E374" s="13" t="str">
        <f>TEXT(SalesDataTable[[#This Row],[Order Date]],"MMM")</f>
        <v>Mar</v>
      </c>
      <c r="F374" s="13" t="str">
        <f>"Q"&amp;ROUNDUP(MONTH(SalesDataTable[[#This Row],[Order Date]])/3,0)</f>
        <v>Q1</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11">
        <f>YEAR((SalesDataTable[[#This Row],[Order Date]]))</f>
        <v>2026</v>
      </c>
      <c r="D375" s="13">
        <f>MONTH((SalesDataTable[[#This Row],[Order Date]]))</f>
        <v>3</v>
      </c>
      <c r="E375" s="13" t="str">
        <f>TEXT(SalesDataTable[[#This Row],[Order Date]],"MMM")</f>
        <v>Mar</v>
      </c>
      <c r="F375" s="13" t="str">
        <f>"Q"&amp;ROUNDUP(MONTH(SalesDataTable[[#This Row],[Order Date]])/3,0)</f>
        <v>Q1</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11">
        <f>YEAR((SalesDataTable[[#This Row],[Order Date]]))</f>
        <v>2026</v>
      </c>
      <c r="D376" s="13">
        <f>MONTH((SalesDataTable[[#This Row],[Order Date]]))</f>
        <v>3</v>
      </c>
      <c r="E376" s="13" t="str">
        <f>TEXT(SalesDataTable[[#This Row],[Order Date]],"MMM")</f>
        <v>Mar</v>
      </c>
      <c r="F376" s="13" t="str">
        <f>"Q"&amp;ROUNDUP(MONTH(SalesDataTable[[#This Row],[Order Date]])/3,0)</f>
        <v>Q1</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11">
        <f>YEAR((SalesDataTable[[#This Row],[Order Date]]))</f>
        <v>2026</v>
      </c>
      <c r="D377" s="13">
        <f>MONTH((SalesDataTable[[#This Row],[Order Date]]))</f>
        <v>3</v>
      </c>
      <c r="E377" s="13" t="str">
        <f>TEXT(SalesDataTable[[#This Row],[Order Date]],"MMM")</f>
        <v>Mar</v>
      </c>
      <c r="F377" s="13" t="str">
        <f>"Q"&amp;ROUNDUP(MONTH(SalesDataTable[[#This Row],[Order Date]])/3,0)</f>
        <v>Q1</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11">
        <f>YEAR((SalesDataTable[[#This Row],[Order Date]]))</f>
        <v>2026</v>
      </c>
      <c r="D378" s="13">
        <f>MONTH((SalesDataTable[[#This Row],[Order Date]]))</f>
        <v>3</v>
      </c>
      <c r="E378" s="13" t="str">
        <f>TEXT(SalesDataTable[[#This Row],[Order Date]],"MMM")</f>
        <v>Mar</v>
      </c>
      <c r="F378" s="13" t="str">
        <f>"Q"&amp;ROUNDUP(MONTH(SalesDataTable[[#This Row],[Order Date]])/3,0)</f>
        <v>Q1</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11">
        <f>YEAR((SalesDataTable[[#This Row],[Order Date]]))</f>
        <v>2026</v>
      </c>
      <c r="D379" s="13">
        <f>MONTH((SalesDataTable[[#This Row],[Order Date]]))</f>
        <v>3</v>
      </c>
      <c r="E379" s="13" t="str">
        <f>TEXT(SalesDataTable[[#This Row],[Order Date]],"MMM")</f>
        <v>Mar</v>
      </c>
      <c r="F379" s="13" t="str">
        <f>"Q"&amp;ROUNDUP(MONTH(SalesDataTable[[#This Row],[Order Date]])/3,0)</f>
        <v>Q1</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11">
        <f>YEAR((SalesDataTable[[#This Row],[Order Date]]))</f>
        <v>2026</v>
      </c>
      <c r="D380" s="13">
        <f>MONTH((SalesDataTable[[#This Row],[Order Date]]))</f>
        <v>3</v>
      </c>
      <c r="E380" s="13" t="str">
        <f>TEXT(SalesDataTable[[#This Row],[Order Date]],"MMM")</f>
        <v>Mar</v>
      </c>
      <c r="F380" s="13" t="str">
        <f>"Q"&amp;ROUNDUP(MONTH(SalesDataTable[[#This Row],[Order Date]])/3,0)</f>
        <v>Q1</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11">
        <f>YEAR((SalesDataTable[[#This Row],[Order Date]]))</f>
        <v>2026</v>
      </c>
      <c r="D381" s="13">
        <f>MONTH((SalesDataTable[[#This Row],[Order Date]]))</f>
        <v>3</v>
      </c>
      <c r="E381" s="13" t="str">
        <f>TEXT(SalesDataTable[[#This Row],[Order Date]],"MMM")</f>
        <v>Mar</v>
      </c>
      <c r="F381" s="13" t="str">
        <f>"Q"&amp;ROUNDUP(MONTH(SalesDataTable[[#This Row],[Order Date]])/3,0)</f>
        <v>Q1</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11">
        <f>YEAR((SalesDataTable[[#This Row],[Order Date]]))</f>
        <v>2026</v>
      </c>
      <c r="D382" s="13">
        <f>MONTH((SalesDataTable[[#This Row],[Order Date]]))</f>
        <v>3</v>
      </c>
      <c r="E382" s="13" t="str">
        <f>TEXT(SalesDataTable[[#This Row],[Order Date]],"MMM")</f>
        <v>Mar</v>
      </c>
      <c r="F382" s="13" t="str">
        <f>"Q"&amp;ROUNDUP(MONTH(SalesDataTable[[#This Row],[Order Date]])/3,0)</f>
        <v>Q1</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11">
        <f>YEAR((SalesDataTable[[#This Row],[Order Date]]))</f>
        <v>2026</v>
      </c>
      <c r="D383" s="13">
        <f>MONTH((SalesDataTable[[#This Row],[Order Date]]))</f>
        <v>3</v>
      </c>
      <c r="E383" s="13" t="str">
        <f>TEXT(SalesDataTable[[#This Row],[Order Date]],"MMM")</f>
        <v>Mar</v>
      </c>
      <c r="F383" s="13" t="str">
        <f>"Q"&amp;ROUNDUP(MONTH(SalesDataTable[[#This Row],[Order Date]])/3,0)</f>
        <v>Q1</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11">
        <f>YEAR((SalesDataTable[[#This Row],[Order Date]]))</f>
        <v>2026</v>
      </c>
      <c r="D384" s="13">
        <f>MONTH((SalesDataTable[[#This Row],[Order Date]]))</f>
        <v>3</v>
      </c>
      <c r="E384" s="13" t="str">
        <f>TEXT(SalesDataTable[[#This Row],[Order Date]],"MMM")</f>
        <v>Mar</v>
      </c>
      <c r="F384" s="13" t="str">
        <f>"Q"&amp;ROUNDUP(MONTH(SalesDataTable[[#This Row],[Order Date]])/3,0)</f>
        <v>Q1</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11">
        <f>YEAR((SalesDataTable[[#This Row],[Order Date]]))</f>
        <v>2026</v>
      </c>
      <c r="D385" s="13">
        <f>MONTH((SalesDataTable[[#This Row],[Order Date]]))</f>
        <v>3</v>
      </c>
      <c r="E385" s="13" t="str">
        <f>TEXT(SalesDataTable[[#This Row],[Order Date]],"MMM")</f>
        <v>Mar</v>
      </c>
      <c r="F385" s="13" t="str">
        <f>"Q"&amp;ROUNDUP(MONTH(SalesDataTable[[#This Row],[Order Date]])/3,0)</f>
        <v>Q1</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11">
        <f>YEAR((SalesDataTable[[#This Row],[Order Date]]))</f>
        <v>2026</v>
      </c>
      <c r="D386" s="13">
        <f>MONTH((SalesDataTable[[#This Row],[Order Date]]))</f>
        <v>3</v>
      </c>
      <c r="E386" s="13" t="str">
        <f>TEXT(SalesDataTable[[#This Row],[Order Date]],"MMM")</f>
        <v>Mar</v>
      </c>
      <c r="F386" s="13" t="str">
        <f>"Q"&amp;ROUNDUP(MONTH(SalesDataTable[[#This Row],[Order Date]])/3,0)</f>
        <v>Q1</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11">
        <f>YEAR((SalesDataTable[[#This Row],[Order Date]]))</f>
        <v>2026</v>
      </c>
      <c r="D387" s="13">
        <f>MONTH((SalesDataTable[[#This Row],[Order Date]]))</f>
        <v>3</v>
      </c>
      <c r="E387" s="13" t="str">
        <f>TEXT(SalesDataTable[[#This Row],[Order Date]],"MMM")</f>
        <v>Mar</v>
      </c>
      <c r="F387" s="13" t="str">
        <f>"Q"&amp;ROUNDUP(MONTH(SalesDataTable[[#This Row],[Order Date]])/3,0)</f>
        <v>Q1</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11">
        <f>YEAR((SalesDataTable[[#This Row],[Order Date]]))</f>
        <v>2026</v>
      </c>
      <c r="D388" s="13">
        <f>MONTH((SalesDataTable[[#This Row],[Order Date]]))</f>
        <v>3</v>
      </c>
      <c r="E388" s="13" t="str">
        <f>TEXT(SalesDataTable[[#This Row],[Order Date]],"MMM")</f>
        <v>Mar</v>
      </c>
      <c r="F388" s="13" t="str">
        <f>"Q"&amp;ROUNDUP(MONTH(SalesDataTable[[#This Row],[Order Date]])/3,0)</f>
        <v>Q1</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11">
        <f>YEAR((SalesDataTable[[#This Row],[Order Date]]))</f>
        <v>2026</v>
      </c>
      <c r="D389" s="13">
        <f>MONTH((SalesDataTable[[#This Row],[Order Date]]))</f>
        <v>3</v>
      </c>
      <c r="E389" s="13" t="str">
        <f>TEXT(SalesDataTable[[#This Row],[Order Date]],"MMM")</f>
        <v>Mar</v>
      </c>
      <c r="F389" s="13" t="str">
        <f>"Q"&amp;ROUNDUP(MONTH(SalesDataTable[[#This Row],[Order Date]])/3,0)</f>
        <v>Q1</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11">
        <f>YEAR((SalesDataTable[[#This Row],[Order Date]]))</f>
        <v>2026</v>
      </c>
      <c r="D390" s="13">
        <f>MONTH((SalesDataTable[[#This Row],[Order Date]]))</f>
        <v>3</v>
      </c>
      <c r="E390" s="13" t="str">
        <f>TEXT(SalesDataTable[[#This Row],[Order Date]],"MMM")</f>
        <v>Mar</v>
      </c>
      <c r="F390" s="13" t="str">
        <f>"Q"&amp;ROUNDUP(MONTH(SalesDataTable[[#This Row],[Order Date]])/3,0)</f>
        <v>Q1</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11">
        <f>YEAR((SalesDataTable[[#This Row],[Order Date]]))</f>
        <v>2026</v>
      </c>
      <c r="D391" s="13">
        <f>MONTH((SalesDataTable[[#This Row],[Order Date]]))</f>
        <v>3</v>
      </c>
      <c r="E391" s="13" t="str">
        <f>TEXT(SalesDataTable[[#This Row],[Order Date]],"MMM")</f>
        <v>Mar</v>
      </c>
      <c r="F391" s="13" t="str">
        <f>"Q"&amp;ROUNDUP(MONTH(SalesDataTable[[#This Row],[Order Date]])/3,0)</f>
        <v>Q1</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11">
        <f>YEAR((SalesDataTable[[#This Row],[Order Date]]))</f>
        <v>2026</v>
      </c>
      <c r="D392" s="13">
        <f>MONTH((SalesDataTable[[#This Row],[Order Date]]))</f>
        <v>3</v>
      </c>
      <c r="E392" s="13" t="str">
        <f>TEXT(SalesDataTable[[#This Row],[Order Date]],"MMM")</f>
        <v>Mar</v>
      </c>
      <c r="F392" s="13" t="str">
        <f>"Q"&amp;ROUNDUP(MONTH(SalesDataTable[[#This Row],[Order Date]])/3,0)</f>
        <v>Q1</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11">
        <f>YEAR((SalesDataTable[[#This Row],[Order Date]]))</f>
        <v>2026</v>
      </c>
      <c r="D393" s="13">
        <f>MONTH((SalesDataTable[[#This Row],[Order Date]]))</f>
        <v>3</v>
      </c>
      <c r="E393" s="13" t="str">
        <f>TEXT(SalesDataTable[[#This Row],[Order Date]],"MMM")</f>
        <v>Mar</v>
      </c>
      <c r="F393" s="13" t="str">
        <f>"Q"&amp;ROUNDUP(MONTH(SalesDataTable[[#This Row],[Order Date]])/3,0)</f>
        <v>Q1</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11">
        <f>YEAR((SalesDataTable[[#This Row],[Order Date]]))</f>
        <v>2026</v>
      </c>
      <c r="D394" s="13">
        <f>MONTH((SalesDataTable[[#This Row],[Order Date]]))</f>
        <v>3</v>
      </c>
      <c r="E394" s="13" t="str">
        <f>TEXT(SalesDataTable[[#This Row],[Order Date]],"MMM")</f>
        <v>Mar</v>
      </c>
      <c r="F394" s="13" t="str">
        <f>"Q"&amp;ROUNDUP(MONTH(SalesDataTable[[#This Row],[Order Date]])/3,0)</f>
        <v>Q1</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11">
        <f>YEAR((SalesDataTable[[#This Row],[Order Date]]))</f>
        <v>2026</v>
      </c>
      <c r="D395" s="13">
        <f>MONTH((SalesDataTable[[#This Row],[Order Date]]))</f>
        <v>3</v>
      </c>
      <c r="E395" s="13" t="str">
        <f>TEXT(SalesDataTable[[#This Row],[Order Date]],"MMM")</f>
        <v>Mar</v>
      </c>
      <c r="F395" s="13" t="str">
        <f>"Q"&amp;ROUNDUP(MONTH(SalesDataTable[[#This Row],[Order Date]])/3,0)</f>
        <v>Q1</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11">
        <f>YEAR((SalesDataTable[[#This Row],[Order Date]]))</f>
        <v>2026</v>
      </c>
      <c r="D396" s="13">
        <f>MONTH((SalesDataTable[[#This Row],[Order Date]]))</f>
        <v>3</v>
      </c>
      <c r="E396" s="13" t="str">
        <f>TEXT(SalesDataTable[[#This Row],[Order Date]],"MMM")</f>
        <v>Mar</v>
      </c>
      <c r="F396" s="13" t="str">
        <f>"Q"&amp;ROUNDUP(MONTH(SalesDataTable[[#This Row],[Order Date]])/3,0)</f>
        <v>Q1</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11">
        <f>YEAR((SalesDataTable[[#This Row],[Order Date]]))</f>
        <v>2026</v>
      </c>
      <c r="D397" s="13">
        <f>MONTH((SalesDataTable[[#This Row],[Order Date]]))</f>
        <v>3</v>
      </c>
      <c r="E397" s="13" t="str">
        <f>TEXT(SalesDataTable[[#This Row],[Order Date]],"MMM")</f>
        <v>Mar</v>
      </c>
      <c r="F397" s="13" t="str">
        <f>"Q"&amp;ROUNDUP(MONTH(SalesDataTable[[#This Row],[Order Date]])/3,0)</f>
        <v>Q1</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11">
        <f>YEAR((SalesDataTable[[#This Row],[Order Date]]))</f>
        <v>2026</v>
      </c>
      <c r="D398" s="13">
        <f>MONTH((SalesDataTable[[#This Row],[Order Date]]))</f>
        <v>3</v>
      </c>
      <c r="E398" s="13" t="str">
        <f>TEXT(SalesDataTable[[#This Row],[Order Date]],"MMM")</f>
        <v>Mar</v>
      </c>
      <c r="F398" s="13" t="str">
        <f>"Q"&amp;ROUNDUP(MONTH(SalesDataTable[[#This Row],[Order Date]])/3,0)</f>
        <v>Q1</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11">
        <f>YEAR((SalesDataTable[[#This Row],[Order Date]]))</f>
        <v>2026</v>
      </c>
      <c r="D399" s="13">
        <f>MONTH((SalesDataTable[[#This Row],[Order Date]]))</f>
        <v>3</v>
      </c>
      <c r="E399" s="13" t="str">
        <f>TEXT(SalesDataTable[[#This Row],[Order Date]],"MMM")</f>
        <v>Mar</v>
      </c>
      <c r="F399" s="13" t="str">
        <f>"Q"&amp;ROUNDUP(MONTH(SalesDataTable[[#This Row],[Order Date]])/3,0)</f>
        <v>Q1</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11">
        <f>YEAR((SalesDataTable[[#This Row],[Order Date]]))</f>
        <v>2026</v>
      </c>
      <c r="D400" s="13">
        <f>MONTH((SalesDataTable[[#This Row],[Order Date]]))</f>
        <v>3</v>
      </c>
      <c r="E400" s="13" t="str">
        <f>TEXT(SalesDataTable[[#This Row],[Order Date]],"MMM")</f>
        <v>Mar</v>
      </c>
      <c r="F400" s="13" t="str">
        <f>"Q"&amp;ROUNDUP(MONTH(SalesDataTable[[#This Row],[Order Date]])/3,0)</f>
        <v>Q1</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11">
        <f>YEAR((SalesDataTable[[#This Row],[Order Date]]))</f>
        <v>2026</v>
      </c>
      <c r="D401" s="13">
        <f>MONTH((SalesDataTable[[#This Row],[Order Date]]))</f>
        <v>3</v>
      </c>
      <c r="E401" s="13" t="str">
        <f>TEXT(SalesDataTable[[#This Row],[Order Date]],"MMM")</f>
        <v>Mar</v>
      </c>
      <c r="F401" s="13" t="str">
        <f>"Q"&amp;ROUNDUP(MONTH(SalesDataTable[[#This Row],[Order Date]])/3,0)</f>
        <v>Q1</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11">
        <f>YEAR((SalesDataTable[[#This Row],[Order Date]]))</f>
        <v>2026</v>
      </c>
      <c r="D402" s="13">
        <f>MONTH((SalesDataTable[[#This Row],[Order Date]]))</f>
        <v>3</v>
      </c>
      <c r="E402" s="13" t="str">
        <f>TEXT(SalesDataTable[[#This Row],[Order Date]],"MMM")</f>
        <v>Mar</v>
      </c>
      <c r="F402" s="13" t="str">
        <f>"Q"&amp;ROUNDUP(MONTH(SalesDataTable[[#This Row],[Order Date]])/3,0)</f>
        <v>Q1</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11">
        <f>YEAR((SalesDataTable[[#This Row],[Order Date]]))</f>
        <v>2026</v>
      </c>
      <c r="D403" s="13">
        <f>MONTH((SalesDataTable[[#This Row],[Order Date]]))</f>
        <v>3</v>
      </c>
      <c r="E403" s="13" t="str">
        <f>TEXT(SalesDataTable[[#This Row],[Order Date]],"MMM")</f>
        <v>Mar</v>
      </c>
      <c r="F403" s="13" t="str">
        <f>"Q"&amp;ROUNDUP(MONTH(SalesDataTable[[#This Row],[Order Date]])/3,0)</f>
        <v>Q1</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11">
        <f>YEAR((SalesDataTable[[#This Row],[Order Date]]))</f>
        <v>2026</v>
      </c>
      <c r="D404" s="13">
        <f>MONTH((SalesDataTable[[#This Row],[Order Date]]))</f>
        <v>3</v>
      </c>
      <c r="E404" s="13" t="str">
        <f>TEXT(SalesDataTable[[#This Row],[Order Date]],"MMM")</f>
        <v>Mar</v>
      </c>
      <c r="F404" s="13" t="str">
        <f>"Q"&amp;ROUNDUP(MONTH(SalesDataTable[[#This Row],[Order Date]])/3,0)</f>
        <v>Q1</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11">
        <f>YEAR((SalesDataTable[[#This Row],[Order Date]]))</f>
        <v>2026</v>
      </c>
      <c r="D405" s="13">
        <f>MONTH((SalesDataTable[[#This Row],[Order Date]]))</f>
        <v>3</v>
      </c>
      <c r="E405" s="13" t="str">
        <f>TEXT(SalesDataTable[[#This Row],[Order Date]],"MMM")</f>
        <v>Mar</v>
      </c>
      <c r="F405" s="13" t="str">
        <f>"Q"&amp;ROUNDUP(MONTH(SalesDataTable[[#This Row],[Order Date]])/3,0)</f>
        <v>Q1</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11">
        <f>YEAR((SalesDataTable[[#This Row],[Order Date]]))</f>
        <v>2026</v>
      </c>
      <c r="D406" s="13">
        <f>MONTH((SalesDataTable[[#This Row],[Order Date]]))</f>
        <v>3</v>
      </c>
      <c r="E406" s="13" t="str">
        <f>TEXT(SalesDataTable[[#This Row],[Order Date]],"MMM")</f>
        <v>Mar</v>
      </c>
      <c r="F406" s="13" t="str">
        <f>"Q"&amp;ROUNDUP(MONTH(SalesDataTable[[#This Row],[Order Date]])/3,0)</f>
        <v>Q1</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11">
        <f>YEAR((SalesDataTable[[#This Row],[Order Date]]))</f>
        <v>2026</v>
      </c>
      <c r="D407" s="13">
        <f>MONTH((SalesDataTable[[#This Row],[Order Date]]))</f>
        <v>3</v>
      </c>
      <c r="E407" s="13" t="str">
        <f>TEXT(SalesDataTable[[#This Row],[Order Date]],"MMM")</f>
        <v>Mar</v>
      </c>
      <c r="F407" s="13" t="str">
        <f>"Q"&amp;ROUNDUP(MONTH(SalesDataTable[[#This Row],[Order Date]])/3,0)</f>
        <v>Q1</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11">
        <f>YEAR((SalesDataTable[[#This Row],[Order Date]]))</f>
        <v>2026</v>
      </c>
      <c r="D408" s="13">
        <f>MONTH((SalesDataTable[[#This Row],[Order Date]]))</f>
        <v>3</v>
      </c>
      <c r="E408" s="13" t="str">
        <f>TEXT(SalesDataTable[[#This Row],[Order Date]],"MMM")</f>
        <v>Mar</v>
      </c>
      <c r="F408" s="13" t="str">
        <f>"Q"&amp;ROUNDUP(MONTH(SalesDataTable[[#This Row],[Order Date]])/3,0)</f>
        <v>Q1</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11">
        <f>YEAR((SalesDataTable[[#This Row],[Order Date]]))</f>
        <v>2026</v>
      </c>
      <c r="D409" s="13">
        <f>MONTH((SalesDataTable[[#This Row],[Order Date]]))</f>
        <v>3</v>
      </c>
      <c r="E409" s="13" t="str">
        <f>TEXT(SalesDataTable[[#This Row],[Order Date]],"MMM")</f>
        <v>Mar</v>
      </c>
      <c r="F409" s="13" t="str">
        <f>"Q"&amp;ROUNDUP(MONTH(SalesDataTable[[#This Row],[Order Date]])/3,0)</f>
        <v>Q1</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11">
        <f>YEAR((SalesDataTable[[#This Row],[Order Date]]))</f>
        <v>2026</v>
      </c>
      <c r="D410" s="13">
        <f>MONTH((SalesDataTable[[#This Row],[Order Date]]))</f>
        <v>3</v>
      </c>
      <c r="E410" s="13" t="str">
        <f>TEXT(SalesDataTable[[#This Row],[Order Date]],"MMM")</f>
        <v>Mar</v>
      </c>
      <c r="F410" s="13" t="str">
        <f>"Q"&amp;ROUNDUP(MONTH(SalesDataTable[[#This Row],[Order Date]])/3,0)</f>
        <v>Q1</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11">
        <f>YEAR((SalesDataTable[[#This Row],[Order Date]]))</f>
        <v>2026</v>
      </c>
      <c r="D411" s="13">
        <f>MONTH((SalesDataTable[[#This Row],[Order Date]]))</f>
        <v>3</v>
      </c>
      <c r="E411" s="13" t="str">
        <f>TEXT(SalesDataTable[[#This Row],[Order Date]],"MMM")</f>
        <v>Mar</v>
      </c>
      <c r="F411" s="13" t="str">
        <f>"Q"&amp;ROUNDUP(MONTH(SalesDataTable[[#This Row],[Order Date]])/3,0)</f>
        <v>Q1</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11">
        <f>YEAR((SalesDataTable[[#This Row],[Order Date]]))</f>
        <v>2026</v>
      </c>
      <c r="D412" s="13">
        <f>MONTH((SalesDataTable[[#This Row],[Order Date]]))</f>
        <v>3</v>
      </c>
      <c r="E412" s="13" t="str">
        <f>TEXT(SalesDataTable[[#This Row],[Order Date]],"MMM")</f>
        <v>Mar</v>
      </c>
      <c r="F412" s="13" t="str">
        <f>"Q"&amp;ROUNDUP(MONTH(SalesDataTable[[#This Row],[Order Date]])/3,0)</f>
        <v>Q1</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11">
        <f>YEAR((SalesDataTable[[#This Row],[Order Date]]))</f>
        <v>2026</v>
      </c>
      <c r="D413" s="13">
        <f>MONTH((SalesDataTable[[#This Row],[Order Date]]))</f>
        <v>3</v>
      </c>
      <c r="E413" s="13" t="str">
        <f>TEXT(SalesDataTable[[#This Row],[Order Date]],"MMM")</f>
        <v>Mar</v>
      </c>
      <c r="F413" s="13" t="str">
        <f>"Q"&amp;ROUNDUP(MONTH(SalesDataTable[[#This Row],[Order Date]])/3,0)</f>
        <v>Q1</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11">
        <f>YEAR((SalesDataTable[[#This Row],[Order Date]]))</f>
        <v>2026</v>
      </c>
      <c r="D414" s="13">
        <f>MONTH((SalesDataTable[[#This Row],[Order Date]]))</f>
        <v>3</v>
      </c>
      <c r="E414" s="13" t="str">
        <f>TEXT(SalesDataTable[[#This Row],[Order Date]],"MMM")</f>
        <v>Mar</v>
      </c>
      <c r="F414" s="13" t="str">
        <f>"Q"&amp;ROUNDUP(MONTH(SalesDataTable[[#This Row],[Order Date]])/3,0)</f>
        <v>Q1</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11">
        <f>YEAR((SalesDataTable[[#This Row],[Order Date]]))</f>
        <v>2026</v>
      </c>
      <c r="D415" s="13">
        <f>MONTH((SalesDataTable[[#This Row],[Order Date]]))</f>
        <v>3</v>
      </c>
      <c r="E415" s="13" t="str">
        <f>TEXT(SalesDataTable[[#This Row],[Order Date]],"MMM")</f>
        <v>Mar</v>
      </c>
      <c r="F415" s="13" t="str">
        <f>"Q"&amp;ROUNDUP(MONTH(SalesDataTable[[#This Row],[Order Date]])/3,0)</f>
        <v>Q1</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11">
        <f>YEAR((SalesDataTable[[#This Row],[Order Date]]))</f>
        <v>2026</v>
      </c>
      <c r="D416" s="13">
        <f>MONTH((SalesDataTable[[#This Row],[Order Date]]))</f>
        <v>3</v>
      </c>
      <c r="E416" s="13" t="str">
        <f>TEXT(SalesDataTable[[#This Row],[Order Date]],"MMM")</f>
        <v>Mar</v>
      </c>
      <c r="F416" s="13" t="str">
        <f>"Q"&amp;ROUNDUP(MONTH(SalesDataTable[[#This Row],[Order Date]])/3,0)</f>
        <v>Q1</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11">
        <f>YEAR((SalesDataTable[[#This Row],[Order Date]]))</f>
        <v>2026</v>
      </c>
      <c r="D417" s="13">
        <f>MONTH((SalesDataTable[[#This Row],[Order Date]]))</f>
        <v>3</v>
      </c>
      <c r="E417" s="13" t="str">
        <f>TEXT(SalesDataTable[[#This Row],[Order Date]],"MMM")</f>
        <v>Mar</v>
      </c>
      <c r="F417" s="13" t="str">
        <f>"Q"&amp;ROUNDUP(MONTH(SalesDataTable[[#This Row],[Order Date]])/3,0)</f>
        <v>Q1</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11">
        <f>YEAR((SalesDataTable[[#This Row],[Order Date]]))</f>
        <v>2026</v>
      </c>
      <c r="D418" s="13">
        <f>MONTH((SalesDataTable[[#This Row],[Order Date]]))</f>
        <v>3</v>
      </c>
      <c r="E418" s="13" t="str">
        <f>TEXT(SalesDataTable[[#This Row],[Order Date]],"MMM")</f>
        <v>Mar</v>
      </c>
      <c r="F418" s="13" t="str">
        <f>"Q"&amp;ROUNDUP(MONTH(SalesDataTable[[#This Row],[Order Date]])/3,0)</f>
        <v>Q1</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11">
        <f>YEAR((SalesDataTable[[#This Row],[Order Date]]))</f>
        <v>2026</v>
      </c>
      <c r="D419" s="13">
        <f>MONTH((SalesDataTable[[#This Row],[Order Date]]))</f>
        <v>3</v>
      </c>
      <c r="E419" s="13" t="str">
        <f>TEXT(SalesDataTable[[#This Row],[Order Date]],"MMM")</f>
        <v>Mar</v>
      </c>
      <c r="F419" s="13" t="str">
        <f>"Q"&amp;ROUNDUP(MONTH(SalesDataTable[[#This Row],[Order Date]])/3,0)</f>
        <v>Q1</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11">
        <f>YEAR((SalesDataTable[[#This Row],[Order Date]]))</f>
        <v>2026</v>
      </c>
      <c r="D420" s="13">
        <f>MONTH((SalesDataTable[[#This Row],[Order Date]]))</f>
        <v>3</v>
      </c>
      <c r="E420" s="13" t="str">
        <f>TEXT(SalesDataTable[[#This Row],[Order Date]],"MMM")</f>
        <v>Mar</v>
      </c>
      <c r="F420" s="13" t="str">
        <f>"Q"&amp;ROUNDUP(MONTH(SalesDataTable[[#This Row],[Order Date]])/3,0)</f>
        <v>Q1</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11">
        <f>YEAR((SalesDataTable[[#This Row],[Order Date]]))</f>
        <v>2026</v>
      </c>
      <c r="D421" s="13">
        <f>MONTH((SalesDataTable[[#This Row],[Order Date]]))</f>
        <v>3</v>
      </c>
      <c r="E421" s="13" t="str">
        <f>TEXT(SalesDataTable[[#This Row],[Order Date]],"MMM")</f>
        <v>Mar</v>
      </c>
      <c r="F421" s="13" t="str">
        <f>"Q"&amp;ROUNDUP(MONTH(SalesDataTable[[#This Row],[Order Date]])/3,0)</f>
        <v>Q1</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11">
        <f>YEAR((SalesDataTable[[#This Row],[Order Date]]))</f>
        <v>2026</v>
      </c>
      <c r="D422" s="13">
        <f>MONTH((SalesDataTable[[#This Row],[Order Date]]))</f>
        <v>3</v>
      </c>
      <c r="E422" s="13" t="str">
        <f>TEXT(SalesDataTable[[#This Row],[Order Date]],"MMM")</f>
        <v>Mar</v>
      </c>
      <c r="F422" s="13" t="str">
        <f>"Q"&amp;ROUNDUP(MONTH(SalesDataTable[[#This Row],[Order Date]])/3,0)</f>
        <v>Q1</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11">
        <f>YEAR((SalesDataTable[[#This Row],[Order Date]]))</f>
        <v>2026</v>
      </c>
      <c r="D423" s="13">
        <f>MONTH((SalesDataTable[[#This Row],[Order Date]]))</f>
        <v>3</v>
      </c>
      <c r="E423" s="13" t="str">
        <f>TEXT(SalesDataTable[[#This Row],[Order Date]],"MMM")</f>
        <v>Mar</v>
      </c>
      <c r="F423" s="13" t="str">
        <f>"Q"&amp;ROUNDUP(MONTH(SalesDataTable[[#This Row],[Order Date]])/3,0)</f>
        <v>Q1</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11">
        <f>YEAR((SalesDataTable[[#This Row],[Order Date]]))</f>
        <v>2026</v>
      </c>
      <c r="D424" s="13">
        <f>MONTH((SalesDataTable[[#This Row],[Order Date]]))</f>
        <v>3</v>
      </c>
      <c r="E424" s="13" t="str">
        <f>TEXT(SalesDataTable[[#This Row],[Order Date]],"MMM")</f>
        <v>Mar</v>
      </c>
      <c r="F424" s="13" t="str">
        <f>"Q"&amp;ROUNDUP(MONTH(SalesDataTable[[#This Row],[Order Date]])/3,0)</f>
        <v>Q1</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11">
        <f>YEAR((SalesDataTable[[#This Row],[Order Date]]))</f>
        <v>2026</v>
      </c>
      <c r="D425" s="13">
        <f>MONTH((SalesDataTable[[#This Row],[Order Date]]))</f>
        <v>3</v>
      </c>
      <c r="E425" s="13" t="str">
        <f>TEXT(SalesDataTable[[#This Row],[Order Date]],"MMM")</f>
        <v>Mar</v>
      </c>
      <c r="F425" s="13" t="str">
        <f>"Q"&amp;ROUNDUP(MONTH(SalesDataTable[[#This Row],[Order Date]])/3,0)</f>
        <v>Q1</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11">
        <f>YEAR((SalesDataTable[[#This Row],[Order Date]]))</f>
        <v>2026</v>
      </c>
      <c r="D426" s="13">
        <f>MONTH((SalesDataTable[[#This Row],[Order Date]]))</f>
        <v>3</v>
      </c>
      <c r="E426" s="13" t="str">
        <f>TEXT(SalesDataTable[[#This Row],[Order Date]],"MMM")</f>
        <v>Mar</v>
      </c>
      <c r="F426" s="13" t="str">
        <f>"Q"&amp;ROUNDUP(MONTH(SalesDataTable[[#This Row],[Order Date]])/3,0)</f>
        <v>Q1</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11">
        <f>YEAR((SalesDataTable[[#This Row],[Order Date]]))</f>
        <v>2026</v>
      </c>
      <c r="D427" s="13">
        <f>MONTH((SalesDataTable[[#This Row],[Order Date]]))</f>
        <v>3</v>
      </c>
      <c r="E427" s="13" t="str">
        <f>TEXT(SalesDataTable[[#This Row],[Order Date]],"MMM")</f>
        <v>Mar</v>
      </c>
      <c r="F427" s="13" t="str">
        <f>"Q"&amp;ROUNDUP(MONTH(SalesDataTable[[#This Row],[Order Date]])/3,0)</f>
        <v>Q1</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11">
        <f>YEAR((SalesDataTable[[#This Row],[Order Date]]))</f>
        <v>2026</v>
      </c>
      <c r="D428" s="13">
        <f>MONTH((SalesDataTable[[#This Row],[Order Date]]))</f>
        <v>3</v>
      </c>
      <c r="E428" s="13" t="str">
        <f>TEXT(SalesDataTable[[#This Row],[Order Date]],"MMM")</f>
        <v>Mar</v>
      </c>
      <c r="F428" s="13" t="str">
        <f>"Q"&amp;ROUNDUP(MONTH(SalesDataTable[[#This Row],[Order Date]])/3,0)</f>
        <v>Q1</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11">
        <f>YEAR((SalesDataTable[[#This Row],[Order Date]]))</f>
        <v>2026</v>
      </c>
      <c r="D429" s="13">
        <f>MONTH((SalesDataTable[[#This Row],[Order Date]]))</f>
        <v>3</v>
      </c>
      <c r="E429" s="13" t="str">
        <f>TEXT(SalesDataTable[[#This Row],[Order Date]],"MMM")</f>
        <v>Mar</v>
      </c>
      <c r="F429" s="13" t="str">
        <f>"Q"&amp;ROUNDUP(MONTH(SalesDataTable[[#This Row],[Order Date]])/3,0)</f>
        <v>Q1</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11">
        <f>YEAR((SalesDataTable[[#This Row],[Order Date]]))</f>
        <v>2026</v>
      </c>
      <c r="D430" s="13">
        <f>MONTH((SalesDataTable[[#This Row],[Order Date]]))</f>
        <v>3</v>
      </c>
      <c r="E430" s="13" t="str">
        <f>TEXT(SalesDataTable[[#This Row],[Order Date]],"MMM")</f>
        <v>Mar</v>
      </c>
      <c r="F430" s="13" t="str">
        <f>"Q"&amp;ROUNDUP(MONTH(SalesDataTable[[#This Row],[Order Date]])/3,0)</f>
        <v>Q1</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11">
        <f>YEAR((SalesDataTable[[#This Row],[Order Date]]))</f>
        <v>2026</v>
      </c>
      <c r="D431" s="13">
        <f>MONTH((SalesDataTable[[#This Row],[Order Date]]))</f>
        <v>3</v>
      </c>
      <c r="E431" s="13" t="str">
        <f>TEXT(SalesDataTable[[#This Row],[Order Date]],"MMM")</f>
        <v>Mar</v>
      </c>
      <c r="F431" s="13" t="str">
        <f>"Q"&amp;ROUNDUP(MONTH(SalesDataTable[[#This Row],[Order Date]])/3,0)</f>
        <v>Q1</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11">
        <f>YEAR((SalesDataTable[[#This Row],[Order Date]]))</f>
        <v>2026</v>
      </c>
      <c r="D432" s="13">
        <f>MONTH((SalesDataTable[[#This Row],[Order Date]]))</f>
        <v>3</v>
      </c>
      <c r="E432" s="13" t="str">
        <f>TEXT(SalesDataTable[[#This Row],[Order Date]],"MMM")</f>
        <v>Mar</v>
      </c>
      <c r="F432" s="13" t="str">
        <f>"Q"&amp;ROUNDUP(MONTH(SalesDataTable[[#This Row],[Order Date]])/3,0)</f>
        <v>Q1</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11">
        <f>YEAR((SalesDataTable[[#This Row],[Order Date]]))</f>
        <v>2026</v>
      </c>
      <c r="D433" s="13">
        <f>MONTH((SalesDataTable[[#This Row],[Order Date]]))</f>
        <v>3</v>
      </c>
      <c r="E433" s="13" t="str">
        <f>TEXT(SalesDataTable[[#This Row],[Order Date]],"MMM")</f>
        <v>Mar</v>
      </c>
      <c r="F433" s="13" t="str">
        <f>"Q"&amp;ROUNDUP(MONTH(SalesDataTable[[#This Row],[Order Date]])/3,0)</f>
        <v>Q1</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11">
        <f>YEAR((SalesDataTable[[#This Row],[Order Date]]))</f>
        <v>2026</v>
      </c>
      <c r="D434" s="13">
        <f>MONTH((SalesDataTable[[#This Row],[Order Date]]))</f>
        <v>3</v>
      </c>
      <c r="E434" s="13" t="str">
        <f>TEXT(SalesDataTable[[#This Row],[Order Date]],"MMM")</f>
        <v>Mar</v>
      </c>
      <c r="F434" s="13" t="str">
        <f>"Q"&amp;ROUNDUP(MONTH(SalesDataTable[[#This Row],[Order Date]])/3,0)</f>
        <v>Q1</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11">
        <f>YEAR((SalesDataTable[[#This Row],[Order Date]]))</f>
        <v>2026</v>
      </c>
      <c r="D435" s="13">
        <f>MONTH((SalesDataTable[[#This Row],[Order Date]]))</f>
        <v>3</v>
      </c>
      <c r="E435" s="13" t="str">
        <f>TEXT(SalesDataTable[[#This Row],[Order Date]],"MMM")</f>
        <v>Mar</v>
      </c>
      <c r="F435" s="13" t="str">
        <f>"Q"&amp;ROUNDUP(MONTH(SalesDataTable[[#This Row],[Order Date]])/3,0)</f>
        <v>Q1</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11">
        <f>YEAR((SalesDataTable[[#This Row],[Order Date]]))</f>
        <v>2026</v>
      </c>
      <c r="D436" s="13">
        <f>MONTH((SalesDataTable[[#This Row],[Order Date]]))</f>
        <v>3</v>
      </c>
      <c r="E436" s="13" t="str">
        <f>TEXT(SalesDataTable[[#This Row],[Order Date]],"MMM")</f>
        <v>Mar</v>
      </c>
      <c r="F436" s="13" t="str">
        <f>"Q"&amp;ROUNDUP(MONTH(SalesDataTable[[#This Row],[Order Date]])/3,0)</f>
        <v>Q1</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11">
        <f>YEAR((SalesDataTable[[#This Row],[Order Date]]))</f>
        <v>2026</v>
      </c>
      <c r="D437" s="13">
        <f>MONTH((SalesDataTable[[#This Row],[Order Date]]))</f>
        <v>3</v>
      </c>
      <c r="E437" s="13" t="str">
        <f>TEXT(SalesDataTable[[#This Row],[Order Date]],"MMM")</f>
        <v>Mar</v>
      </c>
      <c r="F437" s="13" t="str">
        <f>"Q"&amp;ROUNDUP(MONTH(SalesDataTable[[#This Row],[Order Date]])/3,0)</f>
        <v>Q1</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11">
        <f>YEAR((SalesDataTable[[#This Row],[Order Date]]))</f>
        <v>2026</v>
      </c>
      <c r="D438" s="13">
        <f>MONTH((SalesDataTable[[#This Row],[Order Date]]))</f>
        <v>3</v>
      </c>
      <c r="E438" s="13" t="str">
        <f>TEXT(SalesDataTable[[#This Row],[Order Date]],"MMM")</f>
        <v>Mar</v>
      </c>
      <c r="F438" s="13" t="str">
        <f>"Q"&amp;ROUNDUP(MONTH(SalesDataTable[[#This Row],[Order Date]])/3,0)</f>
        <v>Q1</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11">
        <f>YEAR((SalesDataTable[[#This Row],[Order Date]]))</f>
        <v>2026</v>
      </c>
      <c r="D439" s="13">
        <f>MONTH((SalesDataTable[[#This Row],[Order Date]]))</f>
        <v>3</v>
      </c>
      <c r="E439" s="13" t="str">
        <f>TEXT(SalesDataTable[[#This Row],[Order Date]],"MMM")</f>
        <v>Mar</v>
      </c>
      <c r="F439" s="13" t="str">
        <f>"Q"&amp;ROUNDUP(MONTH(SalesDataTable[[#This Row],[Order Date]])/3,0)</f>
        <v>Q1</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11">
        <f>YEAR((SalesDataTable[[#This Row],[Order Date]]))</f>
        <v>2026</v>
      </c>
      <c r="D440" s="13">
        <f>MONTH((SalesDataTable[[#This Row],[Order Date]]))</f>
        <v>3</v>
      </c>
      <c r="E440" s="13" t="str">
        <f>TEXT(SalesDataTable[[#This Row],[Order Date]],"MMM")</f>
        <v>Mar</v>
      </c>
      <c r="F440" s="13" t="str">
        <f>"Q"&amp;ROUNDUP(MONTH(SalesDataTable[[#This Row],[Order Date]])/3,0)</f>
        <v>Q1</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11">
        <f>YEAR((SalesDataTable[[#This Row],[Order Date]]))</f>
        <v>2026</v>
      </c>
      <c r="D441" s="13">
        <f>MONTH((SalesDataTable[[#This Row],[Order Date]]))</f>
        <v>3</v>
      </c>
      <c r="E441" s="13" t="str">
        <f>TEXT(SalesDataTable[[#This Row],[Order Date]],"MMM")</f>
        <v>Mar</v>
      </c>
      <c r="F441" s="13" t="str">
        <f>"Q"&amp;ROUNDUP(MONTH(SalesDataTable[[#This Row],[Order Date]])/3,0)</f>
        <v>Q1</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11">
        <f>YEAR((SalesDataTable[[#This Row],[Order Date]]))</f>
        <v>2026</v>
      </c>
      <c r="D442" s="13">
        <f>MONTH((SalesDataTable[[#This Row],[Order Date]]))</f>
        <v>3</v>
      </c>
      <c r="E442" s="13" t="str">
        <f>TEXT(SalesDataTable[[#This Row],[Order Date]],"MMM")</f>
        <v>Mar</v>
      </c>
      <c r="F442" s="13" t="str">
        <f>"Q"&amp;ROUNDUP(MONTH(SalesDataTable[[#This Row],[Order Date]])/3,0)</f>
        <v>Q1</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11">
        <f>YEAR((SalesDataTable[[#This Row],[Order Date]]))</f>
        <v>2026</v>
      </c>
      <c r="D443" s="13">
        <f>MONTH((SalesDataTable[[#This Row],[Order Date]]))</f>
        <v>3</v>
      </c>
      <c r="E443" s="13" t="str">
        <f>TEXT(SalesDataTable[[#This Row],[Order Date]],"MMM")</f>
        <v>Mar</v>
      </c>
      <c r="F443" s="13" t="str">
        <f>"Q"&amp;ROUNDUP(MONTH(SalesDataTable[[#This Row],[Order Date]])/3,0)</f>
        <v>Q1</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11">
        <f>YEAR((SalesDataTable[[#This Row],[Order Date]]))</f>
        <v>2026</v>
      </c>
      <c r="D444" s="13">
        <f>MONTH((SalesDataTable[[#This Row],[Order Date]]))</f>
        <v>3</v>
      </c>
      <c r="E444" s="13" t="str">
        <f>TEXT(SalesDataTable[[#This Row],[Order Date]],"MMM")</f>
        <v>Mar</v>
      </c>
      <c r="F444" s="13" t="str">
        <f>"Q"&amp;ROUNDUP(MONTH(SalesDataTable[[#This Row],[Order Date]])/3,0)</f>
        <v>Q1</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11">
        <f>YEAR((SalesDataTable[[#This Row],[Order Date]]))</f>
        <v>2026</v>
      </c>
      <c r="D445" s="13">
        <f>MONTH((SalesDataTable[[#This Row],[Order Date]]))</f>
        <v>3</v>
      </c>
      <c r="E445" s="13" t="str">
        <f>TEXT(SalesDataTable[[#This Row],[Order Date]],"MMM")</f>
        <v>Mar</v>
      </c>
      <c r="F445" s="13" t="str">
        <f>"Q"&amp;ROUNDUP(MONTH(SalesDataTable[[#This Row],[Order Date]])/3,0)</f>
        <v>Q1</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11">
        <f>YEAR((SalesDataTable[[#This Row],[Order Date]]))</f>
        <v>2026</v>
      </c>
      <c r="D446" s="13">
        <f>MONTH((SalesDataTable[[#This Row],[Order Date]]))</f>
        <v>3</v>
      </c>
      <c r="E446" s="13" t="str">
        <f>TEXT(SalesDataTable[[#This Row],[Order Date]],"MMM")</f>
        <v>Mar</v>
      </c>
      <c r="F446" s="13" t="str">
        <f>"Q"&amp;ROUNDUP(MONTH(SalesDataTable[[#This Row],[Order Date]])/3,0)</f>
        <v>Q1</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11">
        <f>YEAR((SalesDataTable[[#This Row],[Order Date]]))</f>
        <v>2026</v>
      </c>
      <c r="D447" s="13">
        <f>MONTH((SalesDataTable[[#This Row],[Order Date]]))</f>
        <v>3</v>
      </c>
      <c r="E447" s="13" t="str">
        <f>TEXT(SalesDataTable[[#This Row],[Order Date]],"MMM")</f>
        <v>Mar</v>
      </c>
      <c r="F447" s="13" t="str">
        <f>"Q"&amp;ROUNDUP(MONTH(SalesDataTable[[#This Row],[Order Date]])/3,0)</f>
        <v>Q1</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11">
        <f>YEAR((SalesDataTable[[#This Row],[Order Date]]))</f>
        <v>2026</v>
      </c>
      <c r="D448" s="13">
        <f>MONTH((SalesDataTable[[#This Row],[Order Date]]))</f>
        <v>3</v>
      </c>
      <c r="E448" s="13" t="str">
        <f>TEXT(SalesDataTable[[#This Row],[Order Date]],"MMM")</f>
        <v>Mar</v>
      </c>
      <c r="F448" s="13" t="str">
        <f>"Q"&amp;ROUNDUP(MONTH(SalesDataTable[[#This Row],[Order Date]])/3,0)</f>
        <v>Q1</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11">
        <f>YEAR((SalesDataTable[[#This Row],[Order Date]]))</f>
        <v>2026</v>
      </c>
      <c r="D449" s="13">
        <f>MONTH((SalesDataTable[[#This Row],[Order Date]]))</f>
        <v>3</v>
      </c>
      <c r="E449" s="13" t="str">
        <f>TEXT(SalesDataTable[[#This Row],[Order Date]],"MMM")</f>
        <v>Mar</v>
      </c>
      <c r="F449" s="13" t="str">
        <f>"Q"&amp;ROUNDUP(MONTH(SalesDataTable[[#This Row],[Order Date]])/3,0)</f>
        <v>Q1</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11">
        <f>YEAR((SalesDataTable[[#This Row],[Order Date]]))</f>
        <v>2026</v>
      </c>
      <c r="D450" s="13">
        <f>MONTH((SalesDataTable[[#This Row],[Order Date]]))</f>
        <v>3</v>
      </c>
      <c r="E450" s="13" t="str">
        <f>TEXT(SalesDataTable[[#This Row],[Order Date]],"MMM")</f>
        <v>Mar</v>
      </c>
      <c r="F450" s="13" t="str">
        <f>"Q"&amp;ROUNDUP(MONTH(SalesDataTable[[#This Row],[Order Date]])/3,0)</f>
        <v>Q1</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11">
        <f>YEAR((SalesDataTable[[#This Row],[Order Date]]))</f>
        <v>2026</v>
      </c>
      <c r="D451" s="13">
        <f>MONTH((SalesDataTable[[#This Row],[Order Date]]))</f>
        <v>3</v>
      </c>
      <c r="E451" s="13" t="str">
        <f>TEXT(SalesDataTable[[#This Row],[Order Date]],"MMM")</f>
        <v>Mar</v>
      </c>
      <c r="F451" s="13" t="str">
        <f>"Q"&amp;ROUNDUP(MONTH(SalesDataTable[[#This Row],[Order Date]])/3,0)</f>
        <v>Q1</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11">
        <f>YEAR((SalesDataTable[[#This Row],[Order Date]]))</f>
        <v>2026</v>
      </c>
      <c r="D452" s="13">
        <f>MONTH((SalesDataTable[[#This Row],[Order Date]]))</f>
        <v>3</v>
      </c>
      <c r="E452" s="13" t="str">
        <f>TEXT(SalesDataTable[[#This Row],[Order Date]],"MMM")</f>
        <v>Mar</v>
      </c>
      <c r="F452" s="13" t="str">
        <f>"Q"&amp;ROUNDUP(MONTH(SalesDataTable[[#This Row],[Order Date]])/3,0)</f>
        <v>Q1</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11">
        <f>YEAR((SalesDataTable[[#This Row],[Order Date]]))</f>
        <v>2026</v>
      </c>
      <c r="D453" s="13">
        <f>MONTH((SalesDataTable[[#This Row],[Order Date]]))</f>
        <v>3</v>
      </c>
      <c r="E453" s="13" t="str">
        <f>TEXT(SalesDataTable[[#This Row],[Order Date]],"MMM")</f>
        <v>Mar</v>
      </c>
      <c r="F453" s="13" t="str">
        <f>"Q"&amp;ROUNDUP(MONTH(SalesDataTable[[#This Row],[Order Date]])/3,0)</f>
        <v>Q1</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11">
        <f>YEAR((SalesDataTable[[#This Row],[Order Date]]))</f>
        <v>2026</v>
      </c>
      <c r="D454" s="13">
        <f>MONTH((SalesDataTable[[#This Row],[Order Date]]))</f>
        <v>3</v>
      </c>
      <c r="E454" s="13" t="str">
        <f>TEXT(SalesDataTable[[#This Row],[Order Date]],"MMM")</f>
        <v>Mar</v>
      </c>
      <c r="F454" s="13" t="str">
        <f>"Q"&amp;ROUNDUP(MONTH(SalesDataTable[[#This Row],[Order Date]])/3,0)</f>
        <v>Q1</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11">
        <f>YEAR((SalesDataTable[[#This Row],[Order Date]]))</f>
        <v>2026</v>
      </c>
      <c r="D455" s="13">
        <f>MONTH((SalesDataTable[[#This Row],[Order Date]]))</f>
        <v>3</v>
      </c>
      <c r="E455" s="13" t="str">
        <f>TEXT(SalesDataTable[[#This Row],[Order Date]],"MMM")</f>
        <v>Mar</v>
      </c>
      <c r="F455" s="13" t="str">
        <f>"Q"&amp;ROUNDUP(MONTH(SalesDataTable[[#This Row],[Order Date]])/3,0)</f>
        <v>Q1</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11">
        <f>YEAR((SalesDataTable[[#This Row],[Order Date]]))</f>
        <v>2026</v>
      </c>
      <c r="D456" s="13">
        <f>MONTH((SalesDataTable[[#This Row],[Order Date]]))</f>
        <v>3</v>
      </c>
      <c r="E456" s="13" t="str">
        <f>TEXT(SalesDataTable[[#This Row],[Order Date]],"MMM")</f>
        <v>Mar</v>
      </c>
      <c r="F456" s="13" t="str">
        <f>"Q"&amp;ROUNDUP(MONTH(SalesDataTable[[#This Row],[Order Date]])/3,0)</f>
        <v>Q1</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11">
        <f>YEAR((SalesDataTable[[#This Row],[Order Date]]))</f>
        <v>2026</v>
      </c>
      <c r="D457" s="13">
        <f>MONTH((SalesDataTable[[#This Row],[Order Date]]))</f>
        <v>3</v>
      </c>
      <c r="E457" s="13" t="str">
        <f>TEXT(SalesDataTable[[#This Row],[Order Date]],"MMM")</f>
        <v>Mar</v>
      </c>
      <c r="F457" s="13" t="str">
        <f>"Q"&amp;ROUNDUP(MONTH(SalesDataTable[[#This Row],[Order Date]])/3,0)</f>
        <v>Q1</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11">
        <f>YEAR((SalesDataTable[[#This Row],[Order Date]]))</f>
        <v>2026</v>
      </c>
      <c r="D458" s="13">
        <f>MONTH((SalesDataTable[[#This Row],[Order Date]]))</f>
        <v>3</v>
      </c>
      <c r="E458" s="13" t="str">
        <f>TEXT(SalesDataTable[[#This Row],[Order Date]],"MMM")</f>
        <v>Mar</v>
      </c>
      <c r="F458" s="13" t="str">
        <f>"Q"&amp;ROUNDUP(MONTH(SalesDataTable[[#This Row],[Order Date]])/3,0)</f>
        <v>Q1</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11">
        <f>YEAR((SalesDataTable[[#This Row],[Order Date]]))</f>
        <v>2026</v>
      </c>
      <c r="D459" s="13">
        <f>MONTH((SalesDataTable[[#This Row],[Order Date]]))</f>
        <v>3</v>
      </c>
      <c r="E459" s="13" t="str">
        <f>TEXT(SalesDataTable[[#This Row],[Order Date]],"MMM")</f>
        <v>Mar</v>
      </c>
      <c r="F459" s="13" t="str">
        <f>"Q"&amp;ROUNDUP(MONTH(SalesDataTable[[#This Row],[Order Date]])/3,0)</f>
        <v>Q1</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11">
        <f>YEAR((SalesDataTable[[#This Row],[Order Date]]))</f>
        <v>2026</v>
      </c>
      <c r="D460" s="13">
        <f>MONTH((SalesDataTable[[#This Row],[Order Date]]))</f>
        <v>3</v>
      </c>
      <c r="E460" s="13" t="str">
        <f>TEXT(SalesDataTable[[#This Row],[Order Date]],"MMM")</f>
        <v>Mar</v>
      </c>
      <c r="F460" s="13" t="str">
        <f>"Q"&amp;ROUNDUP(MONTH(SalesDataTable[[#This Row],[Order Date]])/3,0)</f>
        <v>Q1</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11">
        <f>YEAR((SalesDataTable[[#This Row],[Order Date]]))</f>
        <v>2026</v>
      </c>
      <c r="D461" s="13">
        <f>MONTH((SalesDataTable[[#This Row],[Order Date]]))</f>
        <v>3</v>
      </c>
      <c r="E461" s="13" t="str">
        <f>TEXT(SalesDataTable[[#This Row],[Order Date]],"MMM")</f>
        <v>Mar</v>
      </c>
      <c r="F461" s="13" t="str">
        <f>"Q"&amp;ROUNDUP(MONTH(SalesDataTable[[#This Row],[Order Date]])/3,0)</f>
        <v>Q1</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11">
        <f>YEAR((SalesDataTable[[#This Row],[Order Date]]))</f>
        <v>2026</v>
      </c>
      <c r="D462" s="13">
        <f>MONTH((SalesDataTable[[#This Row],[Order Date]]))</f>
        <v>3</v>
      </c>
      <c r="E462" s="13" t="str">
        <f>TEXT(SalesDataTable[[#This Row],[Order Date]],"MMM")</f>
        <v>Mar</v>
      </c>
      <c r="F462" s="13" t="str">
        <f>"Q"&amp;ROUNDUP(MONTH(SalesDataTable[[#This Row],[Order Date]])/3,0)</f>
        <v>Q1</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11">
        <f>YEAR((SalesDataTable[[#This Row],[Order Date]]))</f>
        <v>2026</v>
      </c>
      <c r="D463" s="13">
        <f>MONTH((SalesDataTable[[#This Row],[Order Date]]))</f>
        <v>3</v>
      </c>
      <c r="E463" s="13" t="str">
        <f>TEXT(SalesDataTable[[#This Row],[Order Date]],"MMM")</f>
        <v>Mar</v>
      </c>
      <c r="F463" s="13" t="str">
        <f>"Q"&amp;ROUNDUP(MONTH(SalesDataTable[[#This Row],[Order Date]])/3,0)</f>
        <v>Q1</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11">
        <f>YEAR((SalesDataTable[[#This Row],[Order Date]]))</f>
        <v>2026</v>
      </c>
      <c r="D464" s="13">
        <f>MONTH((SalesDataTable[[#This Row],[Order Date]]))</f>
        <v>3</v>
      </c>
      <c r="E464" s="13" t="str">
        <f>TEXT(SalesDataTable[[#This Row],[Order Date]],"MMM")</f>
        <v>Mar</v>
      </c>
      <c r="F464" s="13" t="str">
        <f>"Q"&amp;ROUNDUP(MONTH(SalesDataTable[[#This Row],[Order Date]])/3,0)</f>
        <v>Q1</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11">
        <f>YEAR((SalesDataTable[[#This Row],[Order Date]]))</f>
        <v>2026</v>
      </c>
      <c r="D465" s="13">
        <f>MONTH((SalesDataTable[[#This Row],[Order Date]]))</f>
        <v>3</v>
      </c>
      <c r="E465" s="13" t="str">
        <f>TEXT(SalesDataTable[[#This Row],[Order Date]],"MMM")</f>
        <v>Mar</v>
      </c>
      <c r="F465" s="13" t="str">
        <f>"Q"&amp;ROUNDUP(MONTH(SalesDataTable[[#This Row],[Order Date]])/3,0)</f>
        <v>Q1</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11">
        <f>YEAR((SalesDataTable[[#This Row],[Order Date]]))</f>
        <v>2026</v>
      </c>
      <c r="D466" s="13">
        <f>MONTH((SalesDataTable[[#This Row],[Order Date]]))</f>
        <v>3</v>
      </c>
      <c r="E466" s="13" t="str">
        <f>TEXT(SalesDataTable[[#This Row],[Order Date]],"MMM")</f>
        <v>Mar</v>
      </c>
      <c r="F466" s="13" t="str">
        <f>"Q"&amp;ROUNDUP(MONTH(SalesDataTable[[#This Row],[Order Date]])/3,0)</f>
        <v>Q1</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11">
        <f>YEAR((SalesDataTable[[#This Row],[Order Date]]))</f>
        <v>2026</v>
      </c>
      <c r="D467" s="13">
        <f>MONTH((SalesDataTable[[#This Row],[Order Date]]))</f>
        <v>3</v>
      </c>
      <c r="E467" s="13" t="str">
        <f>TEXT(SalesDataTable[[#This Row],[Order Date]],"MMM")</f>
        <v>Mar</v>
      </c>
      <c r="F467" s="13" t="str">
        <f>"Q"&amp;ROUNDUP(MONTH(SalesDataTable[[#This Row],[Order Date]])/3,0)</f>
        <v>Q1</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11">
        <f>YEAR((SalesDataTable[[#This Row],[Order Date]]))</f>
        <v>2026</v>
      </c>
      <c r="D468" s="13">
        <f>MONTH((SalesDataTable[[#This Row],[Order Date]]))</f>
        <v>3</v>
      </c>
      <c r="E468" s="13" t="str">
        <f>TEXT(SalesDataTable[[#This Row],[Order Date]],"MMM")</f>
        <v>Mar</v>
      </c>
      <c r="F468" s="13" t="str">
        <f>"Q"&amp;ROUNDUP(MONTH(SalesDataTable[[#This Row],[Order Date]])/3,0)</f>
        <v>Q1</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11">
        <f>YEAR((SalesDataTable[[#This Row],[Order Date]]))</f>
        <v>2026</v>
      </c>
      <c r="D469" s="13">
        <f>MONTH((SalesDataTable[[#This Row],[Order Date]]))</f>
        <v>3</v>
      </c>
      <c r="E469" s="13" t="str">
        <f>TEXT(SalesDataTable[[#This Row],[Order Date]],"MMM")</f>
        <v>Mar</v>
      </c>
      <c r="F469" s="13" t="str">
        <f>"Q"&amp;ROUNDUP(MONTH(SalesDataTable[[#This Row],[Order Date]])/3,0)</f>
        <v>Q1</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11">
        <f>YEAR((SalesDataTable[[#This Row],[Order Date]]))</f>
        <v>2026</v>
      </c>
      <c r="D470" s="13">
        <f>MONTH((SalesDataTable[[#This Row],[Order Date]]))</f>
        <v>3</v>
      </c>
      <c r="E470" s="13" t="str">
        <f>TEXT(SalesDataTable[[#This Row],[Order Date]],"MMM")</f>
        <v>Mar</v>
      </c>
      <c r="F470" s="13" t="str">
        <f>"Q"&amp;ROUNDUP(MONTH(SalesDataTable[[#This Row],[Order Date]])/3,0)</f>
        <v>Q1</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11">
        <f>YEAR((SalesDataTable[[#This Row],[Order Date]]))</f>
        <v>2026</v>
      </c>
      <c r="D471" s="13">
        <f>MONTH((SalesDataTable[[#This Row],[Order Date]]))</f>
        <v>3</v>
      </c>
      <c r="E471" s="13" t="str">
        <f>TEXT(SalesDataTable[[#This Row],[Order Date]],"MMM")</f>
        <v>Mar</v>
      </c>
      <c r="F471" s="13" t="str">
        <f>"Q"&amp;ROUNDUP(MONTH(SalesDataTable[[#This Row],[Order Date]])/3,0)</f>
        <v>Q1</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11">
        <f>YEAR((SalesDataTable[[#This Row],[Order Date]]))</f>
        <v>2026</v>
      </c>
      <c r="D472" s="13">
        <f>MONTH((SalesDataTable[[#This Row],[Order Date]]))</f>
        <v>3</v>
      </c>
      <c r="E472" s="13" t="str">
        <f>TEXT(SalesDataTable[[#This Row],[Order Date]],"MMM")</f>
        <v>Mar</v>
      </c>
      <c r="F472" s="13" t="str">
        <f>"Q"&amp;ROUNDUP(MONTH(SalesDataTable[[#This Row],[Order Date]])/3,0)</f>
        <v>Q1</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11">
        <f>YEAR((SalesDataTable[[#This Row],[Order Date]]))</f>
        <v>2026</v>
      </c>
      <c r="D473" s="13">
        <f>MONTH((SalesDataTable[[#This Row],[Order Date]]))</f>
        <v>3</v>
      </c>
      <c r="E473" s="13" t="str">
        <f>TEXT(SalesDataTable[[#This Row],[Order Date]],"MMM")</f>
        <v>Mar</v>
      </c>
      <c r="F473" s="13" t="str">
        <f>"Q"&amp;ROUNDUP(MONTH(SalesDataTable[[#This Row],[Order Date]])/3,0)</f>
        <v>Q1</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11">
        <f>YEAR((SalesDataTable[[#This Row],[Order Date]]))</f>
        <v>2026</v>
      </c>
      <c r="D474" s="13">
        <f>MONTH((SalesDataTable[[#This Row],[Order Date]]))</f>
        <v>3</v>
      </c>
      <c r="E474" s="13" t="str">
        <f>TEXT(SalesDataTable[[#This Row],[Order Date]],"MMM")</f>
        <v>Mar</v>
      </c>
      <c r="F474" s="13" t="str">
        <f>"Q"&amp;ROUNDUP(MONTH(SalesDataTable[[#This Row],[Order Date]])/3,0)</f>
        <v>Q1</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11">
        <f>YEAR((SalesDataTable[[#This Row],[Order Date]]))</f>
        <v>2026</v>
      </c>
      <c r="D475" s="13">
        <f>MONTH((SalesDataTable[[#This Row],[Order Date]]))</f>
        <v>3</v>
      </c>
      <c r="E475" s="13" t="str">
        <f>TEXT(SalesDataTable[[#This Row],[Order Date]],"MMM")</f>
        <v>Mar</v>
      </c>
      <c r="F475" s="13" t="str">
        <f>"Q"&amp;ROUNDUP(MONTH(SalesDataTable[[#This Row],[Order Date]])/3,0)</f>
        <v>Q1</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11">
        <f>YEAR((SalesDataTable[[#This Row],[Order Date]]))</f>
        <v>2026</v>
      </c>
      <c r="D476" s="13">
        <f>MONTH((SalesDataTable[[#This Row],[Order Date]]))</f>
        <v>4</v>
      </c>
      <c r="E476" s="13" t="str">
        <f>TEXT(SalesDataTable[[#This Row],[Order Date]],"MMM")</f>
        <v>Apr</v>
      </c>
      <c r="F476" s="13" t="str">
        <f>"Q"&amp;ROUNDUP(MONTH(SalesDataTable[[#This Row],[Order Date]])/3,0)</f>
        <v>Q2</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11">
        <f>YEAR((SalesDataTable[[#This Row],[Order Date]]))</f>
        <v>2026</v>
      </c>
      <c r="D477" s="13">
        <f>MONTH((SalesDataTable[[#This Row],[Order Date]]))</f>
        <v>4</v>
      </c>
      <c r="E477" s="13" t="str">
        <f>TEXT(SalesDataTable[[#This Row],[Order Date]],"MMM")</f>
        <v>Apr</v>
      </c>
      <c r="F477" s="13" t="str">
        <f>"Q"&amp;ROUNDUP(MONTH(SalesDataTable[[#This Row],[Order Date]])/3,0)</f>
        <v>Q2</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11">
        <f>YEAR((SalesDataTable[[#This Row],[Order Date]]))</f>
        <v>2026</v>
      </c>
      <c r="D478" s="13">
        <f>MONTH((SalesDataTable[[#This Row],[Order Date]]))</f>
        <v>4</v>
      </c>
      <c r="E478" s="13" t="str">
        <f>TEXT(SalesDataTable[[#This Row],[Order Date]],"MMM")</f>
        <v>Apr</v>
      </c>
      <c r="F478" s="13" t="str">
        <f>"Q"&amp;ROUNDUP(MONTH(SalesDataTable[[#This Row],[Order Date]])/3,0)</f>
        <v>Q2</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11">
        <f>YEAR((SalesDataTable[[#This Row],[Order Date]]))</f>
        <v>2026</v>
      </c>
      <c r="D479" s="13">
        <f>MONTH((SalesDataTable[[#This Row],[Order Date]]))</f>
        <v>4</v>
      </c>
      <c r="E479" s="13" t="str">
        <f>TEXT(SalesDataTable[[#This Row],[Order Date]],"MMM")</f>
        <v>Apr</v>
      </c>
      <c r="F479" s="13" t="str">
        <f>"Q"&amp;ROUNDUP(MONTH(SalesDataTable[[#This Row],[Order Date]])/3,0)</f>
        <v>Q2</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11">
        <f>YEAR((SalesDataTable[[#This Row],[Order Date]]))</f>
        <v>2026</v>
      </c>
      <c r="D480" s="13">
        <f>MONTH((SalesDataTable[[#This Row],[Order Date]]))</f>
        <v>4</v>
      </c>
      <c r="E480" s="13" t="str">
        <f>TEXT(SalesDataTable[[#This Row],[Order Date]],"MMM")</f>
        <v>Apr</v>
      </c>
      <c r="F480" s="13" t="str">
        <f>"Q"&amp;ROUNDUP(MONTH(SalesDataTable[[#This Row],[Order Date]])/3,0)</f>
        <v>Q2</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11">
        <f>YEAR((SalesDataTable[[#This Row],[Order Date]]))</f>
        <v>2026</v>
      </c>
      <c r="D481" s="13">
        <f>MONTH((SalesDataTable[[#This Row],[Order Date]]))</f>
        <v>4</v>
      </c>
      <c r="E481" s="13" t="str">
        <f>TEXT(SalesDataTable[[#This Row],[Order Date]],"MMM")</f>
        <v>Apr</v>
      </c>
      <c r="F481" s="13" t="str">
        <f>"Q"&amp;ROUNDUP(MONTH(SalesDataTable[[#This Row],[Order Date]])/3,0)</f>
        <v>Q2</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11">
        <f>YEAR((SalesDataTable[[#This Row],[Order Date]]))</f>
        <v>2026</v>
      </c>
      <c r="D482" s="13">
        <f>MONTH((SalesDataTable[[#This Row],[Order Date]]))</f>
        <v>4</v>
      </c>
      <c r="E482" s="13" t="str">
        <f>TEXT(SalesDataTable[[#This Row],[Order Date]],"MMM")</f>
        <v>Apr</v>
      </c>
      <c r="F482" s="13" t="str">
        <f>"Q"&amp;ROUNDUP(MONTH(SalesDataTable[[#This Row],[Order Date]])/3,0)</f>
        <v>Q2</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11">
        <f>YEAR((SalesDataTable[[#This Row],[Order Date]]))</f>
        <v>2026</v>
      </c>
      <c r="D483" s="13">
        <f>MONTH((SalesDataTable[[#This Row],[Order Date]]))</f>
        <v>4</v>
      </c>
      <c r="E483" s="13" t="str">
        <f>TEXT(SalesDataTable[[#This Row],[Order Date]],"MMM")</f>
        <v>Apr</v>
      </c>
      <c r="F483" s="13" t="str">
        <f>"Q"&amp;ROUNDUP(MONTH(SalesDataTable[[#This Row],[Order Date]])/3,0)</f>
        <v>Q2</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11">
        <f>YEAR((SalesDataTable[[#This Row],[Order Date]]))</f>
        <v>2026</v>
      </c>
      <c r="D484" s="13">
        <f>MONTH((SalesDataTable[[#This Row],[Order Date]]))</f>
        <v>4</v>
      </c>
      <c r="E484" s="13" t="str">
        <f>TEXT(SalesDataTable[[#This Row],[Order Date]],"MMM")</f>
        <v>Apr</v>
      </c>
      <c r="F484" s="13" t="str">
        <f>"Q"&amp;ROUNDUP(MONTH(SalesDataTable[[#This Row],[Order Date]])/3,0)</f>
        <v>Q2</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11">
        <f>YEAR((SalesDataTable[[#This Row],[Order Date]]))</f>
        <v>2026</v>
      </c>
      <c r="D485" s="13">
        <f>MONTH((SalesDataTable[[#This Row],[Order Date]]))</f>
        <v>4</v>
      </c>
      <c r="E485" s="13" t="str">
        <f>TEXT(SalesDataTable[[#This Row],[Order Date]],"MMM")</f>
        <v>Apr</v>
      </c>
      <c r="F485" s="13" t="str">
        <f>"Q"&amp;ROUNDUP(MONTH(SalesDataTable[[#This Row],[Order Date]])/3,0)</f>
        <v>Q2</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11">
        <f>YEAR((SalesDataTable[[#This Row],[Order Date]]))</f>
        <v>2026</v>
      </c>
      <c r="D486" s="13">
        <f>MONTH((SalesDataTable[[#This Row],[Order Date]]))</f>
        <v>4</v>
      </c>
      <c r="E486" s="13" t="str">
        <f>TEXT(SalesDataTable[[#This Row],[Order Date]],"MMM")</f>
        <v>Apr</v>
      </c>
      <c r="F486" s="13" t="str">
        <f>"Q"&amp;ROUNDUP(MONTH(SalesDataTable[[#This Row],[Order Date]])/3,0)</f>
        <v>Q2</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11">
        <f>YEAR((SalesDataTable[[#This Row],[Order Date]]))</f>
        <v>2026</v>
      </c>
      <c r="D487" s="13">
        <f>MONTH((SalesDataTable[[#This Row],[Order Date]]))</f>
        <v>4</v>
      </c>
      <c r="E487" s="13" t="str">
        <f>TEXT(SalesDataTable[[#This Row],[Order Date]],"MMM")</f>
        <v>Apr</v>
      </c>
      <c r="F487" s="13" t="str">
        <f>"Q"&amp;ROUNDUP(MONTH(SalesDataTable[[#This Row],[Order Date]])/3,0)</f>
        <v>Q2</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11">
        <f>YEAR((SalesDataTable[[#This Row],[Order Date]]))</f>
        <v>2026</v>
      </c>
      <c r="D488" s="13">
        <f>MONTH((SalesDataTable[[#This Row],[Order Date]]))</f>
        <v>4</v>
      </c>
      <c r="E488" s="13" t="str">
        <f>TEXT(SalesDataTable[[#This Row],[Order Date]],"MMM")</f>
        <v>Apr</v>
      </c>
      <c r="F488" s="13" t="str">
        <f>"Q"&amp;ROUNDUP(MONTH(SalesDataTable[[#This Row],[Order Date]])/3,0)</f>
        <v>Q2</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11">
        <f>YEAR((SalesDataTable[[#This Row],[Order Date]]))</f>
        <v>2026</v>
      </c>
      <c r="D489" s="13">
        <f>MONTH((SalesDataTable[[#This Row],[Order Date]]))</f>
        <v>4</v>
      </c>
      <c r="E489" s="13" t="str">
        <f>TEXT(SalesDataTable[[#This Row],[Order Date]],"MMM")</f>
        <v>Apr</v>
      </c>
      <c r="F489" s="13" t="str">
        <f>"Q"&amp;ROUNDUP(MONTH(SalesDataTable[[#This Row],[Order Date]])/3,0)</f>
        <v>Q2</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11">
        <f>YEAR((SalesDataTable[[#This Row],[Order Date]]))</f>
        <v>2026</v>
      </c>
      <c r="D490" s="13">
        <f>MONTH((SalesDataTable[[#This Row],[Order Date]]))</f>
        <v>4</v>
      </c>
      <c r="E490" s="13" t="str">
        <f>TEXT(SalesDataTable[[#This Row],[Order Date]],"MMM")</f>
        <v>Apr</v>
      </c>
      <c r="F490" s="13" t="str">
        <f>"Q"&amp;ROUNDUP(MONTH(SalesDataTable[[#This Row],[Order Date]])/3,0)</f>
        <v>Q2</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11">
        <f>YEAR((SalesDataTable[[#This Row],[Order Date]]))</f>
        <v>2026</v>
      </c>
      <c r="D491" s="13">
        <f>MONTH((SalesDataTable[[#This Row],[Order Date]]))</f>
        <v>4</v>
      </c>
      <c r="E491" s="13" t="str">
        <f>TEXT(SalesDataTable[[#This Row],[Order Date]],"MMM")</f>
        <v>Apr</v>
      </c>
      <c r="F491" s="13" t="str">
        <f>"Q"&amp;ROUNDUP(MONTH(SalesDataTable[[#This Row],[Order Date]])/3,0)</f>
        <v>Q2</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11">
        <f>YEAR((SalesDataTable[[#This Row],[Order Date]]))</f>
        <v>2026</v>
      </c>
      <c r="D492" s="13">
        <f>MONTH((SalesDataTable[[#This Row],[Order Date]]))</f>
        <v>4</v>
      </c>
      <c r="E492" s="13" t="str">
        <f>TEXT(SalesDataTable[[#This Row],[Order Date]],"MMM")</f>
        <v>Apr</v>
      </c>
      <c r="F492" s="13" t="str">
        <f>"Q"&amp;ROUNDUP(MONTH(SalesDataTable[[#This Row],[Order Date]])/3,0)</f>
        <v>Q2</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11">
        <f>YEAR((SalesDataTable[[#This Row],[Order Date]]))</f>
        <v>2026</v>
      </c>
      <c r="D493" s="13">
        <f>MONTH((SalesDataTable[[#This Row],[Order Date]]))</f>
        <v>4</v>
      </c>
      <c r="E493" s="13" t="str">
        <f>TEXT(SalesDataTable[[#This Row],[Order Date]],"MMM")</f>
        <v>Apr</v>
      </c>
      <c r="F493" s="13" t="str">
        <f>"Q"&amp;ROUNDUP(MONTH(SalesDataTable[[#This Row],[Order Date]])/3,0)</f>
        <v>Q2</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11">
        <f>YEAR((SalesDataTable[[#This Row],[Order Date]]))</f>
        <v>2026</v>
      </c>
      <c r="D494" s="13">
        <f>MONTH((SalesDataTable[[#This Row],[Order Date]]))</f>
        <v>4</v>
      </c>
      <c r="E494" s="13" t="str">
        <f>TEXT(SalesDataTable[[#This Row],[Order Date]],"MMM")</f>
        <v>Apr</v>
      </c>
      <c r="F494" s="13" t="str">
        <f>"Q"&amp;ROUNDUP(MONTH(SalesDataTable[[#This Row],[Order Date]])/3,0)</f>
        <v>Q2</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11">
        <f>YEAR((SalesDataTable[[#This Row],[Order Date]]))</f>
        <v>2026</v>
      </c>
      <c r="D495" s="13">
        <f>MONTH((SalesDataTable[[#This Row],[Order Date]]))</f>
        <v>4</v>
      </c>
      <c r="E495" s="13" t="str">
        <f>TEXT(SalesDataTable[[#This Row],[Order Date]],"MMM")</f>
        <v>Apr</v>
      </c>
      <c r="F495" s="13" t="str">
        <f>"Q"&amp;ROUNDUP(MONTH(SalesDataTable[[#This Row],[Order Date]])/3,0)</f>
        <v>Q2</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11">
        <f>YEAR((SalesDataTable[[#This Row],[Order Date]]))</f>
        <v>2026</v>
      </c>
      <c r="D496" s="13">
        <f>MONTH((SalesDataTable[[#This Row],[Order Date]]))</f>
        <v>4</v>
      </c>
      <c r="E496" s="13" t="str">
        <f>TEXT(SalesDataTable[[#This Row],[Order Date]],"MMM")</f>
        <v>Apr</v>
      </c>
      <c r="F496" s="13" t="str">
        <f>"Q"&amp;ROUNDUP(MONTH(SalesDataTable[[#This Row],[Order Date]])/3,0)</f>
        <v>Q2</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11">
        <f>YEAR((SalesDataTable[[#This Row],[Order Date]]))</f>
        <v>2026</v>
      </c>
      <c r="D497" s="13">
        <f>MONTH((SalesDataTable[[#This Row],[Order Date]]))</f>
        <v>4</v>
      </c>
      <c r="E497" s="13" t="str">
        <f>TEXT(SalesDataTable[[#This Row],[Order Date]],"MMM")</f>
        <v>Apr</v>
      </c>
      <c r="F497" s="13" t="str">
        <f>"Q"&amp;ROUNDUP(MONTH(SalesDataTable[[#This Row],[Order Date]])/3,0)</f>
        <v>Q2</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11">
        <f>YEAR((SalesDataTable[[#This Row],[Order Date]]))</f>
        <v>2026</v>
      </c>
      <c r="D498" s="13">
        <f>MONTH((SalesDataTable[[#This Row],[Order Date]]))</f>
        <v>4</v>
      </c>
      <c r="E498" s="13" t="str">
        <f>TEXT(SalesDataTable[[#This Row],[Order Date]],"MMM")</f>
        <v>Apr</v>
      </c>
      <c r="F498" s="13" t="str">
        <f>"Q"&amp;ROUNDUP(MONTH(SalesDataTable[[#This Row],[Order Date]])/3,0)</f>
        <v>Q2</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11">
        <f>YEAR((SalesDataTable[[#This Row],[Order Date]]))</f>
        <v>2026</v>
      </c>
      <c r="D499" s="13">
        <f>MONTH((SalesDataTable[[#This Row],[Order Date]]))</f>
        <v>4</v>
      </c>
      <c r="E499" s="13" t="str">
        <f>TEXT(SalesDataTable[[#This Row],[Order Date]],"MMM")</f>
        <v>Apr</v>
      </c>
      <c r="F499" s="13" t="str">
        <f>"Q"&amp;ROUNDUP(MONTH(SalesDataTable[[#This Row],[Order Date]])/3,0)</f>
        <v>Q2</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11">
        <f>YEAR((SalesDataTable[[#This Row],[Order Date]]))</f>
        <v>2026</v>
      </c>
      <c r="D500" s="13">
        <f>MONTH((SalesDataTable[[#This Row],[Order Date]]))</f>
        <v>4</v>
      </c>
      <c r="E500" s="13" t="str">
        <f>TEXT(SalesDataTable[[#This Row],[Order Date]],"MMM")</f>
        <v>Apr</v>
      </c>
      <c r="F500" s="13" t="str">
        <f>"Q"&amp;ROUNDUP(MONTH(SalesDataTable[[#This Row],[Order Date]])/3,0)</f>
        <v>Q2</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11">
        <f>YEAR((SalesDataTable[[#This Row],[Order Date]]))</f>
        <v>2026</v>
      </c>
      <c r="D501" s="13">
        <f>MONTH((SalesDataTable[[#This Row],[Order Date]]))</f>
        <v>4</v>
      </c>
      <c r="E501" s="13" t="str">
        <f>TEXT(SalesDataTable[[#This Row],[Order Date]],"MMM")</f>
        <v>Apr</v>
      </c>
      <c r="F501" s="13" t="str">
        <f>"Q"&amp;ROUNDUP(MONTH(SalesDataTable[[#This Row],[Order Date]])/3,0)</f>
        <v>Q2</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11">
        <f>YEAR((SalesDataTable[[#This Row],[Order Date]]))</f>
        <v>2026</v>
      </c>
      <c r="D502" s="13">
        <f>MONTH((SalesDataTable[[#This Row],[Order Date]]))</f>
        <v>4</v>
      </c>
      <c r="E502" s="13" t="str">
        <f>TEXT(SalesDataTable[[#This Row],[Order Date]],"MMM")</f>
        <v>Apr</v>
      </c>
      <c r="F502" s="13" t="str">
        <f>"Q"&amp;ROUNDUP(MONTH(SalesDataTable[[#This Row],[Order Date]])/3,0)</f>
        <v>Q2</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11">
        <f>YEAR((SalesDataTable[[#This Row],[Order Date]]))</f>
        <v>2026</v>
      </c>
      <c r="D503" s="13">
        <f>MONTH((SalesDataTable[[#This Row],[Order Date]]))</f>
        <v>4</v>
      </c>
      <c r="E503" s="13" t="str">
        <f>TEXT(SalesDataTable[[#This Row],[Order Date]],"MMM")</f>
        <v>Apr</v>
      </c>
      <c r="F503" s="13" t="str">
        <f>"Q"&amp;ROUNDUP(MONTH(SalesDataTable[[#This Row],[Order Date]])/3,0)</f>
        <v>Q2</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11">
        <f>YEAR((SalesDataTable[[#This Row],[Order Date]]))</f>
        <v>2026</v>
      </c>
      <c r="D504" s="13">
        <f>MONTH((SalesDataTable[[#This Row],[Order Date]]))</f>
        <v>4</v>
      </c>
      <c r="E504" s="13" t="str">
        <f>TEXT(SalesDataTable[[#This Row],[Order Date]],"MMM")</f>
        <v>Apr</v>
      </c>
      <c r="F504" s="13" t="str">
        <f>"Q"&amp;ROUNDUP(MONTH(SalesDataTable[[#This Row],[Order Date]])/3,0)</f>
        <v>Q2</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11">
        <f>YEAR((SalesDataTable[[#This Row],[Order Date]]))</f>
        <v>2026</v>
      </c>
      <c r="D505" s="13">
        <f>MONTH((SalesDataTable[[#This Row],[Order Date]]))</f>
        <v>4</v>
      </c>
      <c r="E505" s="13" t="str">
        <f>TEXT(SalesDataTable[[#This Row],[Order Date]],"MMM")</f>
        <v>Apr</v>
      </c>
      <c r="F505" s="13" t="str">
        <f>"Q"&amp;ROUNDUP(MONTH(SalesDataTable[[#This Row],[Order Date]])/3,0)</f>
        <v>Q2</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11">
        <f>YEAR((SalesDataTable[[#This Row],[Order Date]]))</f>
        <v>2026</v>
      </c>
      <c r="D506" s="13">
        <f>MONTH((SalesDataTable[[#This Row],[Order Date]]))</f>
        <v>4</v>
      </c>
      <c r="E506" s="13" t="str">
        <f>TEXT(SalesDataTable[[#This Row],[Order Date]],"MMM")</f>
        <v>Apr</v>
      </c>
      <c r="F506" s="13" t="str">
        <f>"Q"&amp;ROUNDUP(MONTH(SalesDataTable[[#This Row],[Order Date]])/3,0)</f>
        <v>Q2</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11">
        <f>YEAR((SalesDataTable[[#This Row],[Order Date]]))</f>
        <v>2026</v>
      </c>
      <c r="D507" s="13">
        <f>MONTH((SalesDataTable[[#This Row],[Order Date]]))</f>
        <v>4</v>
      </c>
      <c r="E507" s="13" t="str">
        <f>TEXT(SalesDataTable[[#This Row],[Order Date]],"MMM")</f>
        <v>Apr</v>
      </c>
      <c r="F507" s="13" t="str">
        <f>"Q"&amp;ROUNDUP(MONTH(SalesDataTable[[#This Row],[Order Date]])/3,0)</f>
        <v>Q2</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11">
        <f>YEAR((SalesDataTable[[#This Row],[Order Date]]))</f>
        <v>2026</v>
      </c>
      <c r="D508" s="13">
        <f>MONTH((SalesDataTable[[#This Row],[Order Date]]))</f>
        <v>4</v>
      </c>
      <c r="E508" s="13" t="str">
        <f>TEXT(SalesDataTable[[#This Row],[Order Date]],"MMM")</f>
        <v>Apr</v>
      </c>
      <c r="F508" s="13" t="str">
        <f>"Q"&amp;ROUNDUP(MONTH(SalesDataTable[[#This Row],[Order Date]])/3,0)</f>
        <v>Q2</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11">
        <f>YEAR((SalesDataTable[[#This Row],[Order Date]]))</f>
        <v>2026</v>
      </c>
      <c r="D509" s="13">
        <f>MONTH((SalesDataTable[[#This Row],[Order Date]]))</f>
        <v>4</v>
      </c>
      <c r="E509" s="13" t="str">
        <f>TEXT(SalesDataTable[[#This Row],[Order Date]],"MMM")</f>
        <v>Apr</v>
      </c>
      <c r="F509" s="13" t="str">
        <f>"Q"&amp;ROUNDUP(MONTH(SalesDataTable[[#This Row],[Order Date]])/3,0)</f>
        <v>Q2</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11">
        <f>YEAR((SalesDataTable[[#This Row],[Order Date]]))</f>
        <v>2026</v>
      </c>
      <c r="D510" s="13">
        <f>MONTH((SalesDataTable[[#This Row],[Order Date]]))</f>
        <v>4</v>
      </c>
      <c r="E510" s="13" t="str">
        <f>TEXT(SalesDataTable[[#This Row],[Order Date]],"MMM")</f>
        <v>Apr</v>
      </c>
      <c r="F510" s="13" t="str">
        <f>"Q"&amp;ROUNDUP(MONTH(SalesDataTable[[#This Row],[Order Date]])/3,0)</f>
        <v>Q2</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11">
        <f>YEAR((SalesDataTable[[#This Row],[Order Date]]))</f>
        <v>2026</v>
      </c>
      <c r="D511" s="13">
        <f>MONTH((SalesDataTable[[#This Row],[Order Date]]))</f>
        <v>4</v>
      </c>
      <c r="E511" s="13" t="str">
        <f>TEXT(SalesDataTable[[#This Row],[Order Date]],"MMM")</f>
        <v>Apr</v>
      </c>
      <c r="F511" s="13" t="str">
        <f>"Q"&amp;ROUNDUP(MONTH(SalesDataTable[[#This Row],[Order Date]])/3,0)</f>
        <v>Q2</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11">
        <f>YEAR((SalesDataTable[[#This Row],[Order Date]]))</f>
        <v>2026</v>
      </c>
      <c r="D512" s="13">
        <f>MONTH((SalesDataTable[[#This Row],[Order Date]]))</f>
        <v>4</v>
      </c>
      <c r="E512" s="13" t="str">
        <f>TEXT(SalesDataTable[[#This Row],[Order Date]],"MMM")</f>
        <v>Apr</v>
      </c>
      <c r="F512" s="13" t="str">
        <f>"Q"&amp;ROUNDUP(MONTH(SalesDataTable[[#This Row],[Order Date]])/3,0)</f>
        <v>Q2</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11">
        <f>YEAR((SalesDataTable[[#This Row],[Order Date]]))</f>
        <v>2026</v>
      </c>
      <c r="D513" s="13">
        <f>MONTH((SalesDataTable[[#This Row],[Order Date]]))</f>
        <v>4</v>
      </c>
      <c r="E513" s="13" t="str">
        <f>TEXT(SalesDataTable[[#This Row],[Order Date]],"MMM")</f>
        <v>Apr</v>
      </c>
      <c r="F513" s="13" t="str">
        <f>"Q"&amp;ROUNDUP(MONTH(SalesDataTable[[#This Row],[Order Date]])/3,0)</f>
        <v>Q2</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11">
        <f>YEAR((SalesDataTable[[#This Row],[Order Date]]))</f>
        <v>2026</v>
      </c>
      <c r="D514" s="13">
        <f>MONTH((SalesDataTable[[#This Row],[Order Date]]))</f>
        <v>4</v>
      </c>
      <c r="E514" s="13" t="str">
        <f>TEXT(SalesDataTable[[#This Row],[Order Date]],"MMM")</f>
        <v>Apr</v>
      </c>
      <c r="F514" s="13" t="str">
        <f>"Q"&amp;ROUNDUP(MONTH(SalesDataTable[[#This Row],[Order Date]])/3,0)</f>
        <v>Q2</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11">
        <f>YEAR((SalesDataTable[[#This Row],[Order Date]]))</f>
        <v>2026</v>
      </c>
      <c r="D515" s="13">
        <f>MONTH((SalesDataTable[[#This Row],[Order Date]]))</f>
        <v>4</v>
      </c>
      <c r="E515" s="13" t="str">
        <f>TEXT(SalesDataTable[[#This Row],[Order Date]],"MMM")</f>
        <v>Apr</v>
      </c>
      <c r="F515" s="13" t="str">
        <f>"Q"&amp;ROUNDUP(MONTH(SalesDataTable[[#This Row],[Order Date]])/3,0)</f>
        <v>Q2</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11">
        <f>YEAR((SalesDataTable[[#This Row],[Order Date]]))</f>
        <v>2026</v>
      </c>
      <c r="D516" s="13">
        <f>MONTH((SalesDataTable[[#This Row],[Order Date]]))</f>
        <v>4</v>
      </c>
      <c r="E516" s="13" t="str">
        <f>TEXT(SalesDataTable[[#This Row],[Order Date]],"MMM")</f>
        <v>Apr</v>
      </c>
      <c r="F516" s="13" t="str">
        <f>"Q"&amp;ROUNDUP(MONTH(SalesDataTable[[#This Row],[Order Date]])/3,0)</f>
        <v>Q2</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11">
        <f>YEAR((SalesDataTable[[#This Row],[Order Date]]))</f>
        <v>2026</v>
      </c>
      <c r="D517" s="13">
        <f>MONTH((SalesDataTable[[#This Row],[Order Date]]))</f>
        <v>4</v>
      </c>
      <c r="E517" s="13" t="str">
        <f>TEXT(SalesDataTable[[#This Row],[Order Date]],"MMM")</f>
        <v>Apr</v>
      </c>
      <c r="F517" s="13" t="str">
        <f>"Q"&amp;ROUNDUP(MONTH(SalesDataTable[[#This Row],[Order Date]])/3,0)</f>
        <v>Q2</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11">
        <f>YEAR((SalesDataTable[[#This Row],[Order Date]]))</f>
        <v>2026</v>
      </c>
      <c r="D518" s="13">
        <f>MONTH((SalesDataTable[[#This Row],[Order Date]]))</f>
        <v>4</v>
      </c>
      <c r="E518" s="13" t="str">
        <f>TEXT(SalesDataTable[[#This Row],[Order Date]],"MMM")</f>
        <v>Apr</v>
      </c>
      <c r="F518" s="13" t="str">
        <f>"Q"&amp;ROUNDUP(MONTH(SalesDataTable[[#This Row],[Order Date]])/3,0)</f>
        <v>Q2</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11">
        <f>YEAR((SalesDataTable[[#This Row],[Order Date]]))</f>
        <v>2026</v>
      </c>
      <c r="D519" s="13">
        <f>MONTH((SalesDataTable[[#This Row],[Order Date]]))</f>
        <v>4</v>
      </c>
      <c r="E519" s="13" t="str">
        <f>TEXT(SalesDataTable[[#This Row],[Order Date]],"MMM")</f>
        <v>Apr</v>
      </c>
      <c r="F519" s="13" t="str">
        <f>"Q"&amp;ROUNDUP(MONTH(SalesDataTable[[#This Row],[Order Date]])/3,0)</f>
        <v>Q2</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11">
        <f>YEAR((SalesDataTable[[#This Row],[Order Date]]))</f>
        <v>2026</v>
      </c>
      <c r="D520" s="13">
        <f>MONTH((SalesDataTable[[#This Row],[Order Date]]))</f>
        <v>4</v>
      </c>
      <c r="E520" s="13" t="str">
        <f>TEXT(SalesDataTable[[#This Row],[Order Date]],"MMM")</f>
        <v>Apr</v>
      </c>
      <c r="F520" s="13" t="str">
        <f>"Q"&amp;ROUNDUP(MONTH(SalesDataTable[[#This Row],[Order Date]])/3,0)</f>
        <v>Q2</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11">
        <f>YEAR((SalesDataTable[[#This Row],[Order Date]]))</f>
        <v>2026</v>
      </c>
      <c r="D521" s="13">
        <f>MONTH((SalesDataTable[[#This Row],[Order Date]]))</f>
        <v>4</v>
      </c>
      <c r="E521" s="13" t="str">
        <f>TEXT(SalesDataTable[[#This Row],[Order Date]],"MMM")</f>
        <v>Apr</v>
      </c>
      <c r="F521" s="13" t="str">
        <f>"Q"&amp;ROUNDUP(MONTH(SalesDataTable[[#This Row],[Order Date]])/3,0)</f>
        <v>Q2</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11">
        <f>YEAR((SalesDataTable[[#This Row],[Order Date]]))</f>
        <v>2026</v>
      </c>
      <c r="D522" s="13">
        <f>MONTH((SalesDataTable[[#This Row],[Order Date]]))</f>
        <v>4</v>
      </c>
      <c r="E522" s="13" t="str">
        <f>TEXT(SalesDataTable[[#This Row],[Order Date]],"MMM")</f>
        <v>Apr</v>
      </c>
      <c r="F522" s="13" t="str">
        <f>"Q"&amp;ROUNDUP(MONTH(SalesDataTable[[#This Row],[Order Date]])/3,0)</f>
        <v>Q2</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11">
        <f>YEAR((SalesDataTable[[#This Row],[Order Date]]))</f>
        <v>2026</v>
      </c>
      <c r="D523" s="13">
        <f>MONTH((SalesDataTable[[#This Row],[Order Date]]))</f>
        <v>4</v>
      </c>
      <c r="E523" s="13" t="str">
        <f>TEXT(SalesDataTable[[#This Row],[Order Date]],"MMM")</f>
        <v>Apr</v>
      </c>
      <c r="F523" s="13" t="str">
        <f>"Q"&amp;ROUNDUP(MONTH(SalesDataTable[[#This Row],[Order Date]])/3,0)</f>
        <v>Q2</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11">
        <f>YEAR((SalesDataTable[[#This Row],[Order Date]]))</f>
        <v>2026</v>
      </c>
      <c r="D524" s="13">
        <f>MONTH((SalesDataTable[[#This Row],[Order Date]]))</f>
        <v>4</v>
      </c>
      <c r="E524" s="13" t="str">
        <f>TEXT(SalesDataTable[[#This Row],[Order Date]],"MMM")</f>
        <v>Apr</v>
      </c>
      <c r="F524" s="13" t="str">
        <f>"Q"&amp;ROUNDUP(MONTH(SalesDataTable[[#This Row],[Order Date]])/3,0)</f>
        <v>Q2</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11">
        <f>YEAR((SalesDataTable[[#This Row],[Order Date]]))</f>
        <v>2026</v>
      </c>
      <c r="D525" s="13">
        <f>MONTH((SalesDataTable[[#This Row],[Order Date]]))</f>
        <v>4</v>
      </c>
      <c r="E525" s="13" t="str">
        <f>TEXT(SalesDataTable[[#This Row],[Order Date]],"MMM")</f>
        <v>Apr</v>
      </c>
      <c r="F525" s="13" t="str">
        <f>"Q"&amp;ROUNDUP(MONTH(SalesDataTable[[#This Row],[Order Date]])/3,0)</f>
        <v>Q2</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11">
        <f>YEAR((SalesDataTable[[#This Row],[Order Date]]))</f>
        <v>2026</v>
      </c>
      <c r="D526" s="13">
        <f>MONTH((SalesDataTable[[#This Row],[Order Date]]))</f>
        <v>4</v>
      </c>
      <c r="E526" s="13" t="str">
        <f>TEXT(SalesDataTable[[#This Row],[Order Date]],"MMM")</f>
        <v>Apr</v>
      </c>
      <c r="F526" s="13" t="str">
        <f>"Q"&amp;ROUNDUP(MONTH(SalesDataTable[[#This Row],[Order Date]])/3,0)</f>
        <v>Q2</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11">
        <f>YEAR((SalesDataTable[[#This Row],[Order Date]]))</f>
        <v>2026</v>
      </c>
      <c r="D527" s="13">
        <f>MONTH((SalesDataTable[[#This Row],[Order Date]]))</f>
        <v>4</v>
      </c>
      <c r="E527" s="13" t="str">
        <f>TEXT(SalesDataTable[[#This Row],[Order Date]],"MMM")</f>
        <v>Apr</v>
      </c>
      <c r="F527" s="13" t="str">
        <f>"Q"&amp;ROUNDUP(MONTH(SalesDataTable[[#This Row],[Order Date]])/3,0)</f>
        <v>Q2</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11">
        <f>YEAR((SalesDataTable[[#This Row],[Order Date]]))</f>
        <v>2026</v>
      </c>
      <c r="D528" s="13">
        <f>MONTH((SalesDataTable[[#This Row],[Order Date]]))</f>
        <v>4</v>
      </c>
      <c r="E528" s="13" t="str">
        <f>TEXT(SalesDataTable[[#This Row],[Order Date]],"MMM")</f>
        <v>Apr</v>
      </c>
      <c r="F528" s="13" t="str">
        <f>"Q"&amp;ROUNDUP(MONTH(SalesDataTable[[#This Row],[Order Date]])/3,0)</f>
        <v>Q2</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11">
        <f>YEAR((SalesDataTable[[#This Row],[Order Date]]))</f>
        <v>2026</v>
      </c>
      <c r="D529" s="13">
        <f>MONTH((SalesDataTable[[#This Row],[Order Date]]))</f>
        <v>4</v>
      </c>
      <c r="E529" s="13" t="str">
        <f>TEXT(SalesDataTable[[#This Row],[Order Date]],"MMM")</f>
        <v>Apr</v>
      </c>
      <c r="F529" s="13" t="str">
        <f>"Q"&amp;ROUNDUP(MONTH(SalesDataTable[[#This Row],[Order Date]])/3,0)</f>
        <v>Q2</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11">
        <f>YEAR((SalesDataTable[[#This Row],[Order Date]]))</f>
        <v>2026</v>
      </c>
      <c r="D530" s="13">
        <f>MONTH((SalesDataTable[[#This Row],[Order Date]]))</f>
        <v>4</v>
      </c>
      <c r="E530" s="13" t="str">
        <f>TEXT(SalesDataTable[[#This Row],[Order Date]],"MMM")</f>
        <v>Apr</v>
      </c>
      <c r="F530" s="13" t="str">
        <f>"Q"&amp;ROUNDUP(MONTH(SalesDataTable[[#This Row],[Order Date]])/3,0)</f>
        <v>Q2</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11">
        <f>YEAR((SalesDataTable[[#This Row],[Order Date]]))</f>
        <v>2026</v>
      </c>
      <c r="D531" s="13">
        <f>MONTH((SalesDataTable[[#This Row],[Order Date]]))</f>
        <v>4</v>
      </c>
      <c r="E531" s="13" t="str">
        <f>TEXT(SalesDataTable[[#This Row],[Order Date]],"MMM")</f>
        <v>Apr</v>
      </c>
      <c r="F531" s="13" t="str">
        <f>"Q"&amp;ROUNDUP(MONTH(SalesDataTable[[#This Row],[Order Date]])/3,0)</f>
        <v>Q2</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11">
        <f>YEAR((SalesDataTable[[#This Row],[Order Date]]))</f>
        <v>2026</v>
      </c>
      <c r="D532" s="13">
        <f>MONTH((SalesDataTable[[#This Row],[Order Date]]))</f>
        <v>4</v>
      </c>
      <c r="E532" s="13" t="str">
        <f>TEXT(SalesDataTable[[#This Row],[Order Date]],"MMM")</f>
        <v>Apr</v>
      </c>
      <c r="F532" s="13" t="str">
        <f>"Q"&amp;ROUNDUP(MONTH(SalesDataTable[[#This Row],[Order Date]])/3,0)</f>
        <v>Q2</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11">
        <f>YEAR((SalesDataTable[[#This Row],[Order Date]]))</f>
        <v>2026</v>
      </c>
      <c r="D533" s="13">
        <f>MONTH((SalesDataTable[[#This Row],[Order Date]]))</f>
        <v>4</v>
      </c>
      <c r="E533" s="13" t="str">
        <f>TEXT(SalesDataTable[[#This Row],[Order Date]],"MMM")</f>
        <v>Apr</v>
      </c>
      <c r="F533" s="13" t="str">
        <f>"Q"&amp;ROUNDUP(MONTH(SalesDataTable[[#This Row],[Order Date]])/3,0)</f>
        <v>Q2</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11">
        <f>YEAR((SalesDataTable[[#This Row],[Order Date]]))</f>
        <v>2026</v>
      </c>
      <c r="D534" s="13">
        <f>MONTH((SalesDataTable[[#This Row],[Order Date]]))</f>
        <v>4</v>
      </c>
      <c r="E534" s="13" t="str">
        <f>TEXT(SalesDataTable[[#This Row],[Order Date]],"MMM")</f>
        <v>Apr</v>
      </c>
      <c r="F534" s="13" t="str">
        <f>"Q"&amp;ROUNDUP(MONTH(SalesDataTable[[#This Row],[Order Date]])/3,0)</f>
        <v>Q2</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11">
        <f>YEAR((SalesDataTable[[#This Row],[Order Date]]))</f>
        <v>2026</v>
      </c>
      <c r="D535" s="13">
        <f>MONTH((SalesDataTable[[#This Row],[Order Date]]))</f>
        <v>4</v>
      </c>
      <c r="E535" s="13" t="str">
        <f>TEXT(SalesDataTable[[#This Row],[Order Date]],"MMM")</f>
        <v>Apr</v>
      </c>
      <c r="F535" s="13" t="str">
        <f>"Q"&amp;ROUNDUP(MONTH(SalesDataTable[[#This Row],[Order Date]])/3,0)</f>
        <v>Q2</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11">
        <f>YEAR((SalesDataTable[[#This Row],[Order Date]]))</f>
        <v>2026</v>
      </c>
      <c r="D536" s="13">
        <f>MONTH((SalesDataTable[[#This Row],[Order Date]]))</f>
        <v>4</v>
      </c>
      <c r="E536" s="13" t="str">
        <f>TEXT(SalesDataTable[[#This Row],[Order Date]],"MMM")</f>
        <v>Apr</v>
      </c>
      <c r="F536" s="13" t="str">
        <f>"Q"&amp;ROUNDUP(MONTH(SalesDataTable[[#This Row],[Order Date]])/3,0)</f>
        <v>Q2</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11">
        <f>YEAR((SalesDataTable[[#This Row],[Order Date]]))</f>
        <v>2026</v>
      </c>
      <c r="D537" s="13">
        <f>MONTH((SalesDataTable[[#This Row],[Order Date]]))</f>
        <v>4</v>
      </c>
      <c r="E537" s="13" t="str">
        <f>TEXT(SalesDataTable[[#This Row],[Order Date]],"MMM")</f>
        <v>Apr</v>
      </c>
      <c r="F537" s="13" t="str">
        <f>"Q"&amp;ROUNDUP(MONTH(SalesDataTable[[#This Row],[Order Date]])/3,0)</f>
        <v>Q2</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11">
        <f>YEAR((SalesDataTable[[#This Row],[Order Date]]))</f>
        <v>2026</v>
      </c>
      <c r="D538" s="13">
        <f>MONTH((SalesDataTable[[#This Row],[Order Date]]))</f>
        <v>4</v>
      </c>
      <c r="E538" s="13" t="str">
        <f>TEXT(SalesDataTable[[#This Row],[Order Date]],"MMM")</f>
        <v>Apr</v>
      </c>
      <c r="F538" s="13" t="str">
        <f>"Q"&amp;ROUNDUP(MONTH(SalesDataTable[[#This Row],[Order Date]])/3,0)</f>
        <v>Q2</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11">
        <f>YEAR((SalesDataTable[[#This Row],[Order Date]]))</f>
        <v>2026</v>
      </c>
      <c r="D539" s="13">
        <f>MONTH((SalesDataTable[[#This Row],[Order Date]]))</f>
        <v>4</v>
      </c>
      <c r="E539" s="13" t="str">
        <f>TEXT(SalesDataTable[[#This Row],[Order Date]],"MMM")</f>
        <v>Apr</v>
      </c>
      <c r="F539" s="13" t="str">
        <f>"Q"&amp;ROUNDUP(MONTH(SalesDataTable[[#This Row],[Order Date]])/3,0)</f>
        <v>Q2</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11">
        <f>YEAR((SalesDataTable[[#This Row],[Order Date]]))</f>
        <v>2026</v>
      </c>
      <c r="D540" s="13">
        <f>MONTH((SalesDataTable[[#This Row],[Order Date]]))</f>
        <v>4</v>
      </c>
      <c r="E540" s="13" t="str">
        <f>TEXT(SalesDataTable[[#This Row],[Order Date]],"MMM")</f>
        <v>Apr</v>
      </c>
      <c r="F540" s="13" t="str">
        <f>"Q"&amp;ROUNDUP(MONTH(SalesDataTable[[#This Row],[Order Date]])/3,0)</f>
        <v>Q2</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11">
        <f>YEAR((SalesDataTable[[#This Row],[Order Date]]))</f>
        <v>2026</v>
      </c>
      <c r="D541" s="13">
        <f>MONTH((SalesDataTable[[#This Row],[Order Date]]))</f>
        <v>4</v>
      </c>
      <c r="E541" s="13" t="str">
        <f>TEXT(SalesDataTable[[#This Row],[Order Date]],"MMM")</f>
        <v>Apr</v>
      </c>
      <c r="F541" s="13" t="str">
        <f>"Q"&amp;ROUNDUP(MONTH(SalesDataTable[[#This Row],[Order Date]])/3,0)</f>
        <v>Q2</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11">
        <f>YEAR((SalesDataTable[[#This Row],[Order Date]]))</f>
        <v>2026</v>
      </c>
      <c r="D542" s="13">
        <f>MONTH((SalesDataTable[[#This Row],[Order Date]]))</f>
        <v>4</v>
      </c>
      <c r="E542" s="13" t="str">
        <f>TEXT(SalesDataTable[[#This Row],[Order Date]],"MMM")</f>
        <v>Apr</v>
      </c>
      <c r="F542" s="13" t="str">
        <f>"Q"&amp;ROUNDUP(MONTH(SalesDataTable[[#This Row],[Order Date]])/3,0)</f>
        <v>Q2</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11">
        <f>YEAR((SalesDataTable[[#This Row],[Order Date]]))</f>
        <v>2026</v>
      </c>
      <c r="D543" s="13">
        <f>MONTH((SalesDataTable[[#This Row],[Order Date]]))</f>
        <v>4</v>
      </c>
      <c r="E543" s="13" t="str">
        <f>TEXT(SalesDataTable[[#This Row],[Order Date]],"MMM")</f>
        <v>Apr</v>
      </c>
      <c r="F543" s="13" t="str">
        <f>"Q"&amp;ROUNDUP(MONTH(SalesDataTable[[#This Row],[Order Date]])/3,0)</f>
        <v>Q2</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11">
        <f>YEAR((SalesDataTable[[#This Row],[Order Date]]))</f>
        <v>2026</v>
      </c>
      <c r="D544" s="13">
        <f>MONTH((SalesDataTable[[#This Row],[Order Date]]))</f>
        <v>4</v>
      </c>
      <c r="E544" s="13" t="str">
        <f>TEXT(SalesDataTable[[#This Row],[Order Date]],"MMM")</f>
        <v>Apr</v>
      </c>
      <c r="F544" s="13" t="str">
        <f>"Q"&amp;ROUNDUP(MONTH(SalesDataTable[[#This Row],[Order Date]])/3,0)</f>
        <v>Q2</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11">
        <f>YEAR((SalesDataTable[[#This Row],[Order Date]]))</f>
        <v>2026</v>
      </c>
      <c r="D545" s="13">
        <f>MONTH((SalesDataTable[[#This Row],[Order Date]]))</f>
        <v>4</v>
      </c>
      <c r="E545" s="13" t="str">
        <f>TEXT(SalesDataTable[[#This Row],[Order Date]],"MMM")</f>
        <v>Apr</v>
      </c>
      <c r="F545" s="13" t="str">
        <f>"Q"&amp;ROUNDUP(MONTH(SalesDataTable[[#This Row],[Order Date]])/3,0)</f>
        <v>Q2</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11">
        <f>YEAR((SalesDataTable[[#This Row],[Order Date]]))</f>
        <v>2026</v>
      </c>
      <c r="D546" s="13">
        <f>MONTH((SalesDataTable[[#This Row],[Order Date]]))</f>
        <v>4</v>
      </c>
      <c r="E546" s="13" t="str">
        <f>TEXT(SalesDataTable[[#This Row],[Order Date]],"MMM")</f>
        <v>Apr</v>
      </c>
      <c r="F546" s="13" t="str">
        <f>"Q"&amp;ROUNDUP(MONTH(SalesDataTable[[#This Row],[Order Date]])/3,0)</f>
        <v>Q2</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11">
        <f>YEAR((SalesDataTable[[#This Row],[Order Date]]))</f>
        <v>2026</v>
      </c>
      <c r="D547" s="13">
        <f>MONTH((SalesDataTable[[#This Row],[Order Date]]))</f>
        <v>4</v>
      </c>
      <c r="E547" s="13" t="str">
        <f>TEXT(SalesDataTable[[#This Row],[Order Date]],"MMM")</f>
        <v>Apr</v>
      </c>
      <c r="F547" s="13" t="str">
        <f>"Q"&amp;ROUNDUP(MONTH(SalesDataTable[[#This Row],[Order Date]])/3,0)</f>
        <v>Q2</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11">
        <f>YEAR((SalesDataTable[[#This Row],[Order Date]]))</f>
        <v>2026</v>
      </c>
      <c r="D548" s="13">
        <f>MONTH((SalesDataTable[[#This Row],[Order Date]]))</f>
        <v>4</v>
      </c>
      <c r="E548" s="13" t="str">
        <f>TEXT(SalesDataTable[[#This Row],[Order Date]],"MMM")</f>
        <v>Apr</v>
      </c>
      <c r="F548" s="13" t="str">
        <f>"Q"&amp;ROUNDUP(MONTH(SalesDataTable[[#This Row],[Order Date]])/3,0)</f>
        <v>Q2</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11">
        <f>YEAR((SalesDataTable[[#This Row],[Order Date]]))</f>
        <v>2026</v>
      </c>
      <c r="D549" s="13">
        <f>MONTH((SalesDataTable[[#This Row],[Order Date]]))</f>
        <v>4</v>
      </c>
      <c r="E549" s="13" t="str">
        <f>TEXT(SalesDataTable[[#This Row],[Order Date]],"MMM")</f>
        <v>Apr</v>
      </c>
      <c r="F549" s="13" t="str">
        <f>"Q"&amp;ROUNDUP(MONTH(SalesDataTable[[#This Row],[Order Date]])/3,0)</f>
        <v>Q2</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11">
        <f>YEAR((SalesDataTable[[#This Row],[Order Date]]))</f>
        <v>2026</v>
      </c>
      <c r="D550" s="13">
        <f>MONTH((SalesDataTable[[#This Row],[Order Date]]))</f>
        <v>4</v>
      </c>
      <c r="E550" s="13" t="str">
        <f>TEXT(SalesDataTable[[#This Row],[Order Date]],"MMM")</f>
        <v>Apr</v>
      </c>
      <c r="F550" s="13" t="str">
        <f>"Q"&amp;ROUNDUP(MONTH(SalesDataTable[[#This Row],[Order Date]])/3,0)</f>
        <v>Q2</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11">
        <f>YEAR((SalesDataTable[[#This Row],[Order Date]]))</f>
        <v>2026</v>
      </c>
      <c r="D551" s="13">
        <f>MONTH((SalesDataTable[[#This Row],[Order Date]]))</f>
        <v>4</v>
      </c>
      <c r="E551" s="13" t="str">
        <f>TEXT(SalesDataTable[[#This Row],[Order Date]],"MMM")</f>
        <v>Apr</v>
      </c>
      <c r="F551" s="13" t="str">
        <f>"Q"&amp;ROUNDUP(MONTH(SalesDataTable[[#This Row],[Order Date]])/3,0)</f>
        <v>Q2</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11">
        <f>YEAR((SalesDataTable[[#This Row],[Order Date]]))</f>
        <v>2026</v>
      </c>
      <c r="D552" s="13">
        <f>MONTH((SalesDataTable[[#This Row],[Order Date]]))</f>
        <v>4</v>
      </c>
      <c r="E552" s="13" t="str">
        <f>TEXT(SalesDataTable[[#This Row],[Order Date]],"MMM")</f>
        <v>Apr</v>
      </c>
      <c r="F552" s="13" t="str">
        <f>"Q"&amp;ROUNDUP(MONTH(SalesDataTable[[#This Row],[Order Date]])/3,0)</f>
        <v>Q2</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11">
        <f>YEAR((SalesDataTable[[#This Row],[Order Date]]))</f>
        <v>2026</v>
      </c>
      <c r="D553" s="13">
        <f>MONTH((SalesDataTable[[#This Row],[Order Date]]))</f>
        <v>4</v>
      </c>
      <c r="E553" s="13" t="str">
        <f>TEXT(SalesDataTable[[#This Row],[Order Date]],"MMM")</f>
        <v>Apr</v>
      </c>
      <c r="F553" s="13" t="str">
        <f>"Q"&amp;ROUNDUP(MONTH(SalesDataTable[[#This Row],[Order Date]])/3,0)</f>
        <v>Q2</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11">
        <f>YEAR((SalesDataTable[[#This Row],[Order Date]]))</f>
        <v>2026</v>
      </c>
      <c r="D554" s="13">
        <f>MONTH((SalesDataTable[[#This Row],[Order Date]]))</f>
        <v>4</v>
      </c>
      <c r="E554" s="13" t="str">
        <f>TEXT(SalesDataTable[[#This Row],[Order Date]],"MMM")</f>
        <v>Apr</v>
      </c>
      <c r="F554" s="13" t="str">
        <f>"Q"&amp;ROUNDUP(MONTH(SalesDataTable[[#This Row],[Order Date]])/3,0)</f>
        <v>Q2</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11">
        <f>YEAR((SalesDataTable[[#This Row],[Order Date]]))</f>
        <v>2026</v>
      </c>
      <c r="D555" s="13">
        <f>MONTH((SalesDataTable[[#This Row],[Order Date]]))</f>
        <v>4</v>
      </c>
      <c r="E555" s="13" t="str">
        <f>TEXT(SalesDataTable[[#This Row],[Order Date]],"MMM")</f>
        <v>Apr</v>
      </c>
      <c r="F555" s="13" t="str">
        <f>"Q"&amp;ROUNDUP(MONTH(SalesDataTable[[#This Row],[Order Date]])/3,0)</f>
        <v>Q2</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11">
        <f>YEAR((SalesDataTable[[#This Row],[Order Date]]))</f>
        <v>2026</v>
      </c>
      <c r="D556" s="13">
        <f>MONTH((SalesDataTable[[#This Row],[Order Date]]))</f>
        <v>4</v>
      </c>
      <c r="E556" s="13" t="str">
        <f>TEXT(SalesDataTable[[#This Row],[Order Date]],"MMM")</f>
        <v>Apr</v>
      </c>
      <c r="F556" s="13" t="str">
        <f>"Q"&amp;ROUNDUP(MONTH(SalesDataTable[[#This Row],[Order Date]])/3,0)</f>
        <v>Q2</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11">
        <f>YEAR((SalesDataTable[[#This Row],[Order Date]]))</f>
        <v>2026</v>
      </c>
      <c r="D557" s="13">
        <f>MONTH((SalesDataTable[[#This Row],[Order Date]]))</f>
        <v>4</v>
      </c>
      <c r="E557" s="13" t="str">
        <f>TEXT(SalesDataTable[[#This Row],[Order Date]],"MMM")</f>
        <v>Apr</v>
      </c>
      <c r="F557" s="13" t="str">
        <f>"Q"&amp;ROUNDUP(MONTH(SalesDataTable[[#This Row],[Order Date]])/3,0)</f>
        <v>Q2</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11">
        <f>YEAR((SalesDataTable[[#This Row],[Order Date]]))</f>
        <v>2026</v>
      </c>
      <c r="D558" s="13">
        <f>MONTH((SalesDataTable[[#This Row],[Order Date]]))</f>
        <v>4</v>
      </c>
      <c r="E558" s="13" t="str">
        <f>TEXT(SalesDataTable[[#This Row],[Order Date]],"MMM")</f>
        <v>Apr</v>
      </c>
      <c r="F558" s="13" t="str">
        <f>"Q"&amp;ROUNDUP(MONTH(SalesDataTable[[#This Row],[Order Date]])/3,0)</f>
        <v>Q2</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11">
        <f>YEAR((SalesDataTable[[#This Row],[Order Date]]))</f>
        <v>2026</v>
      </c>
      <c r="D559" s="13">
        <f>MONTH((SalesDataTable[[#This Row],[Order Date]]))</f>
        <v>4</v>
      </c>
      <c r="E559" s="13" t="str">
        <f>TEXT(SalesDataTable[[#This Row],[Order Date]],"MMM")</f>
        <v>Apr</v>
      </c>
      <c r="F559" s="13" t="str">
        <f>"Q"&amp;ROUNDUP(MONTH(SalesDataTable[[#This Row],[Order Date]])/3,0)</f>
        <v>Q2</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11">
        <f>YEAR((SalesDataTable[[#This Row],[Order Date]]))</f>
        <v>2026</v>
      </c>
      <c r="D560" s="13">
        <f>MONTH((SalesDataTable[[#This Row],[Order Date]]))</f>
        <v>4</v>
      </c>
      <c r="E560" s="13" t="str">
        <f>TEXT(SalesDataTable[[#This Row],[Order Date]],"MMM")</f>
        <v>Apr</v>
      </c>
      <c r="F560" s="13" t="str">
        <f>"Q"&amp;ROUNDUP(MONTH(SalesDataTable[[#This Row],[Order Date]])/3,0)</f>
        <v>Q2</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11">
        <f>YEAR((SalesDataTable[[#This Row],[Order Date]]))</f>
        <v>2026</v>
      </c>
      <c r="D561" s="13">
        <f>MONTH((SalesDataTable[[#This Row],[Order Date]]))</f>
        <v>4</v>
      </c>
      <c r="E561" s="13" t="str">
        <f>TEXT(SalesDataTable[[#This Row],[Order Date]],"MMM")</f>
        <v>Apr</v>
      </c>
      <c r="F561" s="13" t="str">
        <f>"Q"&amp;ROUNDUP(MONTH(SalesDataTable[[#This Row],[Order Date]])/3,0)</f>
        <v>Q2</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11">
        <f>YEAR((SalesDataTable[[#This Row],[Order Date]]))</f>
        <v>2026</v>
      </c>
      <c r="D562" s="13">
        <f>MONTH((SalesDataTable[[#This Row],[Order Date]]))</f>
        <v>4</v>
      </c>
      <c r="E562" s="13" t="str">
        <f>TEXT(SalesDataTable[[#This Row],[Order Date]],"MMM")</f>
        <v>Apr</v>
      </c>
      <c r="F562" s="13" t="str">
        <f>"Q"&amp;ROUNDUP(MONTH(SalesDataTable[[#This Row],[Order Date]])/3,0)</f>
        <v>Q2</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11">
        <f>YEAR((SalesDataTable[[#This Row],[Order Date]]))</f>
        <v>2026</v>
      </c>
      <c r="D563" s="13">
        <f>MONTH((SalesDataTable[[#This Row],[Order Date]]))</f>
        <v>4</v>
      </c>
      <c r="E563" s="13" t="str">
        <f>TEXT(SalesDataTable[[#This Row],[Order Date]],"MMM")</f>
        <v>Apr</v>
      </c>
      <c r="F563" s="13" t="str">
        <f>"Q"&amp;ROUNDUP(MONTH(SalesDataTable[[#This Row],[Order Date]])/3,0)</f>
        <v>Q2</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11">
        <f>YEAR((SalesDataTable[[#This Row],[Order Date]]))</f>
        <v>2026</v>
      </c>
      <c r="D564" s="13">
        <f>MONTH((SalesDataTable[[#This Row],[Order Date]]))</f>
        <v>4</v>
      </c>
      <c r="E564" s="13" t="str">
        <f>TEXT(SalesDataTable[[#This Row],[Order Date]],"MMM")</f>
        <v>Apr</v>
      </c>
      <c r="F564" s="13" t="str">
        <f>"Q"&amp;ROUNDUP(MONTH(SalesDataTable[[#This Row],[Order Date]])/3,0)</f>
        <v>Q2</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11">
        <f>YEAR((SalesDataTable[[#This Row],[Order Date]]))</f>
        <v>2026</v>
      </c>
      <c r="D565" s="13">
        <f>MONTH((SalesDataTable[[#This Row],[Order Date]]))</f>
        <v>4</v>
      </c>
      <c r="E565" s="13" t="str">
        <f>TEXT(SalesDataTable[[#This Row],[Order Date]],"MMM")</f>
        <v>Apr</v>
      </c>
      <c r="F565" s="13" t="str">
        <f>"Q"&amp;ROUNDUP(MONTH(SalesDataTable[[#This Row],[Order Date]])/3,0)</f>
        <v>Q2</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11">
        <f>YEAR((SalesDataTable[[#This Row],[Order Date]]))</f>
        <v>2026</v>
      </c>
      <c r="D566" s="13">
        <f>MONTH((SalesDataTable[[#This Row],[Order Date]]))</f>
        <v>4</v>
      </c>
      <c r="E566" s="13" t="str">
        <f>TEXT(SalesDataTable[[#This Row],[Order Date]],"MMM")</f>
        <v>Apr</v>
      </c>
      <c r="F566" s="13" t="str">
        <f>"Q"&amp;ROUNDUP(MONTH(SalesDataTable[[#This Row],[Order Date]])/3,0)</f>
        <v>Q2</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11">
        <f>YEAR((SalesDataTable[[#This Row],[Order Date]]))</f>
        <v>2026</v>
      </c>
      <c r="D567" s="13">
        <f>MONTH((SalesDataTable[[#This Row],[Order Date]]))</f>
        <v>4</v>
      </c>
      <c r="E567" s="13" t="str">
        <f>TEXT(SalesDataTable[[#This Row],[Order Date]],"MMM")</f>
        <v>Apr</v>
      </c>
      <c r="F567" s="13" t="str">
        <f>"Q"&amp;ROUNDUP(MONTH(SalesDataTable[[#This Row],[Order Date]])/3,0)</f>
        <v>Q2</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11">
        <f>YEAR((SalesDataTable[[#This Row],[Order Date]]))</f>
        <v>2026</v>
      </c>
      <c r="D568" s="13">
        <f>MONTH((SalesDataTable[[#This Row],[Order Date]]))</f>
        <v>4</v>
      </c>
      <c r="E568" s="13" t="str">
        <f>TEXT(SalesDataTable[[#This Row],[Order Date]],"MMM")</f>
        <v>Apr</v>
      </c>
      <c r="F568" s="13" t="str">
        <f>"Q"&amp;ROUNDUP(MONTH(SalesDataTable[[#This Row],[Order Date]])/3,0)</f>
        <v>Q2</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11">
        <f>YEAR((SalesDataTable[[#This Row],[Order Date]]))</f>
        <v>2026</v>
      </c>
      <c r="D569" s="13">
        <f>MONTH((SalesDataTable[[#This Row],[Order Date]]))</f>
        <v>4</v>
      </c>
      <c r="E569" s="13" t="str">
        <f>TEXT(SalesDataTable[[#This Row],[Order Date]],"MMM")</f>
        <v>Apr</v>
      </c>
      <c r="F569" s="13" t="str">
        <f>"Q"&amp;ROUNDUP(MONTH(SalesDataTable[[#This Row],[Order Date]])/3,0)</f>
        <v>Q2</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11">
        <f>YEAR((SalesDataTable[[#This Row],[Order Date]]))</f>
        <v>2026</v>
      </c>
      <c r="D570" s="13">
        <f>MONTH((SalesDataTable[[#This Row],[Order Date]]))</f>
        <v>4</v>
      </c>
      <c r="E570" s="13" t="str">
        <f>TEXT(SalesDataTable[[#This Row],[Order Date]],"MMM")</f>
        <v>Apr</v>
      </c>
      <c r="F570" s="13" t="str">
        <f>"Q"&amp;ROUNDUP(MONTH(SalesDataTable[[#This Row],[Order Date]])/3,0)</f>
        <v>Q2</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11">
        <f>YEAR((SalesDataTable[[#This Row],[Order Date]]))</f>
        <v>2026</v>
      </c>
      <c r="D571" s="13">
        <f>MONTH((SalesDataTable[[#This Row],[Order Date]]))</f>
        <v>4</v>
      </c>
      <c r="E571" s="13" t="str">
        <f>TEXT(SalesDataTable[[#This Row],[Order Date]],"MMM")</f>
        <v>Apr</v>
      </c>
      <c r="F571" s="13" t="str">
        <f>"Q"&amp;ROUNDUP(MONTH(SalesDataTable[[#This Row],[Order Date]])/3,0)</f>
        <v>Q2</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11">
        <f>YEAR((SalesDataTable[[#This Row],[Order Date]]))</f>
        <v>2026</v>
      </c>
      <c r="D572" s="13">
        <f>MONTH((SalesDataTable[[#This Row],[Order Date]]))</f>
        <v>4</v>
      </c>
      <c r="E572" s="13" t="str">
        <f>TEXT(SalesDataTable[[#This Row],[Order Date]],"MMM")</f>
        <v>Apr</v>
      </c>
      <c r="F572" s="13" t="str">
        <f>"Q"&amp;ROUNDUP(MONTH(SalesDataTable[[#This Row],[Order Date]])/3,0)</f>
        <v>Q2</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11">
        <f>YEAR((SalesDataTable[[#This Row],[Order Date]]))</f>
        <v>2026</v>
      </c>
      <c r="D573" s="13">
        <f>MONTH((SalesDataTable[[#This Row],[Order Date]]))</f>
        <v>4</v>
      </c>
      <c r="E573" s="13" t="str">
        <f>TEXT(SalesDataTable[[#This Row],[Order Date]],"MMM")</f>
        <v>Apr</v>
      </c>
      <c r="F573" s="13" t="str">
        <f>"Q"&amp;ROUNDUP(MONTH(SalesDataTable[[#This Row],[Order Date]])/3,0)</f>
        <v>Q2</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11">
        <f>YEAR((SalesDataTable[[#This Row],[Order Date]]))</f>
        <v>2026</v>
      </c>
      <c r="D574" s="13">
        <f>MONTH((SalesDataTable[[#This Row],[Order Date]]))</f>
        <v>4</v>
      </c>
      <c r="E574" s="13" t="str">
        <f>TEXT(SalesDataTable[[#This Row],[Order Date]],"MMM")</f>
        <v>Apr</v>
      </c>
      <c r="F574" s="13" t="str">
        <f>"Q"&amp;ROUNDUP(MONTH(SalesDataTable[[#This Row],[Order Date]])/3,0)</f>
        <v>Q2</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11">
        <f>YEAR((SalesDataTable[[#This Row],[Order Date]]))</f>
        <v>2026</v>
      </c>
      <c r="D575" s="13">
        <f>MONTH((SalesDataTable[[#This Row],[Order Date]]))</f>
        <v>4</v>
      </c>
      <c r="E575" s="13" t="str">
        <f>TEXT(SalesDataTable[[#This Row],[Order Date]],"MMM")</f>
        <v>Apr</v>
      </c>
      <c r="F575" s="13" t="str">
        <f>"Q"&amp;ROUNDUP(MONTH(SalesDataTable[[#This Row],[Order Date]])/3,0)</f>
        <v>Q2</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11">
        <f>YEAR((SalesDataTable[[#This Row],[Order Date]]))</f>
        <v>2026</v>
      </c>
      <c r="D576" s="13">
        <f>MONTH((SalesDataTable[[#This Row],[Order Date]]))</f>
        <v>4</v>
      </c>
      <c r="E576" s="13" t="str">
        <f>TEXT(SalesDataTable[[#This Row],[Order Date]],"MMM")</f>
        <v>Apr</v>
      </c>
      <c r="F576" s="13" t="str">
        <f>"Q"&amp;ROUNDUP(MONTH(SalesDataTable[[#This Row],[Order Date]])/3,0)</f>
        <v>Q2</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11">
        <f>YEAR((SalesDataTable[[#This Row],[Order Date]]))</f>
        <v>2026</v>
      </c>
      <c r="D577" s="13">
        <f>MONTH((SalesDataTable[[#This Row],[Order Date]]))</f>
        <v>4</v>
      </c>
      <c r="E577" s="13" t="str">
        <f>TEXT(SalesDataTable[[#This Row],[Order Date]],"MMM")</f>
        <v>Apr</v>
      </c>
      <c r="F577" s="13" t="str">
        <f>"Q"&amp;ROUNDUP(MONTH(SalesDataTable[[#This Row],[Order Date]])/3,0)</f>
        <v>Q2</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11">
        <f>YEAR((SalesDataTable[[#This Row],[Order Date]]))</f>
        <v>2026</v>
      </c>
      <c r="D578" s="13">
        <f>MONTH((SalesDataTable[[#This Row],[Order Date]]))</f>
        <v>4</v>
      </c>
      <c r="E578" s="13" t="str">
        <f>TEXT(SalesDataTable[[#This Row],[Order Date]],"MMM")</f>
        <v>Apr</v>
      </c>
      <c r="F578" s="13" t="str">
        <f>"Q"&amp;ROUNDUP(MONTH(SalesDataTable[[#This Row],[Order Date]])/3,0)</f>
        <v>Q2</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11">
        <f>YEAR((SalesDataTable[[#This Row],[Order Date]]))</f>
        <v>2026</v>
      </c>
      <c r="D579" s="13">
        <f>MONTH((SalesDataTable[[#This Row],[Order Date]]))</f>
        <v>4</v>
      </c>
      <c r="E579" s="13" t="str">
        <f>TEXT(SalesDataTable[[#This Row],[Order Date]],"MMM")</f>
        <v>Apr</v>
      </c>
      <c r="F579" s="13" t="str">
        <f>"Q"&amp;ROUNDUP(MONTH(SalesDataTable[[#This Row],[Order Date]])/3,0)</f>
        <v>Q2</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11">
        <f>YEAR((SalesDataTable[[#This Row],[Order Date]]))</f>
        <v>2026</v>
      </c>
      <c r="D580" s="13">
        <f>MONTH((SalesDataTable[[#This Row],[Order Date]]))</f>
        <v>4</v>
      </c>
      <c r="E580" s="13" t="str">
        <f>TEXT(SalesDataTable[[#This Row],[Order Date]],"MMM")</f>
        <v>Apr</v>
      </c>
      <c r="F580" s="13" t="str">
        <f>"Q"&amp;ROUNDUP(MONTH(SalesDataTable[[#This Row],[Order Date]])/3,0)</f>
        <v>Q2</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11">
        <f>YEAR((SalesDataTable[[#This Row],[Order Date]]))</f>
        <v>2026</v>
      </c>
      <c r="D581" s="13">
        <f>MONTH((SalesDataTable[[#This Row],[Order Date]]))</f>
        <v>4</v>
      </c>
      <c r="E581" s="13" t="str">
        <f>TEXT(SalesDataTable[[#This Row],[Order Date]],"MMM")</f>
        <v>Apr</v>
      </c>
      <c r="F581" s="13" t="str">
        <f>"Q"&amp;ROUNDUP(MONTH(SalesDataTable[[#This Row],[Order Date]])/3,0)</f>
        <v>Q2</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11">
        <f>YEAR((SalesDataTable[[#This Row],[Order Date]]))</f>
        <v>2026</v>
      </c>
      <c r="D582" s="13">
        <f>MONTH((SalesDataTable[[#This Row],[Order Date]]))</f>
        <v>4</v>
      </c>
      <c r="E582" s="13" t="str">
        <f>TEXT(SalesDataTable[[#This Row],[Order Date]],"MMM")</f>
        <v>Apr</v>
      </c>
      <c r="F582" s="13" t="str">
        <f>"Q"&amp;ROUNDUP(MONTH(SalesDataTable[[#This Row],[Order Date]])/3,0)</f>
        <v>Q2</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11">
        <f>YEAR((SalesDataTable[[#This Row],[Order Date]]))</f>
        <v>2026</v>
      </c>
      <c r="D583" s="13">
        <f>MONTH((SalesDataTable[[#This Row],[Order Date]]))</f>
        <v>4</v>
      </c>
      <c r="E583" s="13" t="str">
        <f>TEXT(SalesDataTable[[#This Row],[Order Date]],"MMM")</f>
        <v>Apr</v>
      </c>
      <c r="F583" s="13" t="str">
        <f>"Q"&amp;ROUNDUP(MONTH(SalesDataTable[[#This Row],[Order Date]])/3,0)</f>
        <v>Q2</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11">
        <f>YEAR((SalesDataTable[[#This Row],[Order Date]]))</f>
        <v>2026</v>
      </c>
      <c r="D584" s="13">
        <f>MONTH((SalesDataTable[[#This Row],[Order Date]]))</f>
        <v>4</v>
      </c>
      <c r="E584" s="13" t="str">
        <f>TEXT(SalesDataTable[[#This Row],[Order Date]],"MMM")</f>
        <v>Apr</v>
      </c>
      <c r="F584" s="13" t="str">
        <f>"Q"&amp;ROUNDUP(MONTH(SalesDataTable[[#This Row],[Order Date]])/3,0)</f>
        <v>Q2</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11">
        <f>YEAR((SalesDataTable[[#This Row],[Order Date]]))</f>
        <v>2026</v>
      </c>
      <c r="D585" s="13">
        <f>MONTH((SalesDataTable[[#This Row],[Order Date]]))</f>
        <v>4</v>
      </c>
      <c r="E585" s="13" t="str">
        <f>TEXT(SalesDataTable[[#This Row],[Order Date]],"MMM")</f>
        <v>Apr</v>
      </c>
      <c r="F585" s="13" t="str">
        <f>"Q"&amp;ROUNDUP(MONTH(SalesDataTable[[#This Row],[Order Date]])/3,0)</f>
        <v>Q2</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11">
        <f>YEAR((SalesDataTable[[#This Row],[Order Date]]))</f>
        <v>2026</v>
      </c>
      <c r="D586" s="13">
        <f>MONTH((SalesDataTable[[#This Row],[Order Date]]))</f>
        <v>4</v>
      </c>
      <c r="E586" s="13" t="str">
        <f>TEXT(SalesDataTable[[#This Row],[Order Date]],"MMM")</f>
        <v>Apr</v>
      </c>
      <c r="F586" s="13" t="str">
        <f>"Q"&amp;ROUNDUP(MONTH(SalesDataTable[[#This Row],[Order Date]])/3,0)</f>
        <v>Q2</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11">
        <f>YEAR((SalesDataTable[[#This Row],[Order Date]]))</f>
        <v>2026</v>
      </c>
      <c r="D587" s="13">
        <f>MONTH((SalesDataTable[[#This Row],[Order Date]]))</f>
        <v>4</v>
      </c>
      <c r="E587" s="13" t="str">
        <f>TEXT(SalesDataTable[[#This Row],[Order Date]],"MMM")</f>
        <v>Apr</v>
      </c>
      <c r="F587" s="13" t="str">
        <f>"Q"&amp;ROUNDUP(MONTH(SalesDataTable[[#This Row],[Order Date]])/3,0)</f>
        <v>Q2</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11">
        <f>YEAR((SalesDataTable[[#This Row],[Order Date]]))</f>
        <v>2026</v>
      </c>
      <c r="D588" s="13">
        <f>MONTH((SalesDataTable[[#This Row],[Order Date]]))</f>
        <v>4</v>
      </c>
      <c r="E588" s="13" t="str">
        <f>TEXT(SalesDataTable[[#This Row],[Order Date]],"MMM")</f>
        <v>Apr</v>
      </c>
      <c r="F588" s="13" t="str">
        <f>"Q"&amp;ROUNDUP(MONTH(SalesDataTable[[#This Row],[Order Date]])/3,0)</f>
        <v>Q2</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11">
        <f>YEAR((SalesDataTable[[#This Row],[Order Date]]))</f>
        <v>2026</v>
      </c>
      <c r="D589" s="13">
        <f>MONTH((SalesDataTable[[#This Row],[Order Date]]))</f>
        <v>4</v>
      </c>
      <c r="E589" s="13" t="str">
        <f>TEXT(SalesDataTable[[#This Row],[Order Date]],"MMM")</f>
        <v>Apr</v>
      </c>
      <c r="F589" s="13" t="str">
        <f>"Q"&amp;ROUNDUP(MONTH(SalesDataTable[[#This Row],[Order Date]])/3,0)</f>
        <v>Q2</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11">
        <f>YEAR((SalesDataTable[[#This Row],[Order Date]]))</f>
        <v>2026</v>
      </c>
      <c r="D590" s="13">
        <f>MONTH((SalesDataTable[[#This Row],[Order Date]]))</f>
        <v>4</v>
      </c>
      <c r="E590" s="13" t="str">
        <f>TEXT(SalesDataTable[[#This Row],[Order Date]],"MMM")</f>
        <v>Apr</v>
      </c>
      <c r="F590" s="13" t="str">
        <f>"Q"&amp;ROUNDUP(MONTH(SalesDataTable[[#This Row],[Order Date]])/3,0)</f>
        <v>Q2</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11">
        <f>YEAR((SalesDataTable[[#This Row],[Order Date]]))</f>
        <v>2026</v>
      </c>
      <c r="D591" s="13">
        <f>MONTH((SalesDataTable[[#This Row],[Order Date]]))</f>
        <v>4</v>
      </c>
      <c r="E591" s="13" t="str">
        <f>TEXT(SalesDataTable[[#This Row],[Order Date]],"MMM")</f>
        <v>Apr</v>
      </c>
      <c r="F591" s="13" t="str">
        <f>"Q"&amp;ROUNDUP(MONTH(SalesDataTable[[#This Row],[Order Date]])/3,0)</f>
        <v>Q2</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11">
        <f>YEAR((SalesDataTable[[#This Row],[Order Date]]))</f>
        <v>2026</v>
      </c>
      <c r="D592" s="13">
        <f>MONTH((SalesDataTable[[#This Row],[Order Date]]))</f>
        <v>4</v>
      </c>
      <c r="E592" s="13" t="str">
        <f>TEXT(SalesDataTable[[#This Row],[Order Date]],"MMM")</f>
        <v>Apr</v>
      </c>
      <c r="F592" s="13" t="str">
        <f>"Q"&amp;ROUNDUP(MONTH(SalesDataTable[[#This Row],[Order Date]])/3,0)</f>
        <v>Q2</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11">
        <f>YEAR((SalesDataTable[[#This Row],[Order Date]]))</f>
        <v>2026</v>
      </c>
      <c r="D593" s="13">
        <f>MONTH((SalesDataTable[[#This Row],[Order Date]]))</f>
        <v>4</v>
      </c>
      <c r="E593" s="13" t="str">
        <f>TEXT(SalesDataTable[[#This Row],[Order Date]],"MMM")</f>
        <v>Apr</v>
      </c>
      <c r="F593" s="13" t="str">
        <f>"Q"&amp;ROUNDUP(MONTH(SalesDataTable[[#This Row],[Order Date]])/3,0)</f>
        <v>Q2</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11">
        <f>YEAR((SalesDataTable[[#This Row],[Order Date]]))</f>
        <v>2026</v>
      </c>
      <c r="D594" s="13">
        <f>MONTH((SalesDataTable[[#This Row],[Order Date]]))</f>
        <v>4</v>
      </c>
      <c r="E594" s="13" t="str">
        <f>TEXT(SalesDataTable[[#This Row],[Order Date]],"MMM")</f>
        <v>Apr</v>
      </c>
      <c r="F594" s="13" t="str">
        <f>"Q"&amp;ROUNDUP(MONTH(SalesDataTable[[#This Row],[Order Date]])/3,0)</f>
        <v>Q2</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11">
        <f>YEAR((SalesDataTable[[#This Row],[Order Date]]))</f>
        <v>2026</v>
      </c>
      <c r="D595" s="13">
        <f>MONTH((SalesDataTable[[#This Row],[Order Date]]))</f>
        <v>4</v>
      </c>
      <c r="E595" s="13" t="str">
        <f>TEXT(SalesDataTable[[#This Row],[Order Date]],"MMM")</f>
        <v>Apr</v>
      </c>
      <c r="F595" s="13" t="str">
        <f>"Q"&amp;ROUNDUP(MONTH(SalesDataTable[[#This Row],[Order Date]])/3,0)</f>
        <v>Q2</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11">
        <f>YEAR((SalesDataTable[[#This Row],[Order Date]]))</f>
        <v>2026</v>
      </c>
      <c r="D596" s="13">
        <f>MONTH((SalesDataTable[[#This Row],[Order Date]]))</f>
        <v>4</v>
      </c>
      <c r="E596" s="13" t="str">
        <f>TEXT(SalesDataTable[[#This Row],[Order Date]],"MMM")</f>
        <v>Apr</v>
      </c>
      <c r="F596" s="13" t="str">
        <f>"Q"&amp;ROUNDUP(MONTH(SalesDataTable[[#This Row],[Order Date]])/3,0)</f>
        <v>Q2</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11">
        <f>YEAR((SalesDataTable[[#This Row],[Order Date]]))</f>
        <v>2026</v>
      </c>
      <c r="D597" s="13">
        <f>MONTH((SalesDataTable[[#This Row],[Order Date]]))</f>
        <v>4</v>
      </c>
      <c r="E597" s="13" t="str">
        <f>TEXT(SalesDataTable[[#This Row],[Order Date]],"MMM")</f>
        <v>Apr</v>
      </c>
      <c r="F597" s="13" t="str">
        <f>"Q"&amp;ROUNDUP(MONTH(SalesDataTable[[#This Row],[Order Date]])/3,0)</f>
        <v>Q2</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11">
        <f>YEAR((SalesDataTable[[#This Row],[Order Date]]))</f>
        <v>2026</v>
      </c>
      <c r="D598" s="13">
        <f>MONTH((SalesDataTable[[#This Row],[Order Date]]))</f>
        <v>4</v>
      </c>
      <c r="E598" s="13" t="str">
        <f>TEXT(SalesDataTable[[#This Row],[Order Date]],"MMM")</f>
        <v>Apr</v>
      </c>
      <c r="F598" s="13" t="str">
        <f>"Q"&amp;ROUNDUP(MONTH(SalesDataTable[[#This Row],[Order Date]])/3,0)</f>
        <v>Q2</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11">
        <f>YEAR((SalesDataTable[[#This Row],[Order Date]]))</f>
        <v>2026</v>
      </c>
      <c r="D599" s="13">
        <f>MONTH((SalesDataTable[[#This Row],[Order Date]]))</f>
        <v>4</v>
      </c>
      <c r="E599" s="13" t="str">
        <f>TEXT(SalesDataTable[[#This Row],[Order Date]],"MMM")</f>
        <v>Apr</v>
      </c>
      <c r="F599" s="13" t="str">
        <f>"Q"&amp;ROUNDUP(MONTH(SalesDataTable[[#This Row],[Order Date]])/3,0)</f>
        <v>Q2</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11">
        <f>YEAR((SalesDataTable[[#This Row],[Order Date]]))</f>
        <v>2026</v>
      </c>
      <c r="D600" s="13">
        <f>MONTH((SalesDataTable[[#This Row],[Order Date]]))</f>
        <v>4</v>
      </c>
      <c r="E600" s="13" t="str">
        <f>TEXT(SalesDataTable[[#This Row],[Order Date]],"MMM")</f>
        <v>Apr</v>
      </c>
      <c r="F600" s="13" t="str">
        <f>"Q"&amp;ROUNDUP(MONTH(SalesDataTable[[#This Row],[Order Date]])/3,0)</f>
        <v>Q2</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11">
        <f>YEAR((SalesDataTable[[#This Row],[Order Date]]))</f>
        <v>2026</v>
      </c>
      <c r="D601" s="13">
        <f>MONTH((SalesDataTable[[#This Row],[Order Date]]))</f>
        <v>4</v>
      </c>
      <c r="E601" s="13" t="str">
        <f>TEXT(SalesDataTable[[#This Row],[Order Date]],"MMM")</f>
        <v>Apr</v>
      </c>
      <c r="F601" s="13" t="str">
        <f>"Q"&amp;ROUNDUP(MONTH(SalesDataTable[[#This Row],[Order Date]])/3,0)</f>
        <v>Q2</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11">
        <f>YEAR((SalesDataTable[[#This Row],[Order Date]]))</f>
        <v>2026</v>
      </c>
      <c r="D602" s="13">
        <f>MONTH((SalesDataTable[[#This Row],[Order Date]]))</f>
        <v>4</v>
      </c>
      <c r="E602" s="13" t="str">
        <f>TEXT(SalesDataTable[[#This Row],[Order Date]],"MMM")</f>
        <v>Apr</v>
      </c>
      <c r="F602" s="13" t="str">
        <f>"Q"&amp;ROUNDUP(MONTH(SalesDataTable[[#This Row],[Order Date]])/3,0)</f>
        <v>Q2</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11">
        <f>YEAR((SalesDataTable[[#This Row],[Order Date]]))</f>
        <v>2026</v>
      </c>
      <c r="D603" s="13">
        <f>MONTH((SalesDataTable[[#This Row],[Order Date]]))</f>
        <v>4</v>
      </c>
      <c r="E603" s="13" t="str">
        <f>TEXT(SalesDataTable[[#This Row],[Order Date]],"MMM")</f>
        <v>Apr</v>
      </c>
      <c r="F603" s="13" t="str">
        <f>"Q"&amp;ROUNDUP(MONTH(SalesDataTable[[#This Row],[Order Date]])/3,0)</f>
        <v>Q2</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11">
        <f>YEAR((SalesDataTable[[#This Row],[Order Date]]))</f>
        <v>2026</v>
      </c>
      <c r="D604" s="13">
        <f>MONTH((SalesDataTable[[#This Row],[Order Date]]))</f>
        <v>4</v>
      </c>
      <c r="E604" s="13" t="str">
        <f>TEXT(SalesDataTable[[#This Row],[Order Date]],"MMM")</f>
        <v>Apr</v>
      </c>
      <c r="F604" s="13" t="str">
        <f>"Q"&amp;ROUNDUP(MONTH(SalesDataTable[[#This Row],[Order Date]])/3,0)</f>
        <v>Q2</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11">
        <f>YEAR((SalesDataTable[[#This Row],[Order Date]]))</f>
        <v>2026</v>
      </c>
      <c r="D605" s="13">
        <f>MONTH((SalesDataTable[[#This Row],[Order Date]]))</f>
        <v>4</v>
      </c>
      <c r="E605" s="13" t="str">
        <f>TEXT(SalesDataTable[[#This Row],[Order Date]],"MMM")</f>
        <v>Apr</v>
      </c>
      <c r="F605" s="13" t="str">
        <f>"Q"&amp;ROUNDUP(MONTH(SalesDataTable[[#This Row],[Order Date]])/3,0)</f>
        <v>Q2</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11">
        <f>YEAR((SalesDataTable[[#This Row],[Order Date]]))</f>
        <v>2026</v>
      </c>
      <c r="D606" s="13">
        <f>MONTH((SalesDataTable[[#This Row],[Order Date]]))</f>
        <v>4</v>
      </c>
      <c r="E606" s="13" t="str">
        <f>TEXT(SalesDataTable[[#This Row],[Order Date]],"MMM")</f>
        <v>Apr</v>
      </c>
      <c r="F606" s="13" t="str">
        <f>"Q"&amp;ROUNDUP(MONTH(SalesDataTable[[#This Row],[Order Date]])/3,0)</f>
        <v>Q2</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11">
        <f>YEAR((SalesDataTable[[#This Row],[Order Date]]))</f>
        <v>2026</v>
      </c>
      <c r="D607" s="13">
        <f>MONTH((SalesDataTable[[#This Row],[Order Date]]))</f>
        <v>4</v>
      </c>
      <c r="E607" s="13" t="str">
        <f>TEXT(SalesDataTable[[#This Row],[Order Date]],"MMM")</f>
        <v>Apr</v>
      </c>
      <c r="F607" s="13" t="str">
        <f>"Q"&amp;ROUNDUP(MONTH(SalesDataTable[[#This Row],[Order Date]])/3,0)</f>
        <v>Q2</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11">
        <f>YEAR((SalesDataTable[[#This Row],[Order Date]]))</f>
        <v>2026</v>
      </c>
      <c r="D608" s="13">
        <f>MONTH((SalesDataTable[[#This Row],[Order Date]]))</f>
        <v>4</v>
      </c>
      <c r="E608" s="13" t="str">
        <f>TEXT(SalesDataTable[[#This Row],[Order Date]],"MMM")</f>
        <v>Apr</v>
      </c>
      <c r="F608" s="13" t="str">
        <f>"Q"&amp;ROUNDUP(MONTH(SalesDataTable[[#This Row],[Order Date]])/3,0)</f>
        <v>Q2</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11">
        <f>YEAR((SalesDataTable[[#This Row],[Order Date]]))</f>
        <v>2026</v>
      </c>
      <c r="D609" s="13">
        <f>MONTH((SalesDataTable[[#This Row],[Order Date]]))</f>
        <v>4</v>
      </c>
      <c r="E609" s="13" t="str">
        <f>TEXT(SalesDataTable[[#This Row],[Order Date]],"MMM")</f>
        <v>Apr</v>
      </c>
      <c r="F609" s="13" t="str">
        <f>"Q"&amp;ROUNDUP(MONTH(SalesDataTable[[#This Row],[Order Date]])/3,0)</f>
        <v>Q2</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11">
        <f>YEAR((SalesDataTable[[#This Row],[Order Date]]))</f>
        <v>2026</v>
      </c>
      <c r="D610" s="13">
        <f>MONTH((SalesDataTable[[#This Row],[Order Date]]))</f>
        <v>4</v>
      </c>
      <c r="E610" s="13" t="str">
        <f>TEXT(SalesDataTable[[#This Row],[Order Date]],"MMM")</f>
        <v>Apr</v>
      </c>
      <c r="F610" s="13" t="str">
        <f>"Q"&amp;ROUNDUP(MONTH(SalesDataTable[[#This Row],[Order Date]])/3,0)</f>
        <v>Q2</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11">
        <f>YEAR((SalesDataTable[[#This Row],[Order Date]]))</f>
        <v>2026</v>
      </c>
      <c r="D611" s="13">
        <f>MONTH((SalesDataTable[[#This Row],[Order Date]]))</f>
        <v>4</v>
      </c>
      <c r="E611" s="13" t="str">
        <f>TEXT(SalesDataTable[[#This Row],[Order Date]],"MMM")</f>
        <v>Apr</v>
      </c>
      <c r="F611" s="13" t="str">
        <f>"Q"&amp;ROUNDUP(MONTH(SalesDataTable[[#This Row],[Order Date]])/3,0)</f>
        <v>Q2</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11">
        <f>YEAR((SalesDataTable[[#This Row],[Order Date]]))</f>
        <v>2026</v>
      </c>
      <c r="D612" s="13">
        <f>MONTH((SalesDataTable[[#This Row],[Order Date]]))</f>
        <v>4</v>
      </c>
      <c r="E612" s="13" t="str">
        <f>TEXT(SalesDataTable[[#This Row],[Order Date]],"MMM")</f>
        <v>Apr</v>
      </c>
      <c r="F612" s="13" t="str">
        <f>"Q"&amp;ROUNDUP(MONTH(SalesDataTable[[#This Row],[Order Date]])/3,0)</f>
        <v>Q2</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11">
        <f>YEAR((SalesDataTable[[#This Row],[Order Date]]))</f>
        <v>2026</v>
      </c>
      <c r="D613" s="13">
        <f>MONTH((SalesDataTable[[#This Row],[Order Date]]))</f>
        <v>4</v>
      </c>
      <c r="E613" s="13" t="str">
        <f>TEXT(SalesDataTable[[#This Row],[Order Date]],"MMM")</f>
        <v>Apr</v>
      </c>
      <c r="F613" s="13" t="str">
        <f>"Q"&amp;ROUNDUP(MONTH(SalesDataTable[[#This Row],[Order Date]])/3,0)</f>
        <v>Q2</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11">
        <f>YEAR((SalesDataTable[[#This Row],[Order Date]]))</f>
        <v>2026</v>
      </c>
      <c r="D614" s="13">
        <f>MONTH((SalesDataTable[[#This Row],[Order Date]]))</f>
        <v>4</v>
      </c>
      <c r="E614" s="13" t="str">
        <f>TEXT(SalesDataTable[[#This Row],[Order Date]],"MMM")</f>
        <v>Apr</v>
      </c>
      <c r="F614" s="13" t="str">
        <f>"Q"&amp;ROUNDUP(MONTH(SalesDataTable[[#This Row],[Order Date]])/3,0)</f>
        <v>Q2</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11">
        <f>YEAR((SalesDataTable[[#This Row],[Order Date]]))</f>
        <v>2026</v>
      </c>
      <c r="D615" s="13">
        <f>MONTH((SalesDataTable[[#This Row],[Order Date]]))</f>
        <v>4</v>
      </c>
      <c r="E615" s="13" t="str">
        <f>TEXT(SalesDataTable[[#This Row],[Order Date]],"MMM")</f>
        <v>Apr</v>
      </c>
      <c r="F615" s="13" t="str">
        <f>"Q"&amp;ROUNDUP(MONTH(SalesDataTable[[#This Row],[Order Date]])/3,0)</f>
        <v>Q2</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11">
        <f>YEAR((SalesDataTable[[#This Row],[Order Date]]))</f>
        <v>2026</v>
      </c>
      <c r="D616" s="13">
        <f>MONTH((SalesDataTable[[#This Row],[Order Date]]))</f>
        <v>4</v>
      </c>
      <c r="E616" s="13" t="str">
        <f>TEXT(SalesDataTable[[#This Row],[Order Date]],"MMM")</f>
        <v>Apr</v>
      </c>
      <c r="F616" s="13" t="str">
        <f>"Q"&amp;ROUNDUP(MONTH(SalesDataTable[[#This Row],[Order Date]])/3,0)</f>
        <v>Q2</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11">
        <f>YEAR((SalesDataTable[[#This Row],[Order Date]]))</f>
        <v>2026</v>
      </c>
      <c r="D617" s="13">
        <f>MONTH((SalesDataTable[[#This Row],[Order Date]]))</f>
        <v>4</v>
      </c>
      <c r="E617" s="13" t="str">
        <f>TEXT(SalesDataTable[[#This Row],[Order Date]],"MMM")</f>
        <v>Apr</v>
      </c>
      <c r="F617" s="13" t="str">
        <f>"Q"&amp;ROUNDUP(MONTH(SalesDataTable[[#This Row],[Order Date]])/3,0)</f>
        <v>Q2</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11">
        <f>YEAR((SalesDataTable[[#This Row],[Order Date]]))</f>
        <v>2026</v>
      </c>
      <c r="D618" s="13">
        <f>MONTH((SalesDataTable[[#This Row],[Order Date]]))</f>
        <v>4</v>
      </c>
      <c r="E618" s="13" t="str">
        <f>TEXT(SalesDataTable[[#This Row],[Order Date]],"MMM")</f>
        <v>Apr</v>
      </c>
      <c r="F618" s="13" t="str">
        <f>"Q"&amp;ROUNDUP(MONTH(SalesDataTable[[#This Row],[Order Date]])/3,0)</f>
        <v>Q2</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11">
        <f>YEAR((SalesDataTable[[#This Row],[Order Date]]))</f>
        <v>2026</v>
      </c>
      <c r="D619" s="13">
        <f>MONTH((SalesDataTable[[#This Row],[Order Date]]))</f>
        <v>4</v>
      </c>
      <c r="E619" s="13" t="str">
        <f>TEXT(SalesDataTable[[#This Row],[Order Date]],"MMM")</f>
        <v>Apr</v>
      </c>
      <c r="F619" s="13" t="str">
        <f>"Q"&amp;ROUNDUP(MONTH(SalesDataTable[[#This Row],[Order Date]])/3,0)</f>
        <v>Q2</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11">
        <f>YEAR((SalesDataTable[[#This Row],[Order Date]]))</f>
        <v>2026</v>
      </c>
      <c r="D620" s="13">
        <f>MONTH((SalesDataTable[[#This Row],[Order Date]]))</f>
        <v>4</v>
      </c>
      <c r="E620" s="13" t="str">
        <f>TEXT(SalesDataTable[[#This Row],[Order Date]],"MMM")</f>
        <v>Apr</v>
      </c>
      <c r="F620" s="13" t="str">
        <f>"Q"&amp;ROUNDUP(MONTH(SalesDataTable[[#This Row],[Order Date]])/3,0)</f>
        <v>Q2</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11">
        <f>YEAR((SalesDataTable[[#This Row],[Order Date]]))</f>
        <v>2026</v>
      </c>
      <c r="D621" s="13">
        <f>MONTH((SalesDataTable[[#This Row],[Order Date]]))</f>
        <v>4</v>
      </c>
      <c r="E621" s="13" t="str">
        <f>TEXT(SalesDataTable[[#This Row],[Order Date]],"MMM")</f>
        <v>Apr</v>
      </c>
      <c r="F621" s="13" t="str">
        <f>"Q"&amp;ROUNDUP(MONTH(SalesDataTable[[#This Row],[Order Date]])/3,0)</f>
        <v>Q2</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11">
        <f>YEAR((SalesDataTable[[#This Row],[Order Date]]))</f>
        <v>2026</v>
      </c>
      <c r="D622" s="13">
        <f>MONTH((SalesDataTable[[#This Row],[Order Date]]))</f>
        <v>4</v>
      </c>
      <c r="E622" s="13" t="str">
        <f>TEXT(SalesDataTable[[#This Row],[Order Date]],"MMM")</f>
        <v>Apr</v>
      </c>
      <c r="F622" s="13" t="str">
        <f>"Q"&amp;ROUNDUP(MONTH(SalesDataTable[[#This Row],[Order Date]])/3,0)</f>
        <v>Q2</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11">
        <f>YEAR((SalesDataTable[[#This Row],[Order Date]]))</f>
        <v>2026</v>
      </c>
      <c r="D623" s="13">
        <f>MONTH((SalesDataTable[[#This Row],[Order Date]]))</f>
        <v>4</v>
      </c>
      <c r="E623" s="13" t="str">
        <f>TEXT(SalesDataTable[[#This Row],[Order Date]],"MMM")</f>
        <v>Apr</v>
      </c>
      <c r="F623" s="13" t="str">
        <f>"Q"&amp;ROUNDUP(MONTH(SalesDataTable[[#This Row],[Order Date]])/3,0)</f>
        <v>Q2</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11">
        <f>YEAR((SalesDataTable[[#This Row],[Order Date]]))</f>
        <v>2026</v>
      </c>
      <c r="D624" s="13">
        <f>MONTH((SalesDataTable[[#This Row],[Order Date]]))</f>
        <v>4</v>
      </c>
      <c r="E624" s="13" t="str">
        <f>TEXT(SalesDataTable[[#This Row],[Order Date]],"MMM")</f>
        <v>Apr</v>
      </c>
      <c r="F624" s="13" t="str">
        <f>"Q"&amp;ROUNDUP(MONTH(SalesDataTable[[#This Row],[Order Date]])/3,0)</f>
        <v>Q2</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11">
        <f>YEAR((SalesDataTable[[#This Row],[Order Date]]))</f>
        <v>2026</v>
      </c>
      <c r="D625" s="13">
        <f>MONTH((SalesDataTable[[#This Row],[Order Date]]))</f>
        <v>4</v>
      </c>
      <c r="E625" s="13" t="str">
        <f>TEXT(SalesDataTable[[#This Row],[Order Date]],"MMM")</f>
        <v>Apr</v>
      </c>
      <c r="F625" s="13" t="str">
        <f>"Q"&amp;ROUNDUP(MONTH(SalesDataTable[[#This Row],[Order Date]])/3,0)</f>
        <v>Q2</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11">
        <f>YEAR((SalesDataTable[[#This Row],[Order Date]]))</f>
        <v>2026</v>
      </c>
      <c r="D626" s="13">
        <f>MONTH((SalesDataTable[[#This Row],[Order Date]]))</f>
        <v>4</v>
      </c>
      <c r="E626" s="13" t="str">
        <f>TEXT(SalesDataTable[[#This Row],[Order Date]],"MMM")</f>
        <v>Apr</v>
      </c>
      <c r="F626" s="13" t="str">
        <f>"Q"&amp;ROUNDUP(MONTH(SalesDataTable[[#This Row],[Order Date]])/3,0)</f>
        <v>Q2</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11">
        <f>YEAR((SalesDataTable[[#This Row],[Order Date]]))</f>
        <v>2026</v>
      </c>
      <c r="D627" s="13">
        <f>MONTH((SalesDataTable[[#This Row],[Order Date]]))</f>
        <v>4</v>
      </c>
      <c r="E627" s="13" t="str">
        <f>TEXT(SalesDataTable[[#This Row],[Order Date]],"MMM")</f>
        <v>Apr</v>
      </c>
      <c r="F627" s="13" t="str">
        <f>"Q"&amp;ROUNDUP(MONTH(SalesDataTable[[#This Row],[Order Date]])/3,0)</f>
        <v>Q2</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11">
        <f>YEAR((SalesDataTable[[#This Row],[Order Date]]))</f>
        <v>2026</v>
      </c>
      <c r="D628" s="13">
        <f>MONTH((SalesDataTable[[#This Row],[Order Date]]))</f>
        <v>4</v>
      </c>
      <c r="E628" s="13" t="str">
        <f>TEXT(SalesDataTable[[#This Row],[Order Date]],"MMM")</f>
        <v>Apr</v>
      </c>
      <c r="F628" s="13" t="str">
        <f>"Q"&amp;ROUNDUP(MONTH(SalesDataTable[[#This Row],[Order Date]])/3,0)</f>
        <v>Q2</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11">
        <f>YEAR((SalesDataTable[[#This Row],[Order Date]]))</f>
        <v>2026</v>
      </c>
      <c r="D629" s="13">
        <f>MONTH((SalesDataTable[[#This Row],[Order Date]]))</f>
        <v>4</v>
      </c>
      <c r="E629" s="13" t="str">
        <f>TEXT(SalesDataTable[[#This Row],[Order Date]],"MMM")</f>
        <v>Apr</v>
      </c>
      <c r="F629" s="13" t="str">
        <f>"Q"&amp;ROUNDUP(MONTH(SalesDataTable[[#This Row],[Order Date]])/3,0)</f>
        <v>Q2</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11">
        <f>YEAR((SalesDataTable[[#This Row],[Order Date]]))</f>
        <v>2026</v>
      </c>
      <c r="D630" s="13">
        <f>MONTH((SalesDataTable[[#This Row],[Order Date]]))</f>
        <v>4</v>
      </c>
      <c r="E630" s="13" t="str">
        <f>TEXT(SalesDataTable[[#This Row],[Order Date]],"MMM")</f>
        <v>Apr</v>
      </c>
      <c r="F630" s="13" t="str">
        <f>"Q"&amp;ROUNDUP(MONTH(SalesDataTable[[#This Row],[Order Date]])/3,0)</f>
        <v>Q2</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11">
        <f>YEAR((SalesDataTable[[#This Row],[Order Date]]))</f>
        <v>2026</v>
      </c>
      <c r="D631" s="13">
        <f>MONTH((SalesDataTable[[#This Row],[Order Date]]))</f>
        <v>4</v>
      </c>
      <c r="E631" s="13" t="str">
        <f>TEXT(SalesDataTable[[#This Row],[Order Date]],"MMM")</f>
        <v>Apr</v>
      </c>
      <c r="F631" s="13" t="str">
        <f>"Q"&amp;ROUNDUP(MONTH(SalesDataTable[[#This Row],[Order Date]])/3,0)</f>
        <v>Q2</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11">
        <f>YEAR((SalesDataTable[[#This Row],[Order Date]]))</f>
        <v>2026</v>
      </c>
      <c r="D632" s="13">
        <f>MONTH((SalesDataTable[[#This Row],[Order Date]]))</f>
        <v>4</v>
      </c>
      <c r="E632" s="13" t="str">
        <f>TEXT(SalesDataTable[[#This Row],[Order Date]],"MMM")</f>
        <v>Apr</v>
      </c>
      <c r="F632" s="13" t="str">
        <f>"Q"&amp;ROUNDUP(MONTH(SalesDataTable[[#This Row],[Order Date]])/3,0)</f>
        <v>Q2</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11">
        <f>YEAR((SalesDataTable[[#This Row],[Order Date]]))</f>
        <v>2026</v>
      </c>
      <c r="D633" s="13">
        <f>MONTH((SalesDataTable[[#This Row],[Order Date]]))</f>
        <v>4</v>
      </c>
      <c r="E633" s="13" t="str">
        <f>TEXT(SalesDataTable[[#This Row],[Order Date]],"MMM")</f>
        <v>Apr</v>
      </c>
      <c r="F633" s="13" t="str">
        <f>"Q"&amp;ROUNDUP(MONTH(SalesDataTable[[#This Row],[Order Date]])/3,0)</f>
        <v>Q2</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11">
        <f>YEAR((SalesDataTable[[#This Row],[Order Date]]))</f>
        <v>2026</v>
      </c>
      <c r="D634" s="13">
        <f>MONTH((SalesDataTable[[#This Row],[Order Date]]))</f>
        <v>4</v>
      </c>
      <c r="E634" s="13" t="str">
        <f>TEXT(SalesDataTable[[#This Row],[Order Date]],"MMM")</f>
        <v>Apr</v>
      </c>
      <c r="F634" s="13" t="str">
        <f>"Q"&amp;ROUNDUP(MONTH(SalesDataTable[[#This Row],[Order Date]])/3,0)</f>
        <v>Q2</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11">
        <f>YEAR((SalesDataTable[[#This Row],[Order Date]]))</f>
        <v>2026</v>
      </c>
      <c r="D635" s="13">
        <f>MONTH((SalesDataTable[[#This Row],[Order Date]]))</f>
        <v>4</v>
      </c>
      <c r="E635" s="13" t="str">
        <f>TEXT(SalesDataTable[[#This Row],[Order Date]],"MMM")</f>
        <v>Apr</v>
      </c>
      <c r="F635" s="13" t="str">
        <f>"Q"&amp;ROUNDUP(MONTH(SalesDataTable[[#This Row],[Order Date]])/3,0)</f>
        <v>Q2</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11">
        <f>YEAR((SalesDataTable[[#This Row],[Order Date]]))</f>
        <v>2026</v>
      </c>
      <c r="D636" s="13">
        <f>MONTH((SalesDataTable[[#This Row],[Order Date]]))</f>
        <v>4</v>
      </c>
      <c r="E636" s="13" t="str">
        <f>TEXT(SalesDataTable[[#This Row],[Order Date]],"MMM")</f>
        <v>Apr</v>
      </c>
      <c r="F636" s="13" t="str">
        <f>"Q"&amp;ROUNDUP(MONTH(SalesDataTable[[#This Row],[Order Date]])/3,0)</f>
        <v>Q2</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11">
        <f>YEAR((SalesDataTable[[#This Row],[Order Date]]))</f>
        <v>2026</v>
      </c>
      <c r="D637" s="13">
        <f>MONTH((SalesDataTable[[#This Row],[Order Date]]))</f>
        <v>4</v>
      </c>
      <c r="E637" s="13" t="str">
        <f>TEXT(SalesDataTable[[#This Row],[Order Date]],"MMM")</f>
        <v>Apr</v>
      </c>
      <c r="F637" s="13" t="str">
        <f>"Q"&amp;ROUNDUP(MONTH(SalesDataTable[[#This Row],[Order Date]])/3,0)</f>
        <v>Q2</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11">
        <f>YEAR((SalesDataTable[[#This Row],[Order Date]]))</f>
        <v>2026</v>
      </c>
      <c r="D638" s="13">
        <f>MONTH((SalesDataTable[[#This Row],[Order Date]]))</f>
        <v>4</v>
      </c>
      <c r="E638" s="13" t="str">
        <f>TEXT(SalesDataTable[[#This Row],[Order Date]],"MMM")</f>
        <v>Apr</v>
      </c>
      <c r="F638" s="13" t="str">
        <f>"Q"&amp;ROUNDUP(MONTH(SalesDataTable[[#This Row],[Order Date]])/3,0)</f>
        <v>Q2</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11">
        <f>YEAR((SalesDataTable[[#This Row],[Order Date]]))</f>
        <v>2026</v>
      </c>
      <c r="D639" s="13">
        <f>MONTH((SalesDataTable[[#This Row],[Order Date]]))</f>
        <v>4</v>
      </c>
      <c r="E639" s="13" t="str">
        <f>TEXT(SalesDataTable[[#This Row],[Order Date]],"MMM")</f>
        <v>Apr</v>
      </c>
      <c r="F639" s="13" t="str">
        <f>"Q"&amp;ROUNDUP(MONTH(SalesDataTable[[#This Row],[Order Date]])/3,0)</f>
        <v>Q2</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11">
        <f>YEAR((SalesDataTable[[#This Row],[Order Date]]))</f>
        <v>2026</v>
      </c>
      <c r="D640" s="13">
        <f>MONTH((SalesDataTable[[#This Row],[Order Date]]))</f>
        <v>4</v>
      </c>
      <c r="E640" s="13" t="str">
        <f>TEXT(SalesDataTable[[#This Row],[Order Date]],"MMM")</f>
        <v>Apr</v>
      </c>
      <c r="F640" s="13" t="str">
        <f>"Q"&amp;ROUNDUP(MONTH(SalesDataTable[[#This Row],[Order Date]])/3,0)</f>
        <v>Q2</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11">
        <f>YEAR((SalesDataTable[[#This Row],[Order Date]]))</f>
        <v>2026</v>
      </c>
      <c r="D641" s="13">
        <f>MONTH((SalesDataTable[[#This Row],[Order Date]]))</f>
        <v>4</v>
      </c>
      <c r="E641" s="13" t="str">
        <f>TEXT(SalesDataTable[[#This Row],[Order Date]],"MMM")</f>
        <v>Apr</v>
      </c>
      <c r="F641" s="13" t="str">
        <f>"Q"&amp;ROUNDUP(MONTH(SalesDataTable[[#This Row],[Order Date]])/3,0)</f>
        <v>Q2</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11">
        <f>YEAR((SalesDataTable[[#This Row],[Order Date]]))</f>
        <v>2026</v>
      </c>
      <c r="D642" s="13">
        <f>MONTH((SalesDataTable[[#This Row],[Order Date]]))</f>
        <v>4</v>
      </c>
      <c r="E642" s="13" t="str">
        <f>TEXT(SalesDataTable[[#This Row],[Order Date]],"MMM")</f>
        <v>Apr</v>
      </c>
      <c r="F642" s="13" t="str">
        <f>"Q"&amp;ROUNDUP(MONTH(SalesDataTable[[#This Row],[Order Date]])/3,0)</f>
        <v>Q2</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11">
        <f>YEAR((SalesDataTable[[#This Row],[Order Date]]))</f>
        <v>2026</v>
      </c>
      <c r="D643" s="13">
        <f>MONTH((SalesDataTable[[#This Row],[Order Date]]))</f>
        <v>4</v>
      </c>
      <c r="E643" s="13" t="str">
        <f>TEXT(SalesDataTable[[#This Row],[Order Date]],"MMM")</f>
        <v>Apr</v>
      </c>
      <c r="F643" s="13" t="str">
        <f>"Q"&amp;ROUNDUP(MONTH(SalesDataTable[[#This Row],[Order Date]])/3,0)</f>
        <v>Q2</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11">
        <f>YEAR((SalesDataTable[[#This Row],[Order Date]]))</f>
        <v>2026</v>
      </c>
      <c r="D644" s="13">
        <f>MONTH((SalesDataTable[[#This Row],[Order Date]]))</f>
        <v>4</v>
      </c>
      <c r="E644" s="13" t="str">
        <f>TEXT(SalesDataTable[[#This Row],[Order Date]],"MMM")</f>
        <v>Apr</v>
      </c>
      <c r="F644" s="13" t="str">
        <f>"Q"&amp;ROUNDUP(MONTH(SalesDataTable[[#This Row],[Order Date]])/3,0)</f>
        <v>Q2</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11">
        <f>YEAR((SalesDataTable[[#This Row],[Order Date]]))</f>
        <v>2026</v>
      </c>
      <c r="D645" s="13">
        <f>MONTH((SalesDataTable[[#This Row],[Order Date]]))</f>
        <v>4</v>
      </c>
      <c r="E645" s="13" t="str">
        <f>TEXT(SalesDataTable[[#This Row],[Order Date]],"MMM")</f>
        <v>Apr</v>
      </c>
      <c r="F645" s="13" t="str">
        <f>"Q"&amp;ROUNDUP(MONTH(SalesDataTable[[#This Row],[Order Date]])/3,0)</f>
        <v>Q2</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11">
        <f>YEAR((SalesDataTable[[#This Row],[Order Date]]))</f>
        <v>2026</v>
      </c>
      <c r="D646" s="13">
        <f>MONTH((SalesDataTable[[#This Row],[Order Date]]))</f>
        <v>4</v>
      </c>
      <c r="E646" s="13" t="str">
        <f>TEXT(SalesDataTable[[#This Row],[Order Date]],"MMM")</f>
        <v>Apr</v>
      </c>
      <c r="F646" s="13" t="str">
        <f>"Q"&amp;ROUNDUP(MONTH(SalesDataTable[[#This Row],[Order Date]])/3,0)</f>
        <v>Q2</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11">
        <f>YEAR((SalesDataTable[[#This Row],[Order Date]]))</f>
        <v>2026</v>
      </c>
      <c r="D647" s="13">
        <f>MONTH((SalesDataTable[[#This Row],[Order Date]]))</f>
        <v>4</v>
      </c>
      <c r="E647" s="13" t="str">
        <f>TEXT(SalesDataTable[[#This Row],[Order Date]],"MMM")</f>
        <v>Apr</v>
      </c>
      <c r="F647" s="13" t="str">
        <f>"Q"&amp;ROUNDUP(MONTH(SalesDataTable[[#This Row],[Order Date]])/3,0)</f>
        <v>Q2</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11">
        <f>YEAR((SalesDataTable[[#This Row],[Order Date]]))</f>
        <v>2026</v>
      </c>
      <c r="D648" s="13">
        <f>MONTH((SalesDataTable[[#This Row],[Order Date]]))</f>
        <v>4</v>
      </c>
      <c r="E648" s="13" t="str">
        <f>TEXT(SalesDataTable[[#This Row],[Order Date]],"MMM")</f>
        <v>Apr</v>
      </c>
      <c r="F648" s="13" t="str">
        <f>"Q"&amp;ROUNDUP(MONTH(SalesDataTable[[#This Row],[Order Date]])/3,0)</f>
        <v>Q2</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11">
        <f>YEAR((SalesDataTable[[#This Row],[Order Date]]))</f>
        <v>2026</v>
      </c>
      <c r="D649" s="13">
        <f>MONTH((SalesDataTable[[#This Row],[Order Date]]))</f>
        <v>4</v>
      </c>
      <c r="E649" s="13" t="str">
        <f>TEXT(SalesDataTable[[#This Row],[Order Date]],"MMM")</f>
        <v>Apr</v>
      </c>
      <c r="F649" s="13" t="str">
        <f>"Q"&amp;ROUNDUP(MONTH(SalesDataTable[[#This Row],[Order Date]])/3,0)</f>
        <v>Q2</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11">
        <f>YEAR((SalesDataTable[[#This Row],[Order Date]]))</f>
        <v>2026</v>
      </c>
      <c r="D650" s="13">
        <f>MONTH((SalesDataTable[[#This Row],[Order Date]]))</f>
        <v>4</v>
      </c>
      <c r="E650" s="13" t="str">
        <f>TEXT(SalesDataTable[[#This Row],[Order Date]],"MMM")</f>
        <v>Apr</v>
      </c>
      <c r="F650" s="13" t="str">
        <f>"Q"&amp;ROUNDUP(MONTH(SalesDataTable[[#This Row],[Order Date]])/3,0)</f>
        <v>Q2</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11">
        <f>YEAR((SalesDataTable[[#This Row],[Order Date]]))</f>
        <v>2026</v>
      </c>
      <c r="D651" s="13">
        <f>MONTH((SalesDataTable[[#This Row],[Order Date]]))</f>
        <v>4</v>
      </c>
      <c r="E651" s="13" t="str">
        <f>TEXT(SalesDataTable[[#This Row],[Order Date]],"MMM")</f>
        <v>Apr</v>
      </c>
      <c r="F651" s="13" t="str">
        <f>"Q"&amp;ROUNDUP(MONTH(SalesDataTable[[#This Row],[Order Date]])/3,0)</f>
        <v>Q2</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11">
        <f>YEAR((SalesDataTable[[#This Row],[Order Date]]))</f>
        <v>2026</v>
      </c>
      <c r="D652" s="13">
        <f>MONTH((SalesDataTable[[#This Row],[Order Date]]))</f>
        <v>4</v>
      </c>
      <c r="E652" s="13" t="str">
        <f>TEXT(SalesDataTable[[#This Row],[Order Date]],"MMM")</f>
        <v>Apr</v>
      </c>
      <c r="F652" s="13" t="str">
        <f>"Q"&amp;ROUNDUP(MONTH(SalesDataTable[[#This Row],[Order Date]])/3,0)</f>
        <v>Q2</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11">
        <f>YEAR((SalesDataTable[[#This Row],[Order Date]]))</f>
        <v>2026</v>
      </c>
      <c r="D653" s="13">
        <f>MONTH((SalesDataTable[[#This Row],[Order Date]]))</f>
        <v>4</v>
      </c>
      <c r="E653" s="13" t="str">
        <f>TEXT(SalesDataTable[[#This Row],[Order Date]],"MMM")</f>
        <v>Apr</v>
      </c>
      <c r="F653" s="13" t="str">
        <f>"Q"&amp;ROUNDUP(MONTH(SalesDataTable[[#This Row],[Order Date]])/3,0)</f>
        <v>Q2</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11">
        <f>YEAR((SalesDataTable[[#This Row],[Order Date]]))</f>
        <v>2026</v>
      </c>
      <c r="D654" s="13">
        <f>MONTH((SalesDataTable[[#This Row],[Order Date]]))</f>
        <v>4</v>
      </c>
      <c r="E654" s="13" t="str">
        <f>TEXT(SalesDataTable[[#This Row],[Order Date]],"MMM")</f>
        <v>Apr</v>
      </c>
      <c r="F654" s="13" t="str">
        <f>"Q"&amp;ROUNDUP(MONTH(SalesDataTable[[#This Row],[Order Date]])/3,0)</f>
        <v>Q2</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11">
        <f>YEAR((SalesDataTable[[#This Row],[Order Date]]))</f>
        <v>2026</v>
      </c>
      <c r="D655" s="13">
        <f>MONTH((SalesDataTable[[#This Row],[Order Date]]))</f>
        <v>4</v>
      </c>
      <c r="E655" s="13" t="str">
        <f>TEXT(SalesDataTable[[#This Row],[Order Date]],"MMM")</f>
        <v>Apr</v>
      </c>
      <c r="F655" s="13" t="str">
        <f>"Q"&amp;ROUNDUP(MONTH(SalesDataTable[[#This Row],[Order Date]])/3,0)</f>
        <v>Q2</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11">
        <f>YEAR((SalesDataTable[[#This Row],[Order Date]]))</f>
        <v>2026</v>
      </c>
      <c r="D656" s="13">
        <f>MONTH((SalesDataTable[[#This Row],[Order Date]]))</f>
        <v>4</v>
      </c>
      <c r="E656" s="13" t="str">
        <f>TEXT(SalesDataTable[[#This Row],[Order Date]],"MMM")</f>
        <v>Apr</v>
      </c>
      <c r="F656" s="13" t="str">
        <f>"Q"&amp;ROUNDUP(MONTH(SalesDataTable[[#This Row],[Order Date]])/3,0)</f>
        <v>Q2</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11">
        <f>YEAR((SalesDataTable[[#This Row],[Order Date]]))</f>
        <v>2026</v>
      </c>
      <c r="D657" s="13">
        <f>MONTH((SalesDataTable[[#This Row],[Order Date]]))</f>
        <v>4</v>
      </c>
      <c r="E657" s="13" t="str">
        <f>TEXT(SalesDataTable[[#This Row],[Order Date]],"MMM")</f>
        <v>Apr</v>
      </c>
      <c r="F657" s="13" t="str">
        <f>"Q"&amp;ROUNDUP(MONTH(SalesDataTable[[#This Row],[Order Date]])/3,0)</f>
        <v>Q2</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11">
        <f>YEAR((SalesDataTable[[#This Row],[Order Date]]))</f>
        <v>2026</v>
      </c>
      <c r="D658" s="13">
        <f>MONTH((SalesDataTable[[#This Row],[Order Date]]))</f>
        <v>4</v>
      </c>
      <c r="E658" s="13" t="str">
        <f>TEXT(SalesDataTable[[#This Row],[Order Date]],"MMM")</f>
        <v>Apr</v>
      </c>
      <c r="F658" s="13" t="str">
        <f>"Q"&amp;ROUNDUP(MONTH(SalesDataTable[[#This Row],[Order Date]])/3,0)</f>
        <v>Q2</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11">
        <f>YEAR((SalesDataTable[[#This Row],[Order Date]]))</f>
        <v>2026</v>
      </c>
      <c r="D659" s="13">
        <f>MONTH((SalesDataTable[[#This Row],[Order Date]]))</f>
        <v>4</v>
      </c>
      <c r="E659" s="13" t="str">
        <f>TEXT(SalesDataTable[[#This Row],[Order Date]],"MMM")</f>
        <v>Apr</v>
      </c>
      <c r="F659" s="13" t="str">
        <f>"Q"&amp;ROUNDUP(MONTH(SalesDataTable[[#This Row],[Order Date]])/3,0)</f>
        <v>Q2</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11">
        <f>YEAR((SalesDataTable[[#This Row],[Order Date]]))</f>
        <v>2026</v>
      </c>
      <c r="D660" s="13">
        <f>MONTH((SalesDataTable[[#This Row],[Order Date]]))</f>
        <v>4</v>
      </c>
      <c r="E660" s="13" t="str">
        <f>TEXT(SalesDataTable[[#This Row],[Order Date]],"MMM")</f>
        <v>Apr</v>
      </c>
      <c r="F660" s="13" t="str">
        <f>"Q"&amp;ROUNDUP(MONTH(SalesDataTable[[#This Row],[Order Date]])/3,0)</f>
        <v>Q2</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11">
        <f>YEAR((SalesDataTable[[#This Row],[Order Date]]))</f>
        <v>2026</v>
      </c>
      <c r="D661" s="13">
        <f>MONTH((SalesDataTable[[#This Row],[Order Date]]))</f>
        <v>4</v>
      </c>
      <c r="E661" s="13" t="str">
        <f>TEXT(SalesDataTable[[#This Row],[Order Date]],"MMM")</f>
        <v>Apr</v>
      </c>
      <c r="F661" s="13" t="str">
        <f>"Q"&amp;ROUNDUP(MONTH(SalesDataTable[[#This Row],[Order Date]])/3,0)</f>
        <v>Q2</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11">
        <f>YEAR((SalesDataTable[[#This Row],[Order Date]]))</f>
        <v>2026</v>
      </c>
      <c r="D662" s="13">
        <f>MONTH((SalesDataTable[[#This Row],[Order Date]]))</f>
        <v>4</v>
      </c>
      <c r="E662" s="13" t="str">
        <f>TEXT(SalesDataTable[[#This Row],[Order Date]],"MMM")</f>
        <v>Apr</v>
      </c>
      <c r="F662" s="13" t="str">
        <f>"Q"&amp;ROUNDUP(MONTH(SalesDataTable[[#This Row],[Order Date]])/3,0)</f>
        <v>Q2</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11">
        <f>YEAR((SalesDataTable[[#This Row],[Order Date]]))</f>
        <v>2026</v>
      </c>
      <c r="D663" s="13">
        <f>MONTH((SalesDataTable[[#This Row],[Order Date]]))</f>
        <v>4</v>
      </c>
      <c r="E663" s="13" t="str">
        <f>TEXT(SalesDataTable[[#This Row],[Order Date]],"MMM")</f>
        <v>Apr</v>
      </c>
      <c r="F663" s="13" t="str">
        <f>"Q"&amp;ROUNDUP(MONTH(SalesDataTable[[#This Row],[Order Date]])/3,0)</f>
        <v>Q2</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11">
        <f>YEAR((SalesDataTable[[#This Row],[Order Date]]))</f>
        <v>2026</v>
      </c>
      <c r="D664" s="13">
        <f>MONTH((SalesDataTable[[#This Row],[Order Date]]))</f>
        <v>4</v>
      </c>
      <c r="E664" s="13" t="str">
        <f>TEXT(SalesDataTable[[#This Row],[Order Date]],"MMM")</f>
        <v>Apr</v>
      </c>
      <c r="F664" s="13" t="str">
        <f>"Q"&amp;ROUNDUP(MONTH(SalesDataTable[[#This Row],[Order Date]])/3,0)</f>
        <v>Q2</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11">
        <f>YEAR((SalesDataTable[[#This Row],[Order Date]]))</f>
        <v>2026</v>
      </c>
      <c r="D665" s="13">
        <f>MONTH((SalesDataTable[[#This Row],[Order Date]]))</f>
        <v>4</v>
      </c>
      <c r="E665" s="13" t="str">
        <f>TEXT(SalesDataTable[[#This Row],[Order Date]],"MMM")</f>
        <v>Apr</v>
      </c>
      <c r="F665" s="13" t="str">
        <f>"Q"&amp;ROUNDUP(MONTH(SalesDataTable[[#This Row],[Order Date]])/3,0)</f>
        <v>Q2</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11">
        <f>YEAR((SalesDataTable[[#This Row],[Order Date]]))</f>
        <v>2026</v>
      </c>
      <c r="D666" s="13">
        <f>MONTH((SalesDataTable[[#This Row],[Order Date]]))</f>
        <v>4</v>
      </c>
      <c r="E666" s="13" t="str">
        <f>TEXT(SalesDataTable[[#This Row],[Order Date]],"MMM")</f>
        <v>Apr</v>
      </c>
      <c r="F666" s="13" t="str">
        <f>"Q"&amp;ROUNDUP(MONTH(SalesDataTable[[#This Row],[Order Date]])/3,0)</f>
        <v>Q2</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11">
        <f>YEAR((SalesDataTable[[#This Row],[Order Date]]))</f>
        <v>2026</v>
      </c>
      <c r="D667" s="13">
        <f>MONTH((SalesDataTable[[#This Row],[Order Date]]))</f>
        <v>4</v>
      </c>
      <c r="E667" s="13" t="str">
        <f>TEXT(SalesDataTable[[#This Row],[Order Date]],"MMM")</f>
        <v>Apr</v>
      </c>
      <c r="F667" s="13" t="str">
        <f>"Q"&amp;ROUNDUP(MONTH(SalesDataTable[[#This Row],[Order Date]])/3,0)</f>
        <v>Q2</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11">
        <f>YEAR((SalesDataTable[[#This Row],[Order Date]]))</f>
        <v>2026</v>
      </c>
      <c r="D668" s="13">
        <f>MONTH((SalesDataTable[[#This Row],[Order Date]]))</f>
        <v>4</v>
      </c>
      <c r="E668" s="13" t="str">
        <f>TEXT(SalesDataTable[[#This Row],[Order Date]],"MMM")</f>
        <v>Apr</v>
      </c>
      <c r="F668" s="13" t="str">
        <f>"Q"&amp;ROUNDUP(MONTH(SalesDataTable[[#This Row],[Order Date]])/3,0)</f>
        <v>Q2</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11">
        <f>YEAR((SalesDataTable[[#This Row],[Order Date]]))</f>
        <v>2026</v>
      </c>
      <c r="D669" s="13">
        <f>MONTH((SalesDataTable[[#This Row],[Order Date]]))</f>
        <v>4</v>
      </c>
      <c r="E669" s="13" t="str">
        <f>TEXT(SalesDataTable[[#This Row],[Order Date]],"MMM")</f>
        <v>Apr</v>
      </c>
      <c r="F669" s="13" t="str">
        <f>"Q"&amp;ROUNDUP(MONTH(SalesDataTable[[#This Row],[Order Date]])/3,0)</f>
        <v>Q2</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11">
        <f>YEAR((SalesDataTable[[#This Row],[Order Date]]))</f>
        <v>2026</v>
      </c>
      <c r="D670" s="13">
        <f>MONTH((SalesDataTable[[#This Row],[Order Date]]))</f>
        <v>4</v>
      </c>
      <c r="E670" s="13" t="str">
        <f>TEXT(SalesDataTable[[#This Row],[Order Date]],"MMM")</f>
        <v>Apr</v>
      </c>
      <c r="F670" s="13" t="str">
        <f>"Q"&amp;ROUNDUP(MONTH(SalesDataTable[[#This Row],[Order Date]])/3,0)</f>
        <v>Q2</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11">
        <f>YEAR((SalesDataTable[[#This Row],[Order Date]]))</f>
        <v>2026</v>
      </c>
      <c r="D671" s="13">
        <f>MONTH((SalesDataTable[[#This Row],[Order Date]]))</f>
        <v>4</v>
      </c>
      <c r="E671" s="13" t="str">
        <f>TEXT(SalesDataTable[[#This Row],[Order Date]],"MMM")</f>
        <v>Apr</v>
      </c>
      <c r="F671" s="13" t="str">
        <f>"Q"&amp;ROUNDUP(MONTH(SalesDataTable[[#This Row],[Order Date]])/3,0)</f>
        <v>Q2</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11">
        <f>YEAR((SalesDataTable[[#This Row],[Order Date]]))</f>
        <v>2026</v>
      </c>
      <c r="D672" s="13">
        <f>MONTH((SalesDataTable[[#This Row],[Order Date]]))</f>
        <v>4</v>
      </c>
      <c r="E672" s="13" t="str">
        <f>TEXT(SalesDataTable[[#This Row],[Order Date]],"MMM")</f>
        <v>Apr</v>
      </c>
      <c r="F672" s="13" t="str">
        <f>"Q"&amp;ROUNDUP(MONTH(SalesDataTable[[#This Row],[Order Date]])/3,0)</f>
        <v>Q2</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11">
        <f>YEAR((SalesDataTable[[#This Row],[Order Date]]))</f>
        <v>2026</v>
      </c>
      <c r="D673" s="13">
        <f>MONTH((SalesDataTable[[#This Row],[Order Date]]))</f>
        <v>4</v>
      </c>
      <c r="E673" s="13" t="str">
        <f>TEXT(SalesDataTable[[#This Row],[Order Date]],"MMM")</f>
        <v>Apr</v>
      </c>
      <c r="F673" s="13" t="str">
        <f>"Q"&amp;ROUNDUP(MONTH(SalesDataTable[[#This Row],[Order Date]])/3,0)</f>
        <v>Q2</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11">
        <f>YEAR((SalesDataTable[[#This Row],[Order Date]]))</f>
        <v>2026</v>
      </c>
      <c r="D674" s="13">
        <f>MONTH((SalesDataTable[[#This Row],[Order Date]]))</f>
        <v>4</v>
      </c>
      <c r="E674" s="13" t="str">
        <f>TEXT(SalesDataTable[[#This Row],[Order Date]],"MMM")</f>
        <v>Apr</v>
      </c>
      <c r="F674" s="13" t="str">
        <f>"Q"&amp;ROUNDUP(MONTH(SalesDataTable[[#This Row],[Order Date]])/3,0)</f>
        <v>Q2</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11">
        <f>YEAR((SalesDataTable[[#This Row],[Order Date]]))</f>
        <v>2026</v>
      </c>
      <c r="D675" s="13">
        <f>MONTH((SalesDataTable[[#This Row],[Order Date]]))</f>
        <v>4</v>
      </c>
      <c r="E675" s="13" t="str">
        <f>TEXT(SalesDataTable[[#This Row],[Order Date]],"MMM")</f>
        <v>Apr</v>
      </c>
      <c r="F675" s="13" t="str">
        <f>"Q"&amp;ROUNDUP(MONTH(SalesDataTable[[#This Row],[Order Date]])/3,0)</f>
        <v>Q2</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11">
        <f>YEAR((SalesDataTable[[#This Row],[Order Date]]))</f>
        <v>2026</v>
      </c>
      <c r="D676" s="13">
        <f>MONTH((SalesDataTable[[#This Row],[Order Date]]))</f>
        <v>4</v>
      </c>
      <c r="E676" s="13" t="str">
        <f>TEXT(SalesDataTable[[#This Row],[Order Date]],"MMM")</f>
        <v>Apr</v>
      </c>
      <c r="F676" s="13" t="str">
        <f>"Q"&amp;ROUNDUP(MONTH(SalesDataTable[[#This Row],[Order Date]])/3,0)</f>
        <v>Q2</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11">
        <f>YEAR((SalesDataTable[[#This Row],[Order Date]]))</f>
        <v>2026</v>
      </c>
      <c r="D677" s="13">
        <f>MONTH((SalesDataTable[[#This Row],[Order Date]]))</f>
        <v>4</v>
      </c>
      <c r="E677" s="13" t="str">
        <f>TEXT(SalesDataTable[[#This Row],[Order Date]],"MMM")</f>
        <v>Apr</v>
      </c>
      <c r="F677" s="13" t="str">
        <f>"Q"&amp;ROUNDUP(MONTH(SalesDataTable[[#This Row],[Order Date]])/3,0)</f>
        <v>Q2</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11">
        <f>YEAR((SalesDataTable[[#This Row],[Order Date]]))</f>
        <v>2026</v>
      </c>
      <c r="D678" s="13">
        <f>MONTH((SalesDataTable[[#This Row],[Order Date]]))</f>
        <v>4</v>
      </c>
      <c r="E678" s="13" t="str">
        <f>TEXT(SalesDataTable[[#This Row],[Order Date]],"MMM")</f>
        <v>Apr</v>
      </c>
      <c r="F678" s="13" t="str">
        <f>"Q"&amp;ROUNDUP(MONTH(SalesDataTable[[#This Row],[Order Date]])/3,0)</f>
        <v>Q2</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11">
        <f>YEAR((SalesDataTable[[#This Row],[Order Date]]))</f>
        <v>2026</v>
      </c>
      <c r="D679" s="13">
        <f>MONTH((SalesDataTable[[#This Row],[Order Date]]))</f>
        <v>4</v>
      </c>
      <c r="E679" s="13" t="str">
        <f>TEXT(SalesDataTable[[#This Row],[Order Date]],"MMM")</f>
        <v>Apr</v>
      </c>
      <c r="F679" s="13" t="str">
        <f>"Q"&amp;ROUNDUP(MONTH(SalesDataTable[[#This Row],[Order Date]])/3,0)</f>
        <v>Q2</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11">
        <f>YEAR((SalesDataTable[[#This Row],[Order Date]]))</f>
        <v>2026</v>
      </c>
      <c r="D680" s="13">
        <f>MONTH((SalesDataTable[[#This Row],[Order Date]]))</f>
        <v>4</v>
      </c>
      <c r="E680" s="13" t="str">
        <f>TEXT(SalesDataTable[[#This Row],[Order Date]],"MMM")</f>
        <v>Apr</v>
      </c>
      <c r="F680" s="13" t="str">
        <f>"Q"&amp;ROUNDUP(MONTH(SalesDataTable[[#This Row],[Order Date]])/3,0)</f>
        <v>Q2</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11">
        <f>YEAR((SalesDataTable[[#This Row],[Order Date]]))</f>
        <v>2026</v>
      </c>
      <c r="D681" s="13">
        <f>MONTH((SalesDataTable[[#This Row],[Order Date]]))</f>
        <v>4</v>
      </c>
      <c r="E681" s="13" t="str">
        <f>TEXT(SalesDataTable[[#This Row],[Order Date]],"MMM")</f>
        <v>Apr</v>
      </c>
      <c r="F681" s="13" t="str">
        <f>"Q"&amp;ROUNDUP(MONTH(SalesDataTable[[#This Row],[Order Date]])/3,0)</f>
        <v>Q2</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11">
        <f>YEAR((SalesDataTable[[#This Row],[Order Date]]))</f>
        <v>2026</v>
      </c>
      <c r="D682" s="13">
        <f>MONTH((SalesDataTable[[#This Row],[Order Date]]))</f>
        <v>4</v>
      </c>
      <c r="E682" s="13" t="str">
        <f>TEXT(SalesDataTable[[#This Row],[Order Date]],"MMM")</f>
        <v>Apr</v>
      </c>
      <c r="F682" s="13" t="str">
        <f>"Q"&amp;ROUNDUP(MONTH(SalesDataTable[[#This Row],[Order Date]])/3,0)</f>
        <v>Q2</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11">
        <f>YEAR((SalesDataTable[[#This Row],[Order Date]]))</f>
        <v>2026</v>
      </c>
      <c r="D683" s="13">
        <f>MONTH((SalesDataTable[[#This Row],[Order Date]]))</f>
        <v>4</v>
      </c>
      <c r="E683" s="13" t="str">
        <f>TEXT(SalesDataTable[[#This Row],[Order Date]],"MMM")</f>
        <v>Apr</v>
      </c>
      <c r="F683" s="13" t="str">
        <f>"Q"&amp;ROUNDUP(MONTH(SalesDataTable[[#This Row],[Order Date]])/3,0)</f>
        <v>Q2</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11">
        <f>YEAR((SalesDataTable[[#This Row],[Order Date]]))</f>
        <v>2026</v>
      </c>
      <c r="D684" s="13">
        <f>MONTH((SalesDataTable[[#This Row],[Order Date]]))</f>
        <v>4</v>
      </c>
      <c r="E684" s="13" t="str">
        <f>TEXT(SalesDataTable[[#This Row],[Order Date]],"MMM")</f>
        <v>Apr</v>
      </c>
      <c r="F684" s="13" t="str">
        <f>"Q"&amp;ROUNDUP(MONTH(SalesDataTable[[#This Row],[Order Date]])/3,0)</f>
        <v>Q2</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11">
        <f>YEAR((SalesDataTable[[#This Row],[Order Date]]))</f>
        <v>2026</v>
      </c>
      <c r="D685" s="13">
        <f>MONTH((SalesDataTable[[#This Row],[Order Date]]))</f>
        <v>4</v>
      </c>
      <c r="E685" s="13" t="str">
        <f>TEXT(SalesDataTable[[#This Row],[Order Date]],"MMM")</f>
        <v>Apr</v>
      </c>
      <c r="F685" s="13" t="str">
        <f>"Q"&amp;ROUNDUP(MONTH(SalesDataTable[[#This Row],[Order Date]])/3,0)</f>
        <v>Q2</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11">
        <f>YEAR((SalesDataTable[[#This Row],[Order Date]]))</f>
        <v>2026</v>
      </c>
      <c r="D686" s="13">
        <f>MONTH((SalesDataTable[[#This Row],[Order Date]]))</f>
        <v>4</v>
      </c>
      <c r="E686" s="13" t="str">
        <f>TEXT(SalesDataTable[[#This Row],[Order Date]],"MMM")</f>
        <v>Apr</v>
      </c>
      <c r="F686" s="13" t="str">
        <f>"Q"&amp;ROUNDUP(MONTH(SalesDataTable[[#This Row],[Order Date]])/3,0)</f>
        <v>Q2</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11">
        <f>YEAR((SalesDataTable[[#This Row],[Order Date]]))</f>
        <v>2026</v>
      </c>
      <c r="D687" s="13">
        <f>MONTH((SalesDataTable[[#This Row],[Order Date]]))</f>
        <v>4</v>
      </c>
      <c r="E687" s="13" t="str">
        <f>TEXT(SalesDataTable[[#This Row],[Order Date]],"MMM")</f>
        <v>Apr</v>
      </c>
      <c r="F687" s="13" t="str">
        <f>"Q"&amp;ROUNDUP(MONTH(SalesDataTable[[#This Row],[Order Date]])/3,0)</f>
        <v>Q2</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11">
        <f>YEAR((SalesDataTable[[#This Row],[Order Date]]))</f>
        <v>2026</v>
      </c>
      <c r="D688" s="13">
        <f>MONTH((SalesDataTable[[#This Row],[Order Date]]))</f>
        <v>4</v>
      </c>
      <c r="E688" s="13" t="str">
        <f>TEXT(SalesDataTable[[#This Row],[Order Date]],"MMM")</f>
        <v>Apr</v>
      </c>
      <c r="F688" s="13" t="str">
        <f>"Q"&amp;ROUNDUP(MONTH(SalesDataTable[[#This Row],[Order Date]])/3,0)</f>
        <v>Q2</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11">
        <f>YEAR((SalesDataTable[[#This Row],[Order Date]]))</f>
        <v>2026</v>
      </c>
      <c r="D689" s="13">
        <f>MONTH((SalesDataTable[[#This Row],[Order Date]]))</f>
        <v>4</v>
      </c>
      <c r="E689" s="13" t="str">
        <f>TEXT(SalesDataTable[[#This Row],[Order Date]],"MMM")</f>
        <v>Apr</v>
      </c>
      <c r="F689" s="13" t="str">
        <f>"Q"&amp;ROUNDUP(MONTH(SalesDataTable[[#This Row],[Order Date]])/3,0)</f>
        <v>Q2</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11">
        <f>YEAR((SalesDataTable[[#This Row],[Order Date]]))</f>
        <v>2026</v>
      </c>
      <c r="D690" s="13">
        <f>MONTH((SalesDataTable[[#This Row],[Order Date]]))</f>
        <v>4</v>
      </c>
      <c r="E690" s="13" t="str">
        <f>TEXT(SalesDataTable[[#This Row],[Order Date]],"MMM")</f>
        <v>Apr</v>
      </c>
      <c r="F690" s="13" t="str">
        <f>"Q"&amp;ROUNDUP(MONTH(SalesDataTable[[#This Row],[Order Date]])/3,0)</f>
        <v>Q2</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11">
        <f>YEAR((SalesDataTable[[#This Row],[Order Date]]))</f>
        <v>2026</v>
      </c>
      <c r="D691" s="13">
        <f>MONTH((SalesDataTable[[#This Row],[Order Date]]))</f>
        <v>4</v>
      </c>
      <c r="E691" s="13" t="str">
        <f>TEXT(SalesDataTable[[#This Row],[Order Date]],"MMM")</f>
        <v>Apr</v>
      </c>
      <c r="F691" s="13" t="str">
        <f>"Q"&amp;ROUNDUP(MONTH(SalesDataTable[[#This Row],[Order Date]])/3,0)</f>
        <v>Q2</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11">
        <f>YEAR((SalesDataTable[[#This Row],[Order Date]]))</f>
        <v>2026</v>
      </c>
      <c r="D692" s="13">
        <f>MONTH((SalesDataTable[[#This Row],[Order Date]]))</f>
        <v>4</v>
      </c>
      <c r="E692" s="13" t="str">
        <f>TEXT(SalesDataTable[[#This Row],[Order Date]],"MMM")</f>
        <v>Apr</v>
      </c>
      <c r="F692" s="13" t="str">
        <f>"Q"&amp;ROUNDUP(MONTH(SalesDataTable[[#This Row],[Order Date]])/3,0)</f>
        <v>Q2</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11">
        <f>YEAR((SalesDataTable[[#This Row],[Order Date]]))</f>
        <v>2026</v>
      </c>
      <c r="D693" s="13">
        <f>MONTH((SalesDataTable[[#This Row],[Order Date]]))</f>
        <v>4</v>
      </c>
      <c r="E693" s="13" t="str">
        <f>TEXT(SalesDataTable[[#This Row],[Order Date]],"MMM")</f>
        <v>Apr</v>
      </c>
      <c r="F693" s="13" t="str">
        <f>"Q"&amp;ROUNDUP(MONTH(SalesDataTable[[#This Row],[Order Date]])/3,0)</f>
        <v>Q2</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11">
        <f>YEAR((SalesDataTable[[#This Row],[Order Date]]))</f>
        <v>2026</v>
      </c>
      <c r="D694" s="13">
        <f>MONTH((SalesDataTable[[#This Row],[Order Date]]))</f>
        <v>4</v>
      </c>
      <c r="E694" s="13" t="str">
        <f>TEXT(SalesDataTable[[#This Row],[Order Date]],"MMM")</f>
        <v>Apr</v>
      </c>
      <c r="F694" s="13" t="str">
        <f>"Q"&amp;ROUNDUP(MONTH(SalesDataTable[[#This Row],[Order Date]])/3,0)</f>
        <v>Q2</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11">
        <f>YEAR((SalesDataTable[[#This Row],[Order Date]]))</f>
        <v>2026</v>
      </c>
      <c r="D695" s="13">
        <f>MONTH((SalesDataTable[[#This Row],[Order Date]]))</f>
        <v>4</v>
      </c>
      <c r="E695" s="13" t="str">
        <f>TEXT(SalesDataTable[[#This Row],[Order Date]],"MMM")</f>
        <v>Apr</v>
      </c>
      <c r="F695" s="13" t="str">
        <f>"Q"&amp;ROUNDUP(MONTH(SalesDataTable[[#This Row],[Order Date]])/3,0)</f>
        <v>Q2</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11">
        <f>YEAR((SalesDataTable[[#This Row],[Order Date]]))</f>
        <v>2026</v>
      </c>
      <c r="D696" s="13">
        <f>MONTH((SalesDataTable[[#This Row],[Order Date]]))</f>
        <v>4</v>
      </c>
      <c r="E696" s="13" t="str">
        <f>TEXT(SalesDataTable[[#This Row],[Order Date]],"MMM")</f>
        <v>Apr</v>
      </c>
      <c r="F696" s="13" t="str">
        <f>"Q"&amp;ROUNDUP(MONTH(SalesDataTable[[#This Row],[Order Date]])/3,0)</f>
        <v>Q2</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11">
        <f>YEAR((SalesDataTable[[#This Row],[Order Date]]))</f>
        <v>2026</v>
      </c>
      <c r="D697" s="13">
        <f>MONTH((SalesDataTable[[#This Row],[Order Date]]))</f>
        <v>4</v>
      </c>
      <c r="E697" s="13" t="str">
        <f>TEXT(SalesDataTable[[#This Row],[Order Date]],"MMM")</f>
        <v>Apr</v>
      </c>
      <c r="F697" s="13" t="str">
        <f>"Q"&amp;ROUNDUP(MONTH(SalesDataTable[[#This Row],[Order Date]])/3,0)</f>
        <v>Q2</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11">
        <f>YEAR((SalesDataTable[[#This Row],[Order Date]]))</f>
        <v>2026</v>
      </c>
      <c r="D698" s="13">
        <f>MONTH((SalesDataTable[[#This Row],[Order Date]]))</f>
        <v>4</v>
      </c>
      <c r="E698" s="13" t="str">
        <f>TEXT(SalesDataTable[[#This Row],[Order Date]],"MMM")</f>
        <v>Apr</v>
      </c>
      <c r="F698" s="13" t="str">
        <f>"Q"&amp;ROUNDUP(MONTH(SalesDataTable[[#This Row],[Order Date]])/3,0)</f>
        <v>Q2</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11">
        <f>YEAR((SalesDataTable[[#This Row],[Order Date]]))</f>
        <v>2026</v>
      </c>
      <c r="D699" s="13">
        <f>MONTH((SalesDataTable[[#This Row],[Order Date]]))</f>
        <v>4</v>
      </c>
      <c r="E699" s="13" t="str">
        <f>TEXT(SalesDataTable[[#This Row],[Order Date]],"MMM")</f>
        <v>Apr</v>
      </c>
      <c r="F699" s="13" t="str">
        <f>"Q"&amp;ROUNDUP(MONTH(SalesDataTable[[#This Row],[Order Date]])/3,0)</f>
        <v>Q2</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11">
        <f>YEAR((SalesDataTable[[#This Row],[Order Date]]))</f>
        <v>2026</v>
      </c>
      <c r="D700" s="13">
        <f>MONTH((SalesDataTable[[#This Row],[Order Date]]))</f>
        <v>4</v>
      </c>
      <c r="E700" s="13" t="str">
        <f>TEXT(SalesDataTable[[#This Row],[Order Date]],"MMM")</f>
        <v>Apr</v>
      </c>
      <c r="F700" s="13" t="str">
        <f>"Q"&amp;ROUNDUP(MONTH(SalesDataTable[[#This Row],[Order Date]])/3,0)</f>
        <v>Q2</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11">
        <f>YEAR((SalesDataTable[[#This Row],[Order Date]]))</f>
        <v>2026</v>
      </c>
      <c r="D701" s="13">
        <f>MONTH((SalesDataTable[[#This Row],[Order Date]]))</f>
        <v>4</v>
      </c>
      <c r="E701" s="13" t="str">
        <f>TEXT(SalesDataTable[[#This Row],[Order Date]],"MMM")</f>
        <v>Apr</v>
      </c>
      <c r="F701" s="13" t="str">
        <f>"Q"&amp;ROUNDUP(MONTH(SalesDataTable[[#This Row],[Order Date]])/3,0)</f>
        <v>Q2</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11">
        <f>YEAR((SalesDataTable[[#This Row],[Order Date]]))</f>
        <v>2026</v>
      </c>
      <c r="D702" s="13">
        <f>MONTH((SalesDataTable[[#This Row],[Order Date]]))</f>
        <v>4</v>
      </c>
      <c r="E702" s="13" t="str">
        <f>TEXT(SalesDataTable[[#This Row],[Order Date]],"MMM")</f>
        <v>Apr</v>
      </c>
      <c r="F702" s="13" t="str">
        <f>"Q"&amp;ROUNDUP(MONTH(SalesDataTable[[#This Row],[Order Date]])/3,0)</f>
        <v>Q2</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11">
        <f>YEAR((SalesDataTable[[#This Row],[Order Date]]))</f>
        <v>2026</v>
      </c>
      <c r="D703" s="13">
        <f>MONTH((SalesDataTable[[#This Row],[Order Date]]))</f>
        <v>4</v>
      </c>
      <c r="E703" s="13" t="str">
        <f>TEXT(SalesDataTable[[#This Row],[Order Date]],"MMM")</f>
        <v>Apr</v>
      </c>
      <c r="F703" s="13" t="str">
        <f>"Q"&amp;ROUNDUP(MONTH(SalesDataTable[[#This Row],[Order Date]])/3,0)</f>
        <v>Q2</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11">
        <f>YEAR((SalesDataTable[[#This Row],[Order Date]]))</f>
        <v>2026</v>
      </c>
      <c r="D704" s="13">
        <f>MONTH((SalesDataTable[[#This Row],[Order Date]]))</f>
        <v>4</v>
      </c>
      <c r="E704" s="13" t="str">
        <f>TEXT(SalesDataTable[[#This Row],[Order Date]],"MMM")</f>
        <v>Apr</v>
      </c>
      <c r="F704" s="13" t="str">
        <f>"Q"&amp;ROUNDUP(MONTH(SalesDataTable[[#This Row],[Order Date]])/3,0)</f>
        <v>Q2</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11">
        <f>YEAR((SalesDataTable[[#This Row],[Order Date]]))</f>
        <v>2026</v>
      </c>
      <c r="D705" s="13">
        <f>MONTH((SalesDataTable[[#This Row],[Order Date]]))</f>
        <v>4</v>
      </c>
      <c r="E705" s="13" t="str">
        <f>TEXT(SalesDataTable[[#This Row],[Order Date]],"MMM")</f>
        <v>Apr</v>
      </c>
      <c r="F705" s="13" t="str">
        <f>"Q"&amp;ROUNDUP(MONTH(SalesDataTable[[#This Row],[Order Date]])/3,0)</f>
        <v>Q2</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11">
        <f>YEAR((SalesDataTable[[#This Row],[Order Date]]))</f>
        <v>2026</v>
      </c>
      <c r="D706" s="13">
        <f>MONTH((SalesDataTable[[#This Row],[Order Date]]))</f>
        <v>4</v>
      </c>
      <c r="E706" s="13" t="str">
        <f>TEXT(SalesDataTable[[#This Row],[Order Date]],"MMM")</f>
        <v>Apr</v>
      </c>
      <c r="F706" s="13" t="str">
        <f>"Q"&amp;ROUNDUP(MONTH(SalesDataTable[[#This Row],[Order Date]])/3,0)</f>
        <v>Q2</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11">
        <f>YEAR((SalesDataTable[[#This Row],[Order Date]]))</f>
        <v>2026</v>
      </c>
      <c r="D707" s="13">
        <f>MONTH((SalesDataTable[[#This Row],[Order Date]]))</f>
        <v>4</v>
      </c>
      <c r="E707" s="13" t="str">
        <f>TEXT(SalesDataTable[[#This Row],[Order Date]],"MMM")</f>
        <v>Apr</v>
      </c>
      <c r="F707" s="13" t="str">
        <f>"Q"&amp;ROUNDUP(MONTH(SalesDataTable[[#This Row],[Order Date]])/3,0)</f>
        <v>Q2</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11">
        <f>YEAR((SalesDataTable[[#This Row],[Order Date]]))</f>
        <v>2026</v>
      </c>
      <c r="D708" s="13">
        <f>MONTH((SalesDataTable[[#This Row],[Order Date]]))</f>
        <v>4</v>
      </c>
      <c r="E708" s="13" t="str">
        <f>TEXT(SalesDataTable[[#This Row],[Order Date]],"MMM")</f>
        <v>Apr</v>
      </c>
      <c r="F708" s="13" t="str">
        <f>"Q"&amp;ROUNDUP(MONTH(SalesDataTable[[#This Row],[Order Date]])/3,0)</f>
        <v>Q2</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11">
        <f>YEAR((SalesDataTable[[#This Row],[Order Date]]))</f>
        <v>2026</v>
      </c>
      <c r="D709" s="13">
        <f>MONTH((SalesDataTable[[#This Row],[Order Date]]))</f>
        <v>4</v>
      </c>
      <c r="E709" s="13" t="str">
        <f>TEXT(SalesDataTable[[#This Row],[Order Date]],"MMM")</f>
        <v>Apr</v>
      </c>
      <c r="F709" s="13" t="str">
        <f>"Q"&amp;ROUNDUP(MONTH(SalesDataTable[[#This Row],[Order Date]])/3,0)</f>
        <v>Q2</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11">
        <f>YEAR((SalesDataTable[[#This Row],[Order Date]]))</f>
        <v>2026</v>
      </c>
      <c r="D710" s="13">
        <f>MONTH((SalesDataTable[[#This Row],[Order Date]]))</f>
        <v>5</v>
      </c>
      <c r="E710" s="13" t="str">
        <f>TEXT(SalesDataTable[[#This Row],[Order Date]],"MMM")</f>
        <v>May</v>
      </c>
      <c r="F710" s="13" t="str">
        <f>"Q"&amp;ROUNDUP(MONTH(SalesDataTable[[#This Row],[Order Date]])/3,0)</f>
        <v>Q2</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11">
        <f>YEAR((SalesDataTable[[#This Row],[Order Date]]))</f>
        <v>2026</v>
      </c>
      <c r="D711" s="13">
        <f>MONTH((SalesDataTable[[#This Row],[Order Date]]))</f>
        <v>5</v>
      </c>
      <c r="E711" s="13" t="str">
        <f>TEXT(SalesDataTable[[#This Row],[Order Date]],"MMM")</f>
        <v>May</v>
      </c>
      <c r="F711" s="13" t="str">
        <f>"Q"&amp;ROUNDUP(MONTH(SalesDataTable[[#This Row],[Order Date]])/3,0)</f>
        <v>Q2</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11">
        <f>YEAR((SalesDataTable[[#This Row],[Order Date]]))</f>
        <v>2026</v>
      </c>
      <c r="D712" s="13">
        <f>MONTH((SalesDataTable[[#This Row],[Order Date]]))</f>
        <v>5</v>
      </c>
      <c r="E712" s="13" t="str">
        <f>TEXT(SalesDataTable[[#This Row],[Order Date]],"MMM")</f>
        <v>May</v>
      </c>
      <c r="F712" s="13" t="str">
        <f>"Q"&amp;ROUNDUP(MONTH(SalesDataTable[[#This Row],[Order Date]])/3,0)</f>
        <v>Q2</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11">
        <f>YEAR((SalesDataTable[[#This Row],[Order Date]]))</f>
        <v>2026</v>
      </c>
      <c r="D713" s="13">
        <f>MONTH((SalesDataTable[[#This Row],[Order Date]]))</f>
        <v>5</v>
      </c>
      <c r="E713" s="13" t="str">
        <f>TEXT(SalesDataTable[[#This Row],[Order Date]],"MMM")</f>
        <v>May</v>
      </c>
      <c r="F713" s="13" t="str">
        <f>"Q"&amp;ROUNDUP(MONTH(SalesDataTable[[#This Row],[Order Date]])/3,0)</f>
        <v>Q2</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11">
        <f>YEAR((SalesDataTable[[#This Row],[Order Date]]))</f>
        <v>2026</v>
      </c>
      <c r="D714" s="13">
        <f>MONTH((SalesDataTable[[#This Row],[Order Date]]))</f>
        <v>5</v>
      </c>
      <c r="E714" s="13" t="str">
        <f>TEXT(SalesDataTable[[#This Row],[Order Date]],"MMM")</f>
        <v>May</v>
      </c>
      <c r="F714" s="13" t="str">
        <f>"Q"&amp;ROUNDUP(MONTH(SalesDataTable[[#This Row],[Order Date]])/3,0)</f>
        <v>Q2</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11">
        <f>YEAR((SalesDataTable[[#This Row],[Order Date]]))</f>
        <v>2026</v>
      </c>
      <c r="D715" s="13">
        <f>MONTH((SalesDataTable[[#This Row],[Order Date]]))</f>
        <v>5</v>
      </c>
      <c r="E715" s="13" t="str">
        <f>TEXT(SalesDataTable[[#This Row],[Order Date]],"MMM")</f>
        <v>May</v>
      </c>
      <c r="F715" s="13" t="str">
        <f>"Q"&amp;ROUNDUP(MONTH(SalesDataTable[[#This Row],[Order Date]])/3,0)</f>
        <v>Q2</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11">
        <f>YEAR((SalesDataTable[[#This Row],[Order Date]]))</f>
        <v>2026</v>
      </c>
      <c r="D716" s="13">
        <f>MONTH((SalesDataTable[[#This Row],[Order Date]]))</f>
        <v>5</v>
      </c>
      <c r="E716" s="13" t="str">
        <f>TEXT(SalesDataTable[[#This Row],[Order Date]],"MMM")</f>
        <v>May</v>
      </c>
      <c r="F716" s="13" t="str">
        <f>"Q"&amp;ROUNDUP(MONTH(SalesDataTable[[#This Row],[Order Date]])/3,0)</f>
        <v>Q2</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11">
        <f>YEAR((SalesDataTable[[#This Row],[Order Date]]))</f>
        <v>2026</v>
      </c>
      <c r="D717" s="13">
        <f>MONTH((SalesDataTable[[#This Row],[Order Date]]))</f>
        <v>5</v>
      </c>
      <c r="E717" s="13" t="str">
        <f>TEXT(SalesDataTable[[#This Row],[Order Date]],"MMM")</f>
        <v>May</v>
      </c>
      <c r="F717" s="13" t="str">
        <f>"Q"&amp;ROUNDUP(MONTH(SalesDataTable[[#This Row],[Order Date]])/3,0)</f>
        <v>Q2</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11">
        <f>YEAR((SalesDataTable[[#This Row],[Order Date]]))</f>
        <v>2026</v>
      </c>
      <c r="D718" s="13">
        <f>MONTH((SalesDataTable[[#This Row],[Order Date]]))</f>
        <v>5</v>
      </c>
      <c r="E718" s="13" t="str">
        <f>TEXT(SalesDataTable[[#This Row],[Order Date]],"MMM")</f>
        <v>May</v>
      </c>
      <c r="F718" s="13" t="str">
        <f>"Q"&amp;ROUNDUP(MONTH(SalesDataTable[[#This Row],[Order Date]])/3,0)</f>
        <v>Q2</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11">
        <f>YEAR((SalesDataTable[[#This Row],[Order Date]]))</f>
        <v>2026</v>
      </c>
      <c r="D719" s="13">
        <f>MONTH((SalesDataTable[[#This Row],[Order Date]]))</f>
        <v>5</v>
      </c>
      <c r="E719" s="13" t="str">
        <f>TEXT(SalesDataTable[[#This Row],[Order Date]],"MMM")</f>
        <v>May</v>
      </c>
      <c r="F719" s="13" t="str">
        <f>"Q"&amp;ROUNDUP(MONTH(SalesDataTable[[#This Row],[Order Date]])/3,0)</f>
        <v>Q2</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11">
        <f>YEAR((SalesDataTable[[#This Row],[Order Date]]))</f>
        <v>2026</v>
      </c>
      <c r="D720" s="13">
        <f>MONTH((SalesDataTable[[#This Row],[Order Date]]))</f>
        <v>5</v>
      </c>
      <c r="E720" s="13" t="str">
        <f>TEXT(SalesDataTable[[#This Row],[Order Date]],"MMM")</f>
        <v>May</v>
      </c>
      <c r="F720" s="13" t="str">
        <f>"Q"&amp;ROUNDUP(MONTH(SalesDataTable[[#This Row],[Order Date]])/3,0)</f>
        <v>Q2</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11">
        <f>YEAR((SalesDataTable[[#This Row],[Order Date]]))</f>
        <v>2026</v>
      </c>
      <c r="D721" s="13">
        <f>MONTH((SalesDataTable[[#This Row],[Order Date]]))</f>
        <v>5</v>
      </c>
      <c r="E721" s="13" t="str">
        <f>TEXT(SalesDataTable[[#This Row],[Order Date]],"MMM")</f>
        <v>May</v>
      </c>
      <c r="F721" s="13" t="str">
        <f>"Q"&amp;ROUNDUP(MONTH(SalesDataTable[[#This Row],[Order Date]])/3,0)</f>
        <v>Q2</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11">
        <f>YEAR((SalesDataTable[[#This Row],[Order Date]]))</f>
        <v>2026</v>
      </c>
      <c r="D722" s="13">
        <f>MONTH((SalesDataTable[[#This Row],[Order Date]]))</f>
        <v>5</v>
      </c>
      <c r="E722" s="13" t="str">
        <f>TEXT(SalesDataTable[[#This Row],[Order Date]],"MMM")</f>
        <v>May</v>
      </c>
      <c r="F722" s="13" t="str">
        <f>"Q"&amp;ROUNDUP(MONTH(SalesDataTable[[#This Row],[Order Date]])/3,0)</f>
        <v>Q2</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11">
        <f>YEAR((SalesDataTable[[#This Row],[Order Date]]))</f>
        <v>2026</v>
      </c>
      <c r="D723" s="13">
        <f>MONTH((SalesDataTable[[#This Row],[Order Date]]))</f>
        <v>5</v>
      </c>
      <c r="E723" s="13" t="str">
        <f>TEXT(SalesDataTable[[#This Row],[Order Date]],"MMM")</f>
        <v>May</v>
      </c>
      <c r="F723" s="13" t="str">
        <f>"Q"&amp;ROUNDUP(MONTH(SalesDataTable[[#This Row],[Order Date]])/3,0)</f>
        <v>Q2</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11">
        <f>YEAR((SalesDataTable[[#This Row],[Order Date]]))</f>
        <v>2026</v>
      </c>
      <c r="D724" s="13">
        <f>MONTH((SalesDataTable[[#This Row],[Order Date]]))</f>
        <v>5</v>
      </c>
      <c r="E724" s="13" t="str">
        <f>TEXT(SalesDataTable[[#This Row],[Order Date]],"MMM")</f>
        <v>May</v>
      </c>
      <c r="F724" s="13" t="str">
        <f>"Q"&amp;ROUNDUP(MONTH(SalesDataTable[[#This Row],[Order Date]])/3,0)</f>
        <v>Q2</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11">
        <f>YEAR((SalesDataTable[[#This Row],[Order Date]]))</f>
        <v>2026</v>
      </c>
      <c r="D725" s="13">
        <f>MONTH((SalesDataTable[[#This Row],[Order Date]]))</f>
        <v>5</v>
      </c>
      <c r="E725" s="13" t="str">
        <f>TEXT(SalesDataTable[[#This Row],[Order Date]],"MMM")</f>
        <v>May</v>
      </c>
      <c r="F725" s="13" t="str">
        <f>"Q"&amp;ROUNDUP(MONTH(SalesDataTable[[#This Row],[Order Date]])/3,0)</f>
        <v>Q2</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11">
        <f>YEAR((SalesDataTable[[#This Row],[Order Date]]))</f>
        <v>2026</v>
      </c>
      <c r="D726" s="13">
        <f>MONTH((SalesDataTable[[#This Row],[Order Date]]))</f>
        <v>5</v>
      </c>
      <c r="E726" s="13" t="str">
        <f>TEXT(SalesDataTable[[#This Row],[Order Date]],"MMM")</f>
        <v>May</v>
      </c>
      <c r="F726" s="13" t="str">
        <f>"Q"&amp;ROUNDUP(MONTH(SalesDataTable[[#This Row],[Order Date]])/3,0)</f>
        <v>Q2</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11">
        <f>YEAR((SalesDataTable[[#This Row],[Order Date]]))</f>
        <v>2026</v>
      </c>
      <c r="D727" s="13">
        <f>MONTH((SalesDataTable[[#This Row],[Order Date]]))</f>
        <v>5</v>
      </c>
      <c r="E727" s="13" t="str">
        <f>TEXT(SalesDataTable[[#This Row],[Order Date]],"MMM")</f>
        <v>May</v>
      </c>
      <c r="F727" s="13" t="str">
        <f>"Q"&amp;ROUNDUP(MONTH(SalesDataTable[[#This Row],[Order Date]])/3,0)</f>
        <v>Q2</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11">
        <f>YEAR((SalesDataTable[[#This Row],[Order Date]]))</f>
        <v>2026</v>
      </c>
      <c r="D728" s="13">
        <f>MONTH((SalesDataTable[[#This Row],[Order Date]]))</f>
        <v>5</v>
      </c>
      <c r="E728" s="13" t="str">
        <f>TEXT(SalesDataTable[[#This Row],[Order Date]],"MMM")</f>
        <v>May</v>
      </c>
      <c r="F728" s="13" t="str">
        <f>"Q"&amp;ROUNDUP(MONTH(SalesDataTable[[#This Row],[Order Date]])/3,0)</f>
        <v>Q2</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11">
        <f>YEAR((SalesDataTable[[#This Row],[Order Date]]))</f>
        <v>2026</v>
      </c>
      <c r="D729" s="13">
        <f>MONTH((SalesDataTable[[#This Row],[Order Date]]))</f>
        <v>5</v>
      </c>
      <c r="E729" s="13" t="str">
        <f>TEXT(SalesDataTable[[#This Row],[Order Date]],"MMM")</f>
        <v>May</v>
      </c>
      <c r="F729" s="13" t="str">
        <f>"Q"&amp;ROUNDUP(MONTH(SalesDataTable[[#This Row],[Order Date]])/3,0)</f>
        <v>Q2</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11">
        <f>YEAR((SalesDataTable[[#This Row],[Order Date]]))</f>
        <v>2026</v>
      </c>
      <c r="D730" s="13">
        <f>MONTH((SalesDataTable[[#This Row],[Order Date]]))</f>
        <v>5</v>
      </c>
      <c r="E730" s="13" t="str">
        <f>TEXT(SalesDataTable[[#This Row],[Order Date]],"MMM")</f>
        <v>May</v>
      </c>
      <c r="F730" s="13" t="str">
        <f>"Q"&amp;ROUNDUP(MONTH(SalesDataTable[[#This Row],[Order Date]])/3,0)</f>
        <v>Q2</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11">
        <f>YEAR((SalesDataTable[[#This Row],[Order Date]]))</f>
        <v>2026</v>
      </c>
      <c r="D731" s="13">
        <f>MONTH((SalesDataTable[[#This Row],[Order Date]]))</f>
        <v>5</v>
      </c>
      <c r="E731" s="13" t="str">
        <f>TEXT(SalesDataTable[[#This Row],[Order Date]],"MMM")</f>
        <v>May</v>
      </c>
      <c r="F731" s="13" t="str">
        <f>"Q"&amp;ROUNDUP(MONTH(SalesDataTable[[#This Row],[Order Date]])/3,0)</f>
        <v>Q2</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11">
        <f>YEAR((SalesDataTable[[#This Row],[Order Date]]))</f>
        <v>2026</v>
      </c>
      <c r="D732" s="13">
        <f>MONTH((SalesDataTable[[#This Row],[Order Date]]))</f>
        <v>5</v>
      </c>
      <c r="E732" s="13" t="str">
        <f>TEXT(SalesDataTable[[#This Row],[Order Date]],"MMM")</f>
        <v>May</v>
      </c>
      <c r="F732" s="13" t="str">
        <f>"Q"&amp;ROUNDUP(MONTH(SalesDataTable[[#This Row],[Order Date]])/3,0)</f>
        <v>Q2</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11">
        <f>YEAR((SalesDataTable[[#This Row],[Order Date]]))</f>
        <v>2026</v>
      </c>
      <c r="D733" s="13">
        <f>MONTH((SalesDataTable[[#This Row],[Order Date]]))</f>
        <v>5</v>
      </c>
      <c r="E733" s="13" t="str">
        <f>TEXT(SalesDataTable[[#This Row],[Order Date]],"MMM")</f>
        <v>May</v>
      </c>
      <c r="F733" s="13" t="str">
        <f>"Q"&amp;ROUNDUP(MONTH(SalesDataTable[[#This Row],[Order Date]])/3,0)</f>
        <v>Q2</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11">
        <f>YEAR((SalesDataTable[[#This Row],[Order Date]]))</f>
        <v>2026</v>
      </c>
      <c r="D734" s="13">
        <f>MONTH((SalesDataTable[[#This Row],[Order Date]]))</f>
        <v>5</v>
      </c>
      <c r="E734" s="13" t="str">
        <f>TEXT(SalesDataTable[[#This Row],[Order Date]],"MMM")</f>
        <v>May</v>
      </c>
      <c r="F734" s="13" t="str">
        <f>"Q"&amp;ROUNDUP(MONTH(SalesDataTable[[#This Row],[Order Date]])/3,0)</f>
        <v>Q2</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11">
        <f>YEAR((SalesDataTable[[#This Row],[Order Date]]))</f>
        <v>2026</v>
      </c>
      <c r="D735" s="13">
        <f>MONTH((SalesDataTable[[#This Row],[Order Date]]))</f>
        <v>5</v>
      </c>
      <c r="E735" s="13" t="str">
        <f>TEXT(SalesDataTable[[#This Row],[Order Date]],"MMM")</f>
        <v>May</v>
      </c>
      <c r="F735" s="13" t="str">
        <f>"Q"&amp;ROUNDUP(MONTH(SalesDataTable[[#This Row],[Order Date]])/3,0)</f>
        <v>Q2</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11">
        <f>YEAR((SalesDataTable[[#This Row],[Order Date]]))</f>
        <v>2026</v>
      </c>
      <c r="D736" s="13">
        <f>MONTH((SalesDataTable[[#This Row],[Order Date]]))</f>
        <v>5</v>
      </c>
      <c r="E736" s="13" t="str">
        <f>TEXT(SalesDataTable[[#This Row],[Order Date]],"MMM")</f>
        <v>May</v>
      </c>
      <c r="F736" s="13" t="str">
        <f>"Q"&amp;ROUNDUP(MONTH(SalesDataTable[[#This Row],[Order Date]])/3,0)</f>
        <v>Q2</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11">
        <f>YEAR((SalesDataTable[[#This Row],[Order Date]]))</f>
        <v>2026</v>
      </c>
      <c r="D737" s="13">
        <f>MONTH((SalesDataTable[[#This Row],[Order Date]]))</f>
        <v>5</v>
      </c>
      <c r="E737" s="13" t="str">
        <f>TEXT(SalesDataTable[[#This Row],[Order Date]],"MMM")</f>
        <v>May</v>
      </c>
      <c r="F737" s="13" t="str">
        <f>"Q"&amp;ROUNDUP(MONTH(SalesDataTable[[#This Row],[Order Date]])/3,0)</f>
        <v>Q2</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11">
        <f>YEAR((SalesDataTable[[#This Row],[Order Date]]))</f>
        <v>2026</v>
      </c>
      <c r="D738" s="13">
        <f>MONTH((SalesDataTable[[#This Row],[Order Date]]))</f>
        <v>5</v>
      </c>
      <c r="E738" s="13" t="str">
        <f>TEXT(SalesDataTable[[#This Row],[Order Date]],"MMM")</f>
        <v>May</v>
      </c>
      <c r="F738" s="13" t="str">
        <f>"Q"&amp;ROUNDUP(MONTH(SalesDataTable[[#This Row],[Order Date]])/3,0)</f>
        <v>Q2</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11">
        <f>YEAR((SalesDataTable[[#This Row],[Order Date]]))</f>
        <v>2026</v>
      </c>
      <c r="D739" s="13">
        <f>MONTH((SalesDataTable[[#This Row],[Order Date]]))</f>
        <v>5</v>
      </c>
      <c r="E739" s="13" t="str">
        <f>TEXT(SalesDataTable[[#This Row],[Order Date]],"MMM")</f>
        <v>May</v>
      </c>
      <c r="F739" s="13" t="str">
        <f>"Q"&amp;ROUNDUP(MONTH(SalesDataTable[[#This Row],[Order Date]])/3,0)</f>
        <v>Q2</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11">
        <f>YEAR((SalesDataTable[[#This Row],[Order Date]]))</f>
        <v>2026</v>
      </c>
      <c r="D740" s="13">
        <f>MONTH((SalesDataTable[[#This Row],[Order Date]]))</f>
        <v>5</v>
      </c>
      <c r="E740" s="13" t="str">
        <f>TEXT(SalesDataTable[[#This Row],[Order Date]],"MMM")</f>
        <v>May</v>
      </c>
      <c r="F740" s="13" t="str">
        <f>"Q"&amp;ROUNDUP(MONTH(SalesDataTable[[#This Row],[Order Date]])/3,0)</f>
        <v>Q2</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11">
        <f>YEAR((SalesDataTable[[#This Row],[Order Date]]))</f>
        <v>2026</v>
      </c>
      <c r="D741" s="13">
        <f>MONTH((SalesDataTable[[#This Row],[Order Date]]))</f>
        <v>5</v>
      </c>
      <c r="E741" s="13" t="str">
        <f>TEXT(SalesDataTable[[#This Row],[Order Date]],"MMM")</f>
        <v>May</v>
      </c>
      <c r="F741" s="13" t="str">
        <f>"Q"&amp;ROUNDUP(MONTH(SalesDataTable[[#This Row],[Order Date]])/3,0)</f>
        <v>Q2</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11">
        <f>YEAR((SalesDataTable[[#This Row],[Order Date]]))</f>
        <v>2026</v>
      </c>
      <c r="D742" s="13">
        <f>MONTH((SalesDataTable[[#This Row],[Order Date]]))</f>
        <v>5</v>
      </c>
      <c r="E742" s="13" t="str">
        <f>TEXT(SalesDataTable[[#This Row],[Order Date]],"MMM")</f>
        <v>May</v>
      </c>
      <c r="F742" s="13" t="str">
        <f>"Q"&amp;ROUNDUP(MONTH(SalesDataTable[[#This Row],[Order Date]])/3,0)</f>
        <v>Q2</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11">
        <f>YEAR((SalesDataTable[[#This Row],[Order Date]]))</f>
        <v>2026</v>
      </c>
      <c r="D743" s="13">
        <f>MONTH((SalesDataTable[[#This Row],[Order Date]]))</f>
        <v>5</v>
      </c>
      <c r="E743" s="13" t="str">
        <f>TEXT(SalesDataTable[[#This Row],[Order Date]],"MMM")</f>
        <v>May</v>
      </c>
      <c r="F743" s="13" t="str">
        <f>"Q"&amp;ROUNDUP(MONTH(SalesDataTable[[#This Row],[Order Date]])/3,0)</f>
        <v>Q2</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11">
        <f>YEAR((SalesDataTable[[#This Row],[Order Date]]))</f>
        <v>2026</v>
      </c>
      <c r="D744" s="13">
        <f>MONTH((SalesDataTable[[#This Row],[Order Date]]))</f>
        <v>5</v>
      </c>
      <c r="E744" s="13" t="str">
        <f>TEXT(SalesDataTable[[#This Row],[Order Date]],"MMM")</f>
        <v>May</v>
      </c>
      <c r="F744" s="13" t="str">
        <f>"Q"&amp;ROUNDUP(MONTH(SalesDataTable[[#This Row],[Order Date]])/3,0)</f>
        <v>Q2</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11">
        <f>YEAR((SalesDataTable[[#This Row],[Order Date]]))</f>
        <v>2026</v>
      </c>
      <c r="D745" s="13">
        <f>MONTH((SalesDataTable[[#This Row],[Order Date]]))</f>
        <v>5</v>
      </c>
      <c r="E745" s="13" t="str">
        <f>TEXT(SalesDataTable[[#This Row],[Order Date]],"MMM")</f>
        <v>May</v>
      </c>
      <c r="F745" s="13" t="str">
        <f>"Q"&amp;ROUNDUP(MONTH(SalesDataTable[[#This Row],[Order Date]])/3,0)</f>
        <v>Q2</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11">
        <f>YEAR((SalesDataTable[[#This Row],[Order Date]]))</f>
        <v>2026</v>
      </c>
      <c r="D746" s="13">
        <f>MONTH((SalesDataTable[[#This Row],[Order Date]]))</f>
        <v>5</v>
      </c>
      <c r="E746" s="13" t="str">
        <f>TEXT(SalesDataTable[[#This Row],[Order Date]],"MMM")</f>
        <v>May</v>
      </c>
      <c r="F746" s="13" t="str">
        <f>"Q"&amp;ROUNDUP(MONTH(SalesDataTable[[#This Row],[Order Date]])/3,0)</f>
        <v>Q2</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11">
        <f>YEAR((SalesDataTable[[#This Row],[Order Date]]))</f>
        <v>2026</v>
      </c>
      <c r="D747" s="13">
        <f>MONTH((SalesDataTable[[#This Row],[Order Date]]))</f>
        <v>5</v>
      </c>
      <c r="E747" s="13" t="str">
        <f>TEXT(SalesDataTable[[#This Row],[Order Date]],"MMM")</f>
        <v>May</v>
      </c>
      <c r="F747" s="13" t="str">
        <f>"Q"&amp;ROUNDUP(MONTH(SalesDataTable[[#This Row],[Order Date]])/3,0)</f>
        <v>Q2</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11">
        <f>YEAR((SalesDataTable[[#This Row],[Order Date]]))</f>
        <v>2026</v>
      </c>
      <c r="D748" s="13">
        <f>MONTH((SalesDataTable[[#This Row],[Order Date]]))</f>
        <v>5</v>
      </c>
      <c r="E748" s="13" t="str">
        <f>TEXT(SalesDataTable[[#This Row],[Order Date]],"MMM")</f>
        <v>May</v>
      </c>
      <c r="F748" s="13" t="str">
        <f>"Q"&amp;ROUNDUP(MONTH(SalesDataTable[[#This Row],[Order Date]])/3,0)</f>
        <v>Q2</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11">
        <f>YEAR((SalesDataTable[[#This Row],[Order Date]]))</f>
        <v>2026</v>
      </c>
      <c r="D749" s="13">
        <f>MONTH((SalesDataTable[[#This Row],[Order Date]]))</f>
        <v>5</v>
      </c>
      <c r="E749" s="13" t="str">
        <f>TEXT(SalesDataTable[[#This Row],[Order Date]],"MMM")</f>
        <v>May</v>
      </c>
      <c r="F749" s="13" t="str">
        <f>"Q"&amp;ROUNDUP(MONTH(SalesDataTable[[#This Row],[Order Date]])/3,0)</f>
        <v>Q2</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11">
        <f>YEAR((SalesDataTable[[#This Row],[Order Date]]))</f>
        <v>2026</v>
      </c>
      <c r="D750" s="13">
        <f>MONTH((SalesDataTable[[#This Row],[Order Date]]))</f>
        <v>5</v>
      </c>
      <c r="E750" s="13" t="str">
        <f>TEXT(SalesDataTable[[#This Row],[Order Date]],"MMM")</f>
        <v>May</v>
      </c>
      <c r="F750" s="13" t="str">
        <f>"Q"&amp;ROUNDUP(MONTH(SalesDataTable[[#This Row],[Order Date]])/3,0)</f>
        <v>Q2</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11">
        <f>YEAR((SalesDataTable[[#This Row],[Order Date]]))</f>
        <v>2026</v>
      </c>
      <c r="D751" s="13">
        <f>MONTH((SalesDataTable[[#This Row],[Order Date]]))</f>
        <v>5</v>
      </c>
      <c r="E751" s="13" t="str">
        <f>TEXT(SalesDataTable[[#This Row],[Order Date]],"MMM")</f>
        <v>May</v>
      </c>
      <c r="F751" s="13" t="str">
        <f>"Q"&amp;ROUNDUP(MONTH(SalesDataTable[[#This Row],[Order Date]])/3,0)</f>
        <v>Q2</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11">
        <f>YEAR((SalesDataTable[[#This Row],[Order Date]]))</f>
        <v>2026</v>
      </c>
      <c r="D752" s="13">
        <f>MONTH((SalesDataTable[[#This Row],[Order Date]]))</f>
        <v>5</v>
      </c>
      <c r="E752" s="13" t="str">
        <f>TEXT(SalesDataTable[[#This Row],[Order Date]],"MMM")</f>
        <v>May</v>
      </c>
      <c r="F752" s="13" t="str">
        <f>"Q"&amp;ROUNDUP(MONTH(SalesDataTable[[#This Row],[Order Date]])/3,0)</f>
        <v>Q2</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11">
        <f>YEAR((SalesDataTable[[#This Row],[Order Date]]))</f>
        <v>2026</v>
      </c>
      <c r="D753" s="13">
        <f>MONTH((SalesDataTable[[#This Row],[Order Date]]))</f>
        <v>5</v>
      </c>
      <c r="E753" s="13" t="str">
        <f>TEXT(SalesDataTable[[#This Row],[Order Date]],"MMM")</f>
        <v>May</v>
      </c>
      <c r="F753" s="13" t="str">
        <f>"Q"&amp;ROUNDUP(MONTH(SalesDataTable[[#This Row],[Order Date]])/3,0)</f>
        <v>Q2</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11">
        <f>YEAR((SalesDataTable[[#This Row],[Order Date]]))</f>
        <v>2026</v>
      </c>
      <c r="D754" s="13">
        <f>MONTH((SalesDataTable[[#This Row],[Order Date]]))</f>
        <v>5</v>
      </c>
      <c r="E754" s="13" t="str">
        <f>TEXT(SalesDataTable[[#This Row],[Order Date]],"MMM")</f>
        <v>May</v>
      </c>
      <c r="F754" s="13" t="str">
        <f>"Q"&amp;ROUNDUP(MONTH(SalesDataTable[[#This Row],[Order Date]])/3,0)</f>
        <v>Q2</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11">
        <f>YEAR((SalesDataTable[[#This Row],[Order Date]]))</f>
        <v>2026</v>
      </c>
      <c r="D755" s="13">
        <f>MONTH((SalesDataTable[[#This Row],[Order Date]]))</f>
        <v>5</v>
      </c>
      <c r="E755" s="13" t="str">
        <f>TEXT(SalesDataTable[[#This Row],[Order Date]],"MMM")</f>
        <v>May</v>
      </c>
      <c r="F755" s="13" t="str">
        <f>"Q"&amp;ROUNDUP(MONTH(SalesDataTable[[#This Row],[Order Date]])/3,0)</f>
        <v>Q2</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11">
        <f>YEAR((SalesDataTable[[#This Row],[Order Date]]))</f>
        <v>2026</v>
      </c>
      <c r="D756" s="13">
        <f>MONTH((SalesDataTable[[#This Row],[Order Date]]))</f>
        <v>5</v>
      </c>
      <c r="E756" s="13" t="str">
        <f>TEXT(SalesDataTable[[#This Row],[Order Date]],"MMM")</f>
        <v>May</v>
      </c>
      <c r="F756" s="13" t="str">
        <f>"Q"&amp;ROUNDUP(MONTH(SalesDataTable[[#This Row],[Order Date]])/3,0)</f>
        <v>Q2</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11">
        <f>YEAR((SalesDataTable[[#This Row],[Order Date]]))</f>
        <v>2026</v>
      </c>
      <c r="D757" s="13">
        <f>MONTH((SalesDataTable[[#This Row],[Order Date]]))</f>
        <v>5</v>
      </c>
      <c r="E757" s="13" t="str">
        <f>TEXT(SalesDataTable[[#This Row],[Order Date]],"MMM")</f>
        <v>May</v>
      </c>
      <c r="F757" s="13" t="str">
        <f>"Q"&amp;ROUNDUP(MONTH(SalesDataTable[[#This Row],[Order Date]])/3,0)</f>
        <v>Q2</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11">
        <f>YEAR((SalesDataTable[[#This Row],[Order Date]]))</f>
        <v>2026</v>
      </c>
      <c r="D758" s="13">
        <f>MONTH((SalesDataTable[[#This Row],[Order Date]]))</f>
        <v>5</v>
      </c>
      <c r="E758" s="13" t="str">
        <f>TEXT(SalesDataTable[[#This Row],[Order Date]],"MMM")</f>
        <v>May</v>
      </c>
      <c r="F758" s="13" t="str">
        <f>"Q"&amp;ROUNDUP(MONTH(SalesDataTable[[#This Row],[Order Date]])/3,0)</f>
        <v>Q2</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11">
        <f>YEAR((SalesDataTable[[#This Row],[Order Date]]))</f>
        <v>2026</v>
      </c>
      <c r="D759" s="13">
        <f>MONTH((SalesDataTable[[#This Row],[Order Date]]))</f>
        <v>5</v>
      </c>
      <c r="E759" s="13" t="str">
        <f>TEXT(SalesDataTable[[#This Row],[Order Date]],"MMM")</f>
        <v>May</v>
      </c>
      <c r="F759" s="13" t="str">
        <f>"Q"&amp;ROUNDUP(MONTH(SalesDataTable[[#This Row],[Order Date]])/3,0)</f>
        <v>Q2</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11">
        <f>YEAR((SalesDataTable[[#This Row],[Order Date]]))</f>
        <v>2026</v>
      </c>
      <c r="D760" s="13">
        <f>MONTH((SalesDataTable[[#This Row],[Order Date]]))</f>
        <v>5</v>
      </c>
      <c r="E760" s="13" t="str">
        <f>TEXT(SalesDataTable[[#This Row],[Order Date]],"MMM")</f>
        <v>May</v>
      </c>
      <c r="F760" s="13" t="str">
        <f>"Q"&amp;ROUNDUP(MONTH(SalesDataTable[[#This Row],[Order Date]])/3,0)</f>
        <v>Q2</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11">
        <f>YEAR((SalesDataTable[[#This Row],[Order Date]]))</f>
        <v>2026</v>
      </c>
      <c r="D761" s="13">
        <f>MONTH((SalesDataTable[[#This Row],[Order Date]]))</f>
        <v>5</v>
      </c>
      <c r="E761" s="13" t="str">
        <f>TEXT(SalesDataTable[[#This Row],[Order Date]],"MMM")</f>
        <v>May</v>
      </c>
      <c r="F761" s="13" t="str">
        <f>"Q"&amp;ROUNDUP(MONTH(SalesDataTable[[#This Row],[Order Date]])/3,0)</f>
        <v>Q2</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11">
        <f>YEAR((SalesDataTable[[#This Row],[Order Date]]))</f>
        <v>2026</v>
      </c>
      <c r="D762" s="13">
        <f>MONTH((SalesDataTable[[#This Row],[Order Date]]))</f>
        <v>5</v>
      </c>
      <c r="E762" s="13" t="str">
        <f>TEXT(SalesDataTable[[#This Row],[Order Date]],"MMM")</f>
        <v>May</v>
      </c>
      <c r="F762" s="13" t="str">
        <f>"Q"&amp;ROUNDUP(MONTH(SalesDataTable[[#This Row],[Order Date]])/3,0)</f>
        <v>Q2</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11">
        <f>YEAR((SalesDataTable[[#This Row],[Order Date]]))</f>
        <v>2026</v>
      </c>
      <c r="D763" s="13">
        <f>MONTH((SalesDataTable[[#This Row],[Order Date]]))</f>
        <v>5</v>
      </c>
      <c r="E763" s="13" t="str">
        <f>TEXT(SalesDataTable[[#This Row],[Order Date]],"MMM")</f>
        <v>May</v>
      </c>
      <c r="F763" s="13" t="str">
        <f>"Q"&amp;ROUNDUP(MONTH(SalesDataTable[[#This Row],[Order Date]])/3,0)</f>
        <v>Q2</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11">
        <f>YEAR((SalesDataTable[[#This Row],[Order Date]]))</f>
        <v>2026</v>
      </c>
      <c r="D764" s="13">
        <f>MONTH((SalesDataTable[[#This Row],[Order Date]]))</f>
        <v>5</v>
      </c>
      <c r="E764" s="13" t="str">
        <f>TEXT(SalesDataTable[[#This Row],[Order Date]],"MMM")</f>
        <v>May</v>
      </c>
      <c r="F764" s="13" t="str">
        <f>"Q"&amp;ROUNDUP(MONTH(SalesDataTable[[#This Row],[Order Date]])/3,0)</f>
        <v>Q2</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11">
        <f>YEAR((SalesDataTable[[#This Row],[Order Date]]))</f>
        <v>2026</v>
      </c>
      <c r="D765" s="13">
        <f>MONTH((SalesDataTable[[#This Row],[Order Date]]))</f>
        <v>5</v>
      </c>
      <c r="E765" s="13" t="str">
        <f>TEXT(SalesDataTable[[#This Row],[Order Date]],"MMM")</f>
        <v>May</v>
      </c>
      <c r="F765" s="13" t="str">
        <f>"Q"&amp;ROUNDUP(MONTH(SalesDataTable[[#This Row],[Order Date]])/3,0)</f>
        <v>Q2</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11">
        <f>YEAR((SalesDataTable[[#This Row],[Order Date]]))</f>
        <v>2026</v>
      </c>
      <c r="D766" s="13">
        <f>MONTH((SalesDataTable[[#This Row],[Order Date]]))</f>
        <v>5</v>
      </c>
      <c r="E766" s="13" t="str">
        <f>TEXT(SalesDataTable[[#This Row],[Order Date]],"MMM")</f>
        <v>May</v>
      </c>
      <c r="F766" s="13" t="str">
        <f>"Q"&amp;ROUNDUP(MONTH(SalesDataTable[[#This Row],[Order Date]])/3,0)</f>
        <v>Q2</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11">
        <f>YEAR((SalesDataTable[[#This Row],[Order Date]]))</f>
        <v>2026</v>
      </c>
      <c r="D767" s="13">
        <f>MONTH((SalesDataTable[[#This Row],[Order Date]]))</f>
        <v>5</v>
      </c>
      <c r="E767" s="13" t="str">
        <f>TEXT(SalesDataTable[[#This Row],[Order Date]],"MMM")</f>
        <v>May</v>
      </c>
      <c r="F767" s="13" t="str">
        <f>"Q"&amp;ROUNDUP(MONTH(SalesDataTable[[#This Row],[Order Date]])/3,0)</f>
        <v>Q2</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11">
        <f>YEAR((SalesDataTable[[#This Row],[Order Date]]))</f>
        <v>2026</v>
      </c>
      <c r="D768" s="13">
        <f>MONTH((SalesDataTable[[#This Row],[Order Date]]))</f>
        <v>5</v>
      </c>
      <c r="E768" s="13" t="str">
        <f>TEXT(SalesDataTable[[#This Row],[Order Date]],"MMM")</f>
        <v>May</v>
      </c>
      <c r="F768" s="13" t="str">
        <f>"Q"&amp;ROUNDUP(MONTH(SalesDataTable[[#This Row],[Order Date]])/3,0)</f>
        <v>Q2</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11">
        <f>YEAR((SalesDataTable[[#This Row],[Order Date]]))</f>
        <v>2026</v>
      </c>
      <c r="D769" s="13">
        <f>MONTH((SalesDataTable[[#This Row],[Order Date]]))</f>
        <v>5</v>
      </c>
      <c r="E769" s="13" t="str">
        <f>TEXT(SalesDataTable[[#This Row],[Order Date]],"MMM")</f>
        <v>May</v>
      </c>
      <c r="F769" s="13" t="str">
        <f>"Q"&amp;ROUNDUP(MONTH(SalesDataTable[[#This Row],[Order Date]])/3,0)</f>
        <v>Q2</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11">
        <f>YEAR((SalesDataTable[[#This Row],[Order Date]]))</f>
        <v>2026</v>
      </c>
      <c r="D770" s="13">
        <f>MONTH((SalesDataTable[[#This Row],[Order Date]]))</f>
        <v>5</v>
      </c>
      <c r="E770" s="13" t="str">
        <f>TEXT(SalesDataTable[[#This Row],[Order Date]],"MMM")</f>
        <v>May</v>
      </c>
      <c r="F770" s="13" t="str">
        <f>"Q"&amp;ROUNDUP(MONTH(SalesDataTable[[#This Row],[Order Date]])/3,0)</f>
        <v>Q2</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11">
        <f>YEAR((SalesDataTable[[#This Row],[Order Date]]))</f>
        <v>2026</v>
      </c>
      <c r="D771" s="13">
        <f>MONTH((SalesDataTable[[#This Row],[Order Date]]))</f>
        <v>5</v>
      </c>
      <c r="E771" s="13" t="str">
        <f>TEXT(SalesDataTable[[#This Row],[Order Date]],"MMM")</f>
        <v>May</v>
      </c>
      <c r="F771" s="13" t="str">
        <f>"Q"&amp;ROUNDUP(MONTH(SalesDataTable[[#This Row],[Order Date]])/3,0)</f>
        <v>Q2</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11">
        <f>YEAR((SalesDataTable[[#This Row],[Order Date]]))</f>
        <v>2026</v>
      </c>
      <c r="D772" s="13">
        <f>MONTH((SalesDataTable[[#This Row],[Order Date]]))</f>
        <v>5</v>
      </c>
      <c r="E772" s="13" t="str">
        <f>TEXT(SalesDataTable[[#This Row],[Order Date]],"MMM")</f>
        <v>May</v>
      </c>
      <c r="F772" s="13" t="str">
        <f>"Q"&amp;ROUNDUP(MONTH(SalesDataTable[[#This Row],[Order Date]])/3,0)</f>
        <v>Q2</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11">
        <f>YEAR((SalesDataTable[[#This Row],[Order Date]]))</f>
        <v>2026</v>
      </c>
      <c r="D773" s="13">
        <f>MONTH((SalesDataTable[[#This Row],[Order Date]]))</f>
        <v>5</v>
      </c>
      <c r="E773" s="13" t="str">
        <f>TEXT(SalesDataTable[[#This Row],[Order Date]],"MMM")</f>
        <v>May</v>
      </c>
      <c r="F773" s="13" t="str">
        <f>"Q"&amp;ROUNDUP(MONTH(SalesDataTable[[#This Row],[Order Date]])/3,0)</f>
        <v>Q2</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11">
        <f>YEAR((SalesDataTable[[#This Row],[Order Date]]))</f>
        <v>2026</v>
      </c>
      <c r="D774" s="13">
        <f>MONTH((SalesDataTable[[#This Row],[Order Date]]))</f>
        <v>5</v>
      </c>
      <c r="E774" s="13" t="str">
        <f>TEXT(SalesDataTable[[#This Row],[Order Date]],"MMM")</f>
        <v>May</v>
      </c>
      <c r="F774" s="13" t="str">
        <f>"Q"&amp;ROUNDUP(MONTH(SalesDataTable[[#This Row],[Order Date]])/3,0)</f>
        <v>Q2</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11">
        <f>YEAR((SalesDataTable[[#This Row],[Order Date]]))</f>
        <v>2026</v>
      </c>
      <c r="D775" s="13">
        <f>MONTH((SalesDataTable[[#This Row],[Order Date]]))</f>
        <v>5</v>
      </c>
      <c r="E775" s="13" t="str">
        <f>TEXT(SalesDataTable[[#This Row],[Order Date]],"MMM")</f>
        <v>May</v>
      </c>
      <c r="F775" s="13" t="str">
        <f>"Q"&amp;ROUNDUP(MONTH(SalesDataTable[[#This Row],[Order Date]])/3,0)</f>
        <v>Q2</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11">
        <f>YEAR((SalesDataTable[[#This Row],[Order Date]]))</f>
        <v>2026</v>
      </c>
      <c r="D776" s="13">
        <f>MONTH((SalesDataTable[[#This Row],[Order Date]]))</f>
        <v>5</v>
      </c>
      <c r="E776" s="13" t="str">
        <f>TEXT(SalesDataTable[[#This Row],[Order Date]],"MMM")</f>
        <v>May</v>
      </c>
      <c r="F776" s="13" t="str">
        <f>"Q"&amp;ROUNDUP(MONTH(SalesDataTable[[#This Row],[Order Date]])/3,0)</f>
        <v>Q2</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11">
        <f>YEAR((SalesDataTable[[#This Row],[Order Date]]))</f>
        <v>2026</v>
      </c>
      <c r="D777" s="13">
        <f>MONTH((SalesDataTable[[#This Row],[Order Date]]))</f>
        <v>5</v>
      </c>
      <c r="E777" s="13" t="str">
        <f>TEXT(SalesDataTable[[#This Row],[Order Date]],"MMM")</f>
        <v>May</v>
      </c>
      <c r="F777" s="13" t="str">
        <f>"Q"&amp;ROUNDUP(MONTH(SalesDataTable[[#This Row],[Order Date]])/3,0)</f>
        <v>Q2</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11">
        <f>YEAR((SalesDataTable[[#This Row],[Order Date]]))</f>
        <v>2026</v>
      </c>
      <c r="D778" s="13">
        <f>MONTH((SalesDataTable[[#This Row],[Order Date]]))</f>
        <v>5</v>
      </c>
      <c r="E778" s="13" t="str">
        <f>TEXT(SalesDataTable[[#This Row],[Order Date]],"MMM")</f>
        <v>May</v>
      </c>
      <c r="F778" s="13" t="str">
        <f>"Q"&amp;ROUNDUP(MONTH(SalesDataTable[[#This Row],[Order Date]])/3,0)</f>
        <v>Q2</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11">
        <f>YEAR((SalesDataTable[[#This Row],[Order Date]]))</f>
        <v>2026</v>
      </c>
      <c r="D779" s="13">
        <f>MONTH((SalesDataTable[[#This Row],[Order Date]]))</f>
        <v>5</v>
      </c>
      <c r="E779" s="13" t="str">
        <f>TEXT(SalesDataTable[[#This Row],[Order Date]],"MMM")</f>
        <v>May</v>
      </c>
      <c r="F779" s="13" t="str">
        <f>"Q"&amp;ROUNDUP(MONTH(SalesDataTable[[#This Row],[Order Date]])/3,0)</f>
        <v>Q2</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11">
        <f>YEAR((SalesDataTable[[#This Row],[Order Date]]))</f>
        <v>2026</v>
      </c>
      <c r="D780" s="13">
        <f>MONTH((SalesDataTable[[#This Row],[Order Date]]))</f>
        <v>5</v>
      </c>
      <c r="E780" s="13" t="str">
        <f>TEXT(SalesDataTable[[#This Row],[Order Date]],"MMM")</f>
        <v>May</v>
      </c>
      <c r="F780" s="13" t="str">
        <f>"Q"&amp;ROUNDUP(MONTH(SalesDataTable[[#This Row],[Order Date]])/3,0)</f>
        <v>Q2</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11">
        <f>YEAR((SalesDataTable[[#This Row],[Order Date]]))</f>
        <v>2026</v>
      </c>
      <c r="D781" s="13">
        <f>MONTH((SalesDataTable[[#This Row],[Order Date]]))</f>
        <v>5</v>
      </c>
      <c r="E781" s="13" t="str">
        <f>TEXT(SalesDataTable[[#This Row],[Order Date]],"MMM")</f>
        <v>May</v>
      </c>
      <c r="F781" s="13" t="str">
        <f>"Q"&amp;ROUNDUP(MONTH(SalesDataTable[[#This Row],[Order Date]])/3,0)</f>
        <v>Q2</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11">
        <f>YEAR((SalesDataTable[[#This Row],[Order Date]]))</f>
        <v>2026</v>
      </c>
      <c r="D782" s="13">
        <f>MONTH((SalesDataTable[[#This Row],[Order Date]]))</f>
        <v>5</v>
      </c>
      <c r="E782" s="13" t="str">
        <f>TEXT(SalesDataTable[[#This Row],[Order Date]],"MMM")</f>
        <v>May</v>
      </c>
      <c r="F782" s="13" t="str">
        <f>"Q"&amp;ROUNDUP(MONTH(SalesDataTable[[#This Row],[Order Date]])/3,0)</f>
        <v>Q2</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11">
        <f>YEAR((SalesDataTable[[#This Row],[Order Date]]))</f>
        <v>2026</v>
      </c>
      <c r="D783" s="13">
        <f>MONTH((SalesDataTable[[#This Row],[Order Date]]))</f>
        <v>5</v>
      </c>
      <c r="E783" s="13" t="str">
        <f>TEXT(SalesDataTable[[#This Row],[Order Date]],"MMM")</f>
        <v>May</v>
      </c>
      <c r="F783" s="13" t="str">
        <f>"Q"&amp;ROUNDUP(MONTH(SalesDataTable[[#This Row],[Order Date]])/3,0)</f>
        <v>Q2</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11">
        <f>YEAR((SalesDataTable[[#This Row],[Order Date]]))</f>
        <v>2026</v>
      </c>
      <c r="D784" s="13">
        <f>MONTH((SalesDataTable[[#This Row],[Order Date]]))</f>
        <v>5</v>
      </c>
      <c r="E784" s="13" t="str">
        <f>TEXT(SalesDataTable[[#This Row],[Order Date]],"MMM")</f>
        <v>May</v>
      </c>
      <c r="F784" s="13" t="str">
        <f>"Q"&amp;ROUNDUP(MONTH(SalesDataTable[[#This Row],[Order Date]])/3,0)</f>
        <v>Q2</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11">
        <f>YEAR((SalesDataTable[[#This Row],[Order Date]]))</f>
        <v>2026</v>
      </c>
      <c r="D785" s="13">
        <f>MONTH((SalesDataTable[[#This Row],[Order Date]]))</f>
        <v>5</v>
      </c>
      <c r="E785" s="13" t="str">
        <f>TEXT(SalesDataTable[[#This Row],[Order Date]],"MMM")</f>
        <v>May</v>
      </c>
      <c r="F785" s="13" t="str">
        <f>"Q"&amp;ROUNDUP(MONTH(SalesDataTable[[#This Row],[Order Date]])/3,0)</f>
        <v>Q2</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11">
        <f>YEAR((SalesDataTable[[#This Row],[Order Date]]))</f>
        <v>2026</v>
      </c>
      <c r="D786" s="13">
        <f>MONTH((SalesDataTable[[#This Row],[Order Date]]))</f>
        <v>5</v>
      </c>
      <c r="E786" s="13" t="str">
        <f>TEXT(SalesDataTable[[#This Row],[Order Date]],"MMM")</f>
        <v>May</v>
      </c>
      <c r="F786" s="13" t="str">
        <f>"Q"&amp;ROUNDUP(MONTH(SalesDataTable[[#This Row],[Order Date]])/3,0)</f>
        <v>Q2</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11">
        <f>YEAR((SalesDataTable[[#This Row],[Order Date]]))</f>
        <v>2026</v>
      </c>
      <c r="D787" s="13">
        <f>MONTH((SalesDataTable[[#This Row],[Order Date]]))</f>
        <v>5</v>
      </c>
      <c r="E787" s="13" t="str">
        <f>TEXT(SalesDataTable[[#This Row],[Order Date]],"MMM")</f>
        <v>May</v>
      </c>
      <c r="F787" s="13" t="str">
        <f>"Q"&amp;ROUNDUP(MONTH(SalesDataTable[[#This Row],[Order Date]])/3,0)</f>
        <v>Q2</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11">
        <f>YEAR((SalesDataTable[[#This Row],[Order Date]]))</f>
        <v>2026</v>
      </c>
      <c r="D788" s="13">
        <f>MONTH((SalesDataTable[[#This Row],[Order Date]]))</f>
        <v>5</v>
      </c>
      <c r="E788" s="13" t="str">
        <f>TEXT(SalesDataTable[[#This Row],[Order Date]],"MMM")</f>
        <v>May</v>
      </c>
      <c r="F788" s="13" t="str">
        <f>"Q"&amp;ROUNDUP(MONTH(SalesDataTable[[#This Row],[Order Date]])/3,0)</f>
        <v>Q2</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11">
        <f>YEAR((SalesDataTable[[#This Row],[Order Date]]))</f>
        <v>2026</v>
      </c>
      <c r="D789" s="13">
        <f>MONTH((SalesDataTable[[#This Row],[Order Date]]))</f>
        <v>5</v>
      </c>
      <c r="E789" s="13" t="str">
        <f>TEXT(SalesDataTable[[#This Row],[Order Date]],"MMM")</f>
        <v>May</v>
      </c>
      <c r="F789" s="13" t="str">
        <f>"Q"&amp;ROUNDUP(MONTH(SalesDataTable[[#This Row],[Order Date]])/3,0)</f>
        <v>Q2</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11">
        <f>YEAR((SalesDataTable[[#This Row],[Order Date]]))</f>
        <v>2026</v>
      </c>
      <c r="D790" s="13">
        <f>MONTH((SalesDataTable[[#This Row],[Order Date]]))</f>
        <v>5</v>
      </c>
      <c r="E790" s="13" t="str">
        <f>TEXT(SalesDataTable[[#This Row],[Order Date]],"MMM")</f>
        <v>May</v>
      </c>
      <c r="F790" s="13" t="str">
        <f>"Q"&amp;ROUNDUP(MONTH(SalesDataTable[[#This Row],[Order Date]])/3,0)</f>
        <v>Q2</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11">
        <f>YEAR((SalesDataTable[[#This Row],[Order Date]]))</f>
        <v>2026</v>
      </c>
      <c r="D791" s="13">
        <f>MONTH((SalesDataTable[[#This Row],[Order Date]]))</f>
        <v>5</v>
      </c>
      <c r="E791" s="13" t="str">
        <f>TEXT(SalesDataTable[[#This Row],[Order Date]],"MMM")</f>
        <v>May</v>
      </c>
      <c r="F791" s="13" t="str">
        <f>"Q"&amp;ROUNDUP(MONTH(SalesDataTable[[#This Row],[Order Date]])/3,0)</f>
        <v>Q2</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11">
        <f>YEAR((SalesDataTable[[#This Row],[Order Date]]))</f>
        <v>2026</v>
      </c>
      <c r="D792" s="13">
        <f>MONTH((SalesDataTable[[#This Row],[Order Date]]))</f>
        <v>5</v>
      </c>
      <c r="E792" s="13" t="str">
        <f>TEXT(SalesDataTable[[#This Row],[Order Date]],"MMM")</f>
        <v>May</v>
      </c>
      <c r="F792" s="13" t="str">
        <f>"Q"&amp;ROUNDUP(MONTH(SalesDataTable[[#This Row],[Order Date]])/3,0)</f>
        <v>Q2</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11">
        <f>YEAR((SalesDataTable[[#This Row],[Order Date]]))</f>
        <v>2026</v>
      </c>
      <c r="D793" s="13">
        <f>MONTH((SalesDataTable[[#This Row],[Order Date]]))</f>
        <v>5</v>
      </c>
      <c r="E793" s="13" t="str">
        <f>TEXT(SalesDataTable[[#This Row],[Order Date]],"MMM")</f>
        <v>May</v>
      </c>
      <c r="F793" s="13" t="str">
        <f>"Q"&amp;ROUNDUP(MONTH(SalesDataTable[[#This Row],[Order Date]])/3,0)</f>
        <v>Q2</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11">
        <f>YEAR((SalesDataTable[[#This Row],[Order Date]]))</f>
        <v>2026</v>
      </c>
      <c r="D794" s="13">
        <f>MONTH((SalesDataTable[[#This Row],[Order Date]]))</f>
        <v>5</v>
      </c>
      <c r="E794" s="13" t="str">
        <f>TEXT(SalesDataTable[[#This Row],[Order Date]],"MMM")</f>
        <v>May</v>
      </c>
      <c r="F794" s="13" t="str">
        <f>"Q"&amp;ROUNDUP(MONTH(SalesDataTable[[#This Row],[Order Date]])/3,0)</f>
        <v>Q2</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11">
        <f>YEAR((SalesDataTable[[#This Row],[Order Date]]))</f>
        <v>2026</v>
      </c>
      <c r="D795" s="13">
        <f>MONTH((SalesDataTable[[#This Row],[Order Date]]))</f>
        <v>5</v>
      </c>
      <c r="E795" s="13" t="str">
        <f>TEXT(SalesDataTable[[#This Row],[Order Date]],"MMM")</f>
        <v>May</v>
      </c>
      <c r="F795" s="13" t="str">
        <f>"Q"&amp;ROUNDUP(MONTH(SalesDataTable[[#This Row],[Order Date]])/3,0)</f>
        <v>Q2</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11">
        <f>YEAR((SalesDataTable[[#This Row],[Order Date]]))</f>
        <v>2026</v>
      </c>
      <c r="D796" s="13">
        <f>MONTH((SalesDataTable[[#This Row],[Order Date]]))</f>
        <v>5</v>
      </c>
      <c r="E796" s="13" t="str">
        <f>TEXT(SalesDataTable[[#This Row],[Order Date]],"MMM")</f>
        <v>May</v>
      </c>
      <c r="F796" s="13" t="str">
        <f>"Q"&amp;ROUNDUP(MONTH(SalesDataTable[[#This Row],[Order Date]])/3,0)</f>
        <v>Q2</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11">
        <f>YEAR((SalesDataTable[[#This Row],[Order Date]]))</f>
        <v>2026</v>
      </c>
      <c r="D797" s="13">
        <f>MONTH((SalesDataTable[[#This Row],[Order Date]]))</f>
        <v>5</v>
      </c>
      <c r="E797" s="13" t="str">
        <f>TEXT(SalesDataTable[[#This Row],[Order Date]],"MMM")</f>
        <v>May</v>
      </c>
      <c r="F797" s="13" t="str">
        <f>"Q"&amp;ROUNDUP(MONTH(SalesDataTable[[#This Row],[Order Date]])/3,0)</f>
        <v>Q2</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11">
        <f>YEAR((SalesDataTable[[#This Row],[Order Date]]))</f>
        <v>2026</v>
      </c>
      <c r="D798" s="13">
        <f>MONTH((SalesDataTable[[#This Row],[Order Date]]))</f>
        <v>5</v>
      </c>
      <c r="E798" s="13" t="str">
        <f>TEXT(SalesDataTable[[#This Row],[Order Date]],"MMM")</f>
        <v>May</v>
      </c>
      <c r="F798" s="13" t="str">
        <f>"Q"&amp;ROUNDUP(MONTH(SalesDataTable[[#This Row],[Order Date]])/3,0)</f>
        <v>Q2</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11">
        <f>YEAR((SalesDataTable[[#This Row],[Order Date]]))</f>
        <v>2026</v>
      </c>
      <c r="D799" s="13">
        <f>MONTH((SalesDataTable[[#This Row],[Order Date]]))</f>
        <v>5</v>
      </c>
      <c r="E799" s="13" t="str">
        <f>TEXT(SalesDataTable[[#This Row],[Order Date]],"MMM")</f>
        <v>May</v>
      </c>
      <c r="F799" s="13" t="str">
        <f>"Q"&amp;ROUNDUP(MONTH(SalesDataTable[[#This Row],[Order Date]])/3,0)</f>
        <v>Q2</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11">
        <f>YEAR((SalesDataTable[[#This Row],[Order Date]]))</f>
        <v>2026</v>
      </c>
      <c r="D800" s="13">
        <f>MONTH((SalesDataTable[[#This Row],[Order Date]]))</f>
        <v>5</v>
      </c>
      <c r="E800" s="13" t="str">
        <f>TEXT(SalesDataTable[[#This Row],[Order Date]],"MMM")</f>
        <v>May</v>
      </c>
      <c r="F800" s="13" t="str">
        <f>"Q"&amp;ROUNDUP(MONTH(SalesDataTable[[#This Row],[Order Date]])/3,0)</f>
        <v>Q2</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11">
        <f>YEAR((SalesDataTable[[#This Row],[Order Date]]))</f>
        <v>2026</v>
      </c>
      <c r="D801" s="13">
        <f>MONTH((SalesDataTable[[#This Row],[Order Date]]))</f>
        <v>5</v>
      </c>
      <c r="E801" s="13" t="str">
        <f>TEXT(SalesDataTable[[#This Row],[Order Date]],"MMM")</f>
        <v>May</v>
      </c>
      <c r="F801" s="13" t="str">
        <f>"Q"&amp;ROUNDUP(MONTH(SalesDataTable[[#This Row],[Order Date]])/3,0)</f>
        <v>Q2</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11">
        <f>YEAR((SalesDataTable[[#This Row],[Order Date]]))</f>
        <v>2026</v>
      </c>
      <c r="D802" s="13">
        <f>MONTH((SalesDataTable[[#This Row],[Order Date]]))</f>
        <v>5</v>
      </c>
      <c r="E802" s="13" t="str">
        <f>TEXT(SalesDataTable[[#This Row],[Order Date]],"MMM")</f>
        <v>May</v>
      </c>
      <c r="F802" s="13" t="str">
        <f>"Q"&amp;ROUNDUP(MONTH(SalesDataTable[[#This Row],[Order Date]])/3,0)</f>
        <v>Q2</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11">
        <f>YEAR((SalesDataTable[[#This Row],[Order Date]]))</f>
        <v>2026</v>
      </c>
      <c r="D803" s="13">
        <f>MONTH((SalesDataTable[[#This Row],[Order Date]]))</f>
        <v>5</v>
      </c>
      <c r="E803" s="13" t="str">
        <f>TEXT(SalesDataTable[[#This Row],[Order Date]],"MMM")</f>
        <v>May</v>
      </c>
      <c r="F803" s="13" t="str">
        <f>"Q"&amp;ROUNDUP(MONTH(SalesDataTable[[#This Row],[Order Date]])/3,0)</f>
        <v>Q2</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11">
        <f>YEAR((SalesDataTable[[#This Row],[Order Date]]))</f>
        <v>2026</v>
      </c>
      <c r="D804" s="13">
        <f>MONTH((SalesDataTable[[#This Row],[Order Date]]))</f>
        <v>5</v>
      </c>
      <c r="E804" s="13" t="str">
        <f>TEXT(SalesDataTable[[#This Row],[Order Date]],"MMM")</f>
        <v>May</v>
      </c>
      <c r="F804" s="13" t="str">
        <f>"Q"&amp;ROUNDUP(MONTH(SalesDataTable[[#This Row],[Order Date]])/3,0)</f>
        <v>Q2</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11">
        <f>YEAR((SalesDataTable[[#This Row],[Order Date]]))</f>
        <v>2026</v>
      </c>
      <c r="D805" s="13">
        <f>MONTH((SalesDataTable[[#This Row],[Order Date]]))</f>
        <v>5</v>
      </c>
      <c r="E805" s="13" t="str">
        <f>TEXT(SalesDataTable[[#This Row],[Order Date]],"MMM")</f>
        <v>May</v>
      </c>
      <c r="F805" s="13" t="str">
        <f>"Q"&amp;ROUNDUP(MONTH(SalesDataTable[[#This Row],[Order Date]])/3,0)</f>
        <v>Q2</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11">
        <f>YEAR((SalesDataTable[[#This Row],[Order Date]]))</f>
        <v>2026</v>
      </c>
      <c r="D806" s="13">
        <f>MONTH((SalesDataTable[[#This Row],[Order Date]]))</f>
        <v>5</v>
      </c>
      <c r="E806" s="13" t="str">
        <f>TEXT(SalesDataTable[[#This Row],[Order Date]],"MMM")</f>
        <v>May</v>
      </c>
      <c r="F806" s="13" t="str">
        <f>"Q"&amp;ROUNDUP(MONTH(SalesDataTable[[#This Row],[Order Date]])/3,0)</f>
        <v>Q2</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11">
        <f>YEAR((SalesDataTable[[#This Row],[Order Date]]))</f>
        <v>2026</v>
      </c>
      <c r="D807" s="13">
        <f>MONTH((SalesDataTable[[#This Row],[Order Date]]))</f>
        <v>5</v>
      </c>
      <c r="E807" s="13" t="str">
        <f>TEXT(SalesDataTable[[#This Row],[Order Date]],"MMM")</f>
        <v>May</v>
      </c>
      <c r="F807" s="13" t="str">
        <f>"Q"&amp;ROUNDUP(MONTH(SalesDataTable[[#This Row],[Order Date]])/3,0)</f>
        <v>Q2</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11">
        <f>YEAR((SalesDataTable[[#This Row],[Order Date]]))</f>
        <v>2026</v>
      </c>
      <c r="D808" s="13">
        <f>MONTH((SalesDataTable[[#This Row],[Order Date]]))</f>
        <v>5</v>
      </c>
      <c r="E808" s="13" t="str">
        <f>TEXT(SalesDataTable[[#This Row],[Order Date]],"MMM")</f>
        <v>May</v>
      </c>
      <c r="F808" s="13" t="str">
        <f>"Q"&amp;ROUNDUP(MONTH(SalesDataTable[[#This Row],[Order Date]])/3,0)</f>
        <v>Q2</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11">
        <f>YEAR((SalesDataTable[[#This Row],[Order Date]]))</f>
        <v>2026</v>
      </c>
      <c r="D809" s="13">
        <f>MONTH((SalesDataTable[[#This Row],[Order Date]]))</f>
        <v>5</v>
      </c>
      <c r="E809" s="13" t="str">
        <f>TEXT(SalesDataTable[[#This Row],[Order Date]],"MMM")</f>
        <v>May</v>
      </c>
      <c r="F809" s="13" t="str">
        <f>"Q"&amp;ROUNDUP(MONTH(SalesDataTable[[#This Row],[Order Date]])/3,0)</f>
        <v>Q2</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11">
        <f>YEAR((SalesDataTable[[#This Row],[Order Date]]))</f>
        <v>2026</v>
      </c>
      <c r="D810" s="13">
        <f>MONTH((SalesDataTable[[#This Row],[Order Date]]))</f>
        <v>5</v>
      </c>
      <c r="E810" s="13" t="str">
        <f>TEXT(SalesDataTable[[#This Row],[Order Date]],"MMM")</f>
        <v>May</v>
      </c>
      <c r="F810" s="13" t="str">
        <f>"Q"&amp;ROUNDUP(MONTH(SalesDataTable[[#This Row],[Order Date]])/3,0)</f>
        <v>Q2</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11">
        <f>YEAR((SalesDataTable[[#This Row],[Order Date]]))</f>
        <v>2026</v>
      </c>
      <c r="D811" s="13">
        <f>MONTH((SalesDataTable[[#This Row],[Order Date]]))</f>
        <v>5</v>
      </c>
      <c r="E811" s="13" t="str">
        <f>TEXT(SalesDataTable[[#This Row],[Order Date]],"MMM")</f>
        <v>May</v>
      </c>
      <c r="F811" s="13" t="str">
        <f>"Q"&amp;ROUNDUP(MONTH(SalesDataTable[[#This Row],[Order Date]])/3,0)</f>
        <v>Q2</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11">
        <f>YEAR((SalesDataTable[[#This Row],[Order Date]]))</f>
        <v>2026</v>
      </c>
      <c r="D812" s="13">
        <f>MONTH((SalesDataTable[[#This Row],[Order Date]]))</f>
        <v>5</v>
      </c>
      <c r="E812" s="13" t="str">
        <f>TEXT(SalesDataTable[[#This Row],[Order Date]],"MMM")</f>
        <v>May</v>
      </c>
      <c r="F812" s="13" t="str">
        <f>"Q"&amp;ROUNDUP(MONTH(SalesDataTable[[#This Row],[Order Date]])/3,0)</f>
        <v>Q2</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11">
        <f>YEAR((SalesDataTable[[#This Row],[Order Date]]))</f>
        <v>2026</v>
      </c>
      <c r="D813" s="13">
        <f>MONTH((SalesDataTable[[#This Row],[Order Date]]))</f>
        <v>5</v>
      </c>
      <c r="E813" s="13" t="str">
        <f>TEXT(SalesDataTable[[#This Row],[Order Date]],"MMM")</f>
        <v>May</v>
      </c>
      <c r="F813" s="13" t="str">
        <f>"Q"&amp;ROUNDUP(MONTH(SalesDataTable[[#This Row],[Order Date]])/3,0)</f>
        <v>Q2</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11">
        <f>YEAR((SalesDataTable[[#This Row],[Order Date]]))</f>
        <v>2026</v>
      </c>
      <c r="D814" s="13">
        <f>MONTH((SalesDataTable[[#This Row],[Order Date]]))</f>
        <v>5</v>
      </c>
      <c r="E814" s="13" t="str">
        <f>TEXT(SalesDataTable[[#This Row],[Order Date]],"MMM")</f>
        <v>May</v>
      </c>
      <c r="F814" s="13" t="str">
        <f>"Q"&amp;ROUNDUP(MONTH(SalesDataTable[[#This Row],[Order Date]])/3,0)</f>
        <v>Q2</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11">
        <f>YEAR((SalesDataTable[[#This Row],[Order Date]]))</f>
        <v>2026</v>
      </c>
      <c r="D815" s="13">
        <f>MONTH((SalesDataTable[[#This Row],[Order Date]]))</f>
        <v>5</v>
      </c>
      <c r="E815" s="13" t="str">
        <f>TEXT(SalesDataTable[[#This Row],[Order Date]],"MMM")</f>
        <v>May</v>
      </c>
      <c r="F815" s="13" t="str">
        <f>"Q"&amp;ROUNDUP(MONTH(SalesDataTable[[#This Row],[Order Date]])/3,0)</f>
        <v>Q2</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11">
        <f>YEAR((SalesDataTable[[#This Row],[Order Date]]))</f>
        <v>2026</v>
      </c>
      <c r="D816" s="13">
        <f>MONTH((SalesDataTable[[#This Row],[Order Date]]))</f>
        <v>5</v>
      </c>
      <c r="E816" s="13" t="str">
        <f>TEXT(SalesDataTable[[#This Row],[Order Date]],"MMM")</f>
        <v>May</v>
      </c>
      <c r="F816" s="13" t="str">
        <f>"Q"&amp;ROUNDUP(MONTH(SalesDataTable[[#This Row],[Order Date]])/3,0)</f>
        <v>Q2</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11">
        <f>YEAR((SalesDataTable[[#This Row],[Order Date]]))</f>
        <v>2026</v>
      </c>
      <c r="D817" s="13">
        <f>MONTH((SalesDataTable[[#This Row],[Order Date]]))</f>
        <v>5</v>
      </c>
      <c r="E817" s="13" t="str">
        <f>TEXT(SalesDataTable[[#This Row],[Order Date]],"MMM")</f>
        <v>May</v>
      </c>
      <c r="F817" s="13" t="str">
        <f>"Q"&amp;ROUNDUP(MONTH(SalesDataTable[[#This Row],[Order Date]])/3,0)</f>
        <v>Q2</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11">
        <f>YEAR((SalesDataTable[[#This Row],[Order Date]]))</f>
        <v>2026</v>
      </c>
      <c r="D818" s="13">
        <f>MONTH((SalesDataTable[[#This Row],[Order Date]]))</f>
        <v>5</v>
      </c>
      <c r="E818" s="13" t="str">
        <f>TEXT(SalesDataTable[[#This Row],[Order Date]],"MMM")</f>
        <v>May</v>
      </c>
      <c r="F818" s="13" t="str">
        <f>"Q"&amp;ROUNDUP(MONTH(SalesDataTable[[#This Row],[Order Date]])/3,0)</f>
        <v>Q2</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11">
        <f>YEAR((SalesDataTable[[#This Row],[Order Date]]))</f>
        <v>2026</v>
      </c>
      <c r="D819" s="13">
        <f>MONTH((SalesDataTable[[#This Row],[Order Date]]))</f>
        <v>5</v>
      </c>
      <c r="E819" s="13" t="str">
        <f>TEXT(SalesDataTable[[#This Row],[Order Date]],"MMM")</f>
        <v>May</v>
      </c>
      <c r="F819" s="13" t="str">
        <f>"Q"&amp;ROUNDUP(MONTH(SalesDataTable[[#This Row],[Order Date]])/3,0)</f>
        <v>Q2</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11">
        <f>YEAR((SalesDataTable[[#This Row],[Order Date]]))</f>
        <v>2026</v>
      </c>
      <c r="D820" s="13">
        <f>MONTH((SalesDataTable[[#This Row],[Order Date]]))</f>
        <v>5</v>
      </c>
      <c r="E820" s="13" t="str">
        <f>TEXT(SalesDataTable[[#This Row],[Order Date]],"MMM")</f>
        <v>May</v>
      </c>
      <c r="F820" s="13" t="str">
        <f>"Q"&amp;ROUNDUP(MONTH(SalesDataTable[[#This Row],[Order Date]])/3,0)</f>
        <v>Q2</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11">
        <f>YEAR((SalesDataTable[[#This Row],[Order Date]]))</f>
        <v>2026</v>
      </c>
      <c r="D821" s="13">
        <f>MONTH((SalesDataTable[[#This Row],[Order Date]]))</f>
        <v>5</v>
      </c>
      <c r="E821" s="13" t="str">
        <f>TEXT(SalesDataTable[[#This Row],[Order Date]],"MMM")</f>
        <v>May</v>
      </c>
      <c r="F821" s="13" t="str">
        <f>"Q"&amp;ROUNDUP(MONTH(SalesDataTable[[#This Row],[Order Date]])/3,0)</f>
        <v>Q2</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11">
        <f>YEAR((SalesDataTable[[#This Row],[Order Date]]))</f>
        <v>2026</v>
      </c>
      <c r="D822" s="13">
        <f>MONTH((SalesDataTable[[#This Row],[Order Date]]))</f>
        <v>5</v>
      </c>
      <c r="E822" s="13" t="str">
        <f>TEXT(SalesDataTable[[#This Row],[Order Date]],"MMM")</f>
        <v>May</v>
      </c>
      <c r="F822" s="13" t="str">
        <f>"Q"&amp;ROUNDUP(MONTH(SalesDataTable[[#This Row],[Order Date]])/3,0)</f>
        <v>Q2</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11">
        <f>YEAR((SalesDataTable[[#This Row],[Order Date]]))</f>
        <v>2026</v>
      </c>
      <c r="D823" s="13">
        <f>MONTH((SalesDataTable[[#This Row],[Order Date]]))</f>
        <v>5</v>
      </c>
      <c r="E823" s="13" t="str">
        <f>TEXT(SalesDataTable[[#This Row],[Order Date]],"MMM")</f>
        <v>May</v>
      </c>
      <c r="F823" s="13" t="str">
        <f>"Q"&amp;ROUNDUP(MONTH(SalesDataTable[[#This Row],[Order Date]])/3,0)</f>
        <v>Q2</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11">
        <f>YEAR((SalesDataTable[[#This Row],[Order Date]]))</f>
        <v>2026</v>
      </c>
      <c r="D824" s="13">
        <f>MONTH((SalesDataTable[[#This Row],[Order Date]]))</f>
        <v>5</v>
      </c>
      <c r="E824" s="13" t="str">
        <f>TEXT(SalesDataTable[[#This Row],[Order Date]],"MMM")</f>
        <v>May</v>
      </c>
      <c r="F824" s="13" t="str">
        <f>"Q"&amp;ROUNDUP(MONTH(SalesDataTable[[#This Row],[Order Date]])/3,0)</f>
        <v>Q2</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11">
        <f>YEAR((SalesDataTable[[#This Row],[Order Date]]))</f>
        <v>2026</v>
      </c>
      <c r="D825" s="13">
        <f>MONTH((SalesDataTable[[#This Row],[Order Date]]))</f>
        <v>5</v>
      </c>
      <c r="E825" s="13" t="str">
        <f>TEXT(SalesDataTable[[#This Row],[Order Date]],"MMM")</f>
        <v>May</v>
      </c>
      <c r="F825" s="13" t="str">
        <f>"Q"&amp;ROUNDUP(MONTH(SalesDataTable[[#This Row],[Order Date]])/3,0)</f>
        <v>Q2</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11">
        <f>YEAR((SalesDataTable[[#This Row],[Order Date]]))</f>
        <v>2026</v>
      </c>
      <c r="D826" s="13">
        <f>MONTH((SalesDataTable[[#This Row],[Order Date]]))</f>
        <v>5</v>
      </c>
      <c r="E826" s="13" t="str">
        <f>TEXT(SalesDataTable[[#This Row],[Order Date]],"MMM")</f>
        <v>May</v>
      </c>
      <c r="F826" s="13" t="str">
        <f>"Q"&amp;ROUNDUP(MONTH(SalesDataTable[[#This Row],[Order Date]])/3,0)</f>
        <v>Q2</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11">
        <f>YEAR((SalesDataTable[[#This Row],[Order Date]]))</f>
        <v>2026</v>
      </c>
      <c r="D827" s="13">
        <f>MONTH((SalesDataTable[[#This Row],[Order Date]]))</f>
        <v>5</v>
      </c>
      <c r="E827" s="13" t="str">
        <f>TEXT(SalesDataTable[[#This Row],[Order Date]],"MMM")</f>
        <v>May</v>
      </c>
      <c r="F827" s="13" t="str">
        <f>"Q"&amp;ROUNDUP(MONTH(SalesDataTable[[#This Row],[Order Date]])/3,0)</f>
        <v>Q2</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11">
        <f>YEAR((SalesDataTable[[#This Row],[Order Date]]))</f>
        <v>2026</v>
      </c>
      <c r="D828" s="13">
        <f>MONTH((SalesDataTable[[#This Row],[Order Date]]))</f>
        <v>5</v>
      </c>
      <c r="E828" s="13" t="str">
        <f>TEXT(SalesDataTable[[#This Row],[Order Date]],"MMM")</f>
        <v>May</v>
      </c>
      <c r="F828" s="13" t="str">
        <f>"Q"&amp;ROUNDUP(MONTH(SalesDataTable[[#This Row],[Order Date]])/3,0)</f>
        <v>Q2</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11">
        <f>YEAR((SalesDataTable[[#This Row],[Order Date]]))</f>
        <v>2026</v>
      </c>
      <c r="D829" s="13">
        <f>MONTH((SalesDataTable[[#This Row],[Order Date]]))</f>
        <v>5</v>
      </c>
      <c r="E829" s="13" t="str">
        <f>TEXT(SalesDataTable[[#This Row],[Order Date]],"MMM")</f>
        <v>May</v>
      </c>
      <c r="F829" s="13" t="str">
        <f>"Q"&amp;ROUNDUP(MONTH(SalesDataTable[[#This Row],[Order Date]])/3,0)</f>
        <v>Q2</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11">
        <f>YEAR((SalesDataTable[[#This Row],[Order Date]]))</f>
        <v>2026</v>
      </c>
      <c r="D830" s="13">
        <f>MONTH((SalesDataTable[[#This Row],[Order Date]]))</f>
        <v>5</v>
      </c>
      <c r="E830" s="13" t="str">
        <f>TEXT(SalesDataTable[[#This Row],[Order Date]],"MMM")</f>
        <v>May</v>
      </c>
      <c r="F830" s="13" t="str">
        <f>"Q"&amp;ROUNDUP(MONTH(SalesDataTable[[#This Row],[Order Date]])/3,0)</f>
        <v>Q2</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11">
        <f>YEAR((SalesDataTable[[#This Row],[Order Date]]))</f>
        <v>2026</v>
      </c>
      <c r="D831" s="13">
        <f>MONTH((SalesDataTable[[#This Row],[Order Date]]))</f>
        <v>5</v>
      </c>
      <c r="E831" s="13" t="str">
        <f>TEXT(SalesDataTable[[#This Row],[Order Date]],"MMM")</f>
        <v>May</v>
      </c>
      <c r="F831" s="13" t="str">
        <f>"Q"&amp;ROUNDUP(MONTH(SalesDataTable[[#This Row],[Order Date]])/3,0)</f>
        <v>Q2</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11">
        <f>YEAR((SalesDataTable[[#This Row],[Order Date]]))</f>
        <v>2026</v>
      </c>
      <c r="D832" s="13">
        <f>MONTH((SalesDataTable[[#This Row],[Order Date]]))</f>
        <v>5</v>
      </c>
      <c r="E832" s="13" t="str">
        <f>TEXT(SalesDataTable[[#This Row],[Order Date]],"MMM")</f>
        <v>May</v>
      </c>
      <c r="F832" s="13" t="str">
        <f>"Q"&amp;ROUNDUP(MONTH(SalesDataTable[[#This Row],[Order Date]])/3,0)</f>
        <v>Q2</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11">
        <f>YEAR((SalesDataTable[[#This Row],[Order Date]]))</f>
        <v>2026</v>
      </c>
      <c r="D833" s="13">
        <f>MONTH((SalesDataTable[[#This Row],[Order Date]]))</f>
        <v>5</v>
      </c>
      <c r="E833" s="13" t="str">
        <f>TEXT(SalesDataTable[[#This Row],[Order Date]],"MMM")</f>
        <v>May</v>
      </c>
      <c r="F833" s="13" t="str">
        <f>"Q"&amp;ROUNDUP(MONTH(SalesDataTable[[#This Row],[Order Date]])/3,0)</f>
        <v>Q2</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11">
        <f>YEAR((SalesDataTable[[#This Row],[Order Date]]))</f>
        <v>2026</v>
      </c>
      <c r="D834" s="13">
        <f>MONTH((SalesDataTable[[#This Row],[Order Date]]))</f>
        <v>5</v>
      </c>
      <c r="E834" s="13" t="str">
        <f>TEXT(SalesDataTable[[#This Row],[Order Date]],"MMM")</f>
        <v>May</v>
      </c>
      <c r="F834" s="13" t="str">
        <f>"Q"&amp;ROUNDUP(MONTH(SalesDataTable[[#This Row],[Order Date]])/3,0)</f>
        <v>Q2</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11">
        <f>YEAR((SalesDataTable[[#This Row],[Order Date]]))</f>
        <v>2026</v>
      </c>
      <c r="D835" s="13">
        <f>MONTH((SalesDataTable[[#This Row],[Order Date]]))</f>
        <v>5</v>
      </c>
      <c r="E835" s="13" t="str">
        <f>TEXT(SalesDataTable[[#This Row],[Order Date]],"MMM")</f>
        <v>May</v>
      </c>
      <c r="F835" s="13" t="str">
        <f>"Q"&amp;ROUNDUP(MONTH(SalesDataTable[[#This Row],[Order Date]])/3,0)</f>
        <v>Q2</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11">
        <f>YEAR((SalesDataTable[[#This Row],[Order Date]]))</f>
        <v>2026</v>
      </c>
      <c r="D836" s="13">
        <f>MONTH((SalesDataTable[[#This Row],[Order Date]]))</f>
        <v>5</v>
      </c>
      <c r="E836" s="13" t="str">
        <f>TEXT(SalesDataTable[[#This Row],[Order Date]],"MMM")</f>
        <v>May</v>
      </c>
      <c r="F836" s="13" t="str">
        <f>"Q"&amp;ROUNDUP(MONTH(SalesDataTable[[#This Row],[Order Date]])/3,0)</f>
        <v>Q2</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11">
        <f>YEAR((SalesDataTable[[#This Row],[Order Date]]))</f>
        <v>2026</v>
      </c>
      <c r="D837" s="13">
        <f>MONTH((SalesDataTable[[#This Row],[Order Date]]))</f>
        <v>5</v>
      </c>
      <c r="E837" s="13" t="str">
        <f>TEXT(SalesDataTable[[#This Row],[Order Date]],"MMM")</f>
        <v>May</v>
      </c>
      <c r="F837" s="13" t="str">
        <f>"Q"&amp;ROUNDUP(MONTH(SalesDataTable[[#This Row],[Order Date]])/3,0)</f>
        <v>Q2</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11">
        <f>YEAR((SalesDataTable[[#This Row],[Order Date]]))</f>
        <v>2026</v>
      </c>
      <c r="D838" s="13">
        <f>MONTH((SalesDataTable[[#This Row],[Order Date]]))</f>
        <v>5</v>
      </c>
      <c r="E838" s="13" t="str">
        <f>TEXT(SalesDataTable[[#This Row],[Order Date]],"MMM")</f>
        <v>May</v>
      </c>
      <c r="F838" s="13" t="str">
        <f>"Q"&amp;ROUNDUP(MONTH(SalesDataTable[[#This Row],[Order Date]])/3,0)</f>
        <v>Q2</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11">
        <f>YEAR((SalesDataTable[[#This Row],[Order Date]]))</f>
        <v>2026</v>
      </c>
      <c r="D839" s="13">
        <f>MONTH((SalesDataTable[[#This Row],[Order Date]]))</f>
        <v>5</v>
      </c>
      <c r="E839" s="13" t="str">
        <f>TEXT(SalesDataTable[[#This Row],[Order Date]],"MMM")</f>
        <v>May</v>
      </c>
      <c r="F839" s="13" t="str">
        <f>"Q"&amp;ROUNDUP(MONTH(SalesDataTable[[#This Row],[Order Date]])/3,0)</f>
        <v>Q2</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11">
        <f>YEAR((SalesDataTable[[#This Row],[Order Date]]))</f>
        <v>2026</v>
      </c>
      <c r="D840" s="13">
        <f>MONTH((SalesDataTable[[#This Row],[Order Date]]))</f>
        <v>5</v>
      </c>
      <c r="E840" s="13" t="str">
        <f>TEXT(SalesDataTable[[#This Row],[Order Date]],"MMM")</f>
        <v>May</v>
      </c>
      <c r="F840" s="13" t="str">
        <f>"Q"&amp;ROUNDUP(MONTH(SalesDataTable[[#This Row],[Order Date]])/3,0)</f>
        <v>Q2</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11">
        <f>YEAR((SalesDataTable[[#This Row],[Order Date]]))</f>
        <v>2026</v>
      </c>
      <c r="D841" s="13">
        <f>MONTH((SalesDataTable[[#This Row],[Order Date]]))</f>
        <v>5</v>
      </c>
      <c r="E841" s="13" t="str">
        <f>TEXT(SalesDataTable[[#This Row],[Order Date]],"MMM")</f>
        <v>May</v>
      </c>
      <c r="F841" s="13" t="str">
        <f>"Q"&amp;ROUNDUP(MONTH(SalesDataTable[[#This Row],[Order Date]])/3,0)</f>
        <v>Q2</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11">
        <f>YEAR((SalesDataTable[[#This Row],[Order Date]]))</f>
        <v>2026</v>
      </c>
      <c r="D842" s="13">
        <f>MONTH((SalesDataTable[[#This Row],[Order Date]]))</f>
        <v>5</v>
      </c>
      <c r="E842" s="13" t="str">
        <f>TEXT(SalesDataTable[[#This Row],[Order Date]],"MMM")</f>
        <v>May</v>
      </c>
      <c r="F842" s="13" t="str">
        <f>"Q"&amp;ROUNDUP(MONTH(SalesDataTable[[#This Row],[Order Date]])/3,0)</f>
        <v>Q2</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11">
        <f>YEAR((SalesDataTable[[#This Row],[Order Date]]))</f>
        <v>2026</v>
      </c>
      <c r="D843" s="13">
        <f>MONTH((SalesDataTable[[#This Row],[Order Date]]))</f>
        <v>5</v>
      </c>
      <c r="E843" s="13" t="str">
        <f>TEXT(SalesDataTable[[#This Row],[Order Date]],"MMM")</f>
        <v>May</v>
      </c>
      <c r="F843" s="13" t="str">
        <f>"Q"&amp;ROUNDUP(MONTH(SalesDataTable[[#This Row],[Order Date]])/3,0)</f>
        <v>Q2</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11">
        <f>YEAR((SalesDataTable[[#This Row],[Order Date]]))</f>
        <v>2026</v>
      </c>
      <c r="D844" s="13">
        <f>MONTH((SalesDataTable[[#This Row],[Order Date]]))</f>
        <v>5</v>
      </c>
      <c r="E844" s="13" t="str">
        <f>TEXT(SalesDataTable[[#This Row],[Order Date]],"MMM")</f>
        <v>May</v>
      </c>
      <c r="F844" s="13" t="str">
        <f>"Q"&amp;ROUNDUP(MONTH(SalesDataTable[[#This Row],[Order Date]])/3,0)</f>
        <v>Q2</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11">
        <f>YEAR((SalesDataTable[[#This Row],[Order Date]]))</f>
        <v>2026</v>
      </c>
      <c r="D845" s="13">
        <f>MONTH((SalesDataTable[[#This Row],[Order Date]]))</f>
        <v>5</v>
      </c>
      <c r="E845" s="13" t="str">
        <f>TEXT(SalesDataTable[[#This Row],[Order Date]],"MMM")</f>
        <v>May</v>
      </c>
      <c r="F845" s="13" t="str">
        <f>"Q"&amp;ROUNDUP(MONTH(SalesDataTable[[#This Row],[Order Date]])/3,0)</f>
        <v>Q2</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11">
        <f>YEAR((SalesDataTable[[#This Row],[Order Date]]))</f>
        <v>2026</v>
      </c>
      <c r="D846" s="13">
        <f>MONTH((SalesDataTable[[#This Row],[Order Date]]))</f>
        <v>5</v>
      </c>
      <c r="E846" s="13" t="str">
        <f>TEXT(SalesDataTable[[#This Row],[Order Date]],"MMM")</f>
        <v>May</v>
      </c>
      <c r="F846" s="13" t="str">
        <f>"Q"&amp;ROUNDUP(MONTH(SalesDataTable[[#This Row],[Order Date]])/3,0)</f>
        <v>Q2</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11">
        <f>YEAR((SalesDataTable[[#This Row],[Order Date]]))</f>
        <v>2026</v>
      </c>
      <c r="D847" s="13">
        <f>MONTH((SalesDataTable[[#This Row],[Order Date]]))</f>
        <v>5</v>
      </c>
      <c r="E847" s="13" t="str">
        <f>TEXT(SalesDataTable[[#This Row],[Order Date]],"MMM")</f>
        <v>May</v>
      </c>
      <c r="F847" s="13" t="str">
        <f>"Q"&amp;ROUNDUP(MONTH(SalesDataTable[[#This Row],[Order Date]])/3,0)</f>
        <v>Q2</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11">
        <f>YEAR((SalesDataTable[[#This Row],[Order Date]]))</f>
        <v>2026</v>
      </c>
      <c r="D848" s="13">
        <f>MONTH((SalesDataTable[[#This Row],[Order Date]]))</f>
        <v>5</v>
      </c>
      <c r="E848" s="13" t="str">
        <f>TEXT(SalesDataTable[[#This Row],[Order Date]],"MMM")</f>
        <v>May</v>
      </c>
      <c r="F848" s="13" t="str">
        <f>"Q"&amp;ROUNDUP(MONTH(SalesDataTable[[#This Row],[Order Date]])/3,0)</f>
        <v>Q2</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11">
        <f>YEAR((SalesDataTable[[#This Row],[Order Date]]))</f>
        <v>2026</v>
      </c>
      <c r="D849" s="13">
        <f>MONTH((SalesDataTable[[#This Row],[Order Date]]))</f>
        <v>5</v>
      </c>
      <c r="E849" s="13" t="str">
        <f>TEXT(SalesDataTable[[#This Row],[Order Date]],"MMM")</f>
        <v>May</v>
      </c>
      <c r="F849" s="13" t="str">
        <f>"Q"&amp;ROUNDUP(MONTH(SalesDataTable[[#This Row],[Order Date]])/3,0)</f>
        <v>Q2</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11">
        <f>YEAR((SalesDataTable[[#This Row],[Order Date]]))</f>
        <v>2026</v>
      </c>
      <c r="D850" s="13">
        <f>MONTH((SalesDataTable[[#This Row],[Order Date]]))</f>
        <v>5</v>
      </c>
      <c r="E850" s="13" t="str">
        <f>TEXT(SalesDataTable[[#This Row],[Order Date]],"MMM")</f>
        <v>May</v>
      </c>
      <c r="F850" s="13" t="str">
        <f>"Q"&amp;ROUNDUP(MONTH(SalesDataTable[[#This Row],[Order Date]])/3,0)</f>
        <v>Q2</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11">
        <f>YEAR((SalesDataTable[[#This Row],[Order Date]]))</f>
        <v>2026</v>
      </c>
      <c r="D851" s="13">
        <f>MONTH((SalesDataTable[[#This Row],[Order Date]]))</f>
        <v>5</v>
      </c>
      <c r="E851" s="13" t="str">
        <f>TEXT(SalesDataTable[[#This Row],[Order Date]],"MMM")</f>
        <v>May</v>
      </c>
      <c r="F851" s="13" t="str">
        <f>"Q"&amp;ROUNDUP(MONTH(SalesDataTable[[#This Row],[Order Date]])/3,0)</f>
        <v>Q2</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11">
        <f>YEAR((SalesDataTable[[#This Row],[Order Date]]))</f>
        <v>2026</v>
      </c>
      <c r="D852" s="13">
        <f>MONTH((SalesDataTable[[#This Row],[Order Date]]))</f>
        <v>5</v>
      </c>
      <c r="E852" s="13" t="str">
        <f>TEXT(SalesDataTable[[#This Row],[Order Date]],"MMM")</f>
        <v>May</v>
      </c>
      <c r="F852" s="13" t="str">
        <f>"Q"&amp;ROUNDUP(MONTH(SalesDataTable[[#This Row],[Order Date]])/3,0)</f>
        <v>Q2</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11">
        <f>YEAR((SalesDataTable[[#This Row],[Order Date]]))</f>
        <v>2026</v>
      </c>
      <c r="D853" s="13">
        <f>MONTH((SalesDataTable[[#This Row],[Order Date]]))</f>
        <v>5</v>
      </c>
      <c r="E853" s="13" t="str">
        <f>TEXT(SalesDataTable[[#This Row],[Order Date]],"MMM")</f>
        <v>May</v>
      </c>
      <c r="F853" s="13" t="str">
        <f>"Q"&amp;ROUNDUP(MONTH(SalesDataTable[[#This Row],[Order Date]])/3,0)</f>
        <v>Q2</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11">
        <f>YEAR((SalesDataTable[[#This Row],[Order Date]]))</f>
        <v>2026</v>
      </c>
      <c r="D854" s="13">
        <f>MONTH((SalesDataTable[[#This Row],[Order Date]]))</f>
        <v>5</v>
      </c>
      <c r="E854" s="13" t="str">
        <f>TEXT(SalesDataTable[[#This Row],[Order Date]],"MMM")</f>
        <v>May</v>
      </c>
      <c r="F854" s="13" t="str">
        <f>"Q"&amp;ROUNDUP(MONTH(SalesDataTable[[#This Row],[Order Date]])/3,0)</f>
        <v>Q2</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11">
        <f>YEAR((SalesDataTable[[#This Row],[Order Date]]))</f>
        <v>2026</v>
      </c>
      <c r="D855" s="13">
        <f>MONTH((SalesDataTable[[#This Row],[Order Date]]))</f>
        <v>5</v>
      </c>
      <c r="E855" s="13" t="str">
        <f>TEXT(SalesDataTable[[#This Row],[Order Date]],"MMM")</f>
        <v>May</v>
      </c>
      <c r="F855" s="13" t="str">
        <f>"Q"&amp;ROUNDUP(MONTH(SalesDataTable[[#This Row],[Order Date]])/3,0)</f>
        <v>Q2</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11">
        <f>YEAR((SalesDataTable[[#This Row],[Order Date]]))</f>
        <v>2026</v>
      </c>
      <c r="D856" s="13">
        <f>MONTH((SalesDataTable[[#This Row],[Order Date]]))</f>
        <v>5</v>
      </c>
      <c r="E856" s="13" t="str">
        <f>TEXT(SalesDataTable[[#This Row],[Order Date]],"MMM")</f>
        <v>May</v>
      </c>
      <c r="F856" s="13" t="str">
        <f>"Q"&amp;ROUNDUP(MONTH(SalesDataTable[[#This Row],[Order Date]])/3,0)</f>
        <v>Q2</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11">
        <f>YEAR((SalesDataTable[[#This Row],[Order Date]]))</f>
        <v>2026</v>
      </c>
      <c r="D857" s="13">
        <f>MONTH((SalesDataTable[[#This Row],[Order Date]]))</f>
        <v>5</v>
      </c>
      <c r="E857" s="13" t="str">
        <f>TEXT(SalesDataTable[[#This Row],[Order Date]],"MMM")</f>
        <v>May</v>
      </c>
      <c r="F857" s="13" t="str">
        <f>"Q"&amp;ROUNDUP(MONTH(SalesDataTable[[#This Row],[Order Date]])/3,0)</f>
        <v>Q2</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11">
        <f>YEAR((SalesDataTable[[#This Row],[Order Date]]))</f>
        <v>2026</v>
      </c>
      <c r="D858" s="13">
        <f>MONTH((SalesDataTable[[#This Row],[Order Date]]))</f>
        <v>5</v>
      </c>
      <c r="E858" s="13" t="str">
        <f>TEXT(SalesDataTable[[#This Row],[Order Date]],"MMM")</f>
        <v>May</v>
      </c>
      <c r="F858" s="13" t="str">
        <f>"Q"&amp;ROUNDUP(MONTH(SalesDataTable[[#This Row],[Order Date]])/3,0)</f>
        <v>Q2</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11">
        <f>YEAR((SalesDataTable[[#This Row],[Order Date]]))</f>
        <v>2026</v>
      </c>
      <c r="D859" s="13">
        <f>MONTH((SalesDataTable[[#This Row],[Order Date]]))</f>
        <v>5</v>
      </c>
      <c r="E859" s="13" t="str">
        <f>TEXT(SalesDataTable[[#This Row],[Order Date]],"MMM")</f>
        <v>May</v>
      </c>
      <c r="F859" s="13" t="str">
        <f>"Q"&amp;ROUNDUP(MONTH(SalesDataTable[[#This Row],[Order Date]])/3,0)</f>
        <v>Q2</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11">
        <f>YEAR((SalesDataTable[[#This Row],[Order Date]]))</f>
        <v>2026</v>
      </c>
      <c r="D860" s="13">
        <f>MONTH((SalesDataTable[[#This Row],[Order Date]]))</f>
        <v>5</v>
      </c>
      <c r="E860" s="13" t="str">
        <f>TEXT(SalesDataTable[[#This Row],[Order Date]],"MMM")</f>
        <v>May</v>
      </c>
      <c r="F860" s="13" t="str">
        <f>"Q"&amp;ROUNDUP(MONTH(SalesDataTable[[#This Row],[Order Date]])/3,0)</f>
        <v>Q2</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11">
        <f>YEAR((SalesDataTable[[#This Row],[Order Date]]))</f>
        <v>2026</v>
      </c>
      <c r="D861" s="13">
        <f>MONTH((SalesDataTable[[#This Row],[Order Date]]))</f>
        <v>5</v>
      </c>
      <c r="E861" s="13" t="str">
        <f>TEXT(SalesDataTable[[#This Row],[Order Date]],"MMM")</f>
        <v>May</v>
      </c>
      <c r="F861" s="13" t="str">
        <f>"Q"&amp;ROUNDUP(MONTH(SalesDataTable[[#This Row],[Order Date]])/3,0)</f>
        <v>Q2</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11">
        <f>YEAR((SalesDataTable[[#This Row],[Order Date]]))</f>
        <v>2026</v>
      </c>
      <c r="D862" s="13">
        <f>MONTH((SalesDataTable[[#This Row],[Order Date]]))</f>
        <v>5</v>
      </c>
      <c r="E862" s="13" t="str">
        <f>TEXT(SalesDataTable[[#This Row],[Order Date]],"MMM")</f>
        <v>May</v>
      </c>
      <c r="F862" s="13" t="str">
        <f>"Q"&amp;ROUNDUP(MONTH(SalesDataTable[[#This Row],[Order Date]])/3,0)</f>
        <v>Q2</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11">
        <f>YEAR((SalesDataTable[[#This Row],[Order Date]]))</f>
        <v>2026</v>
      </c>
      <c r="D863" s="13">
        <f>MONTH((SalesDataTable[[#This Row],[Order Date]]))</f>
        <v>5</v>
      </c>
      <c r="E863" s="13" t="str">
        <f>TEXT(SalesDataTable[[#This Row],[Order Date]],"MMM")</f>
        <v>May</v>
      </c>
      <c r="F863" s="13" t="str">
        <f>"Q"&amp;ROUNDUP(MONTH(SalesDataTable[[#This Row],[Order Date]])/3,0)</f>
        <v>Q2</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11">
        <f>YEAR((SalesDataTable[[#This Row],[Order Date]]))</f>
        <v>2026</v>
      </c>
      <c r="D864" s="13">
        <f>MONTH((SalesDataTable[[#This Row],[Order Date]]))</f>
        <v>5</v>
      </c>
      <c r="E864" s="13" t="str">
        <f>TEXT(SalesDataTable[[#This Row],[Order Date]],"MMM")</f>
        <v>May</v>
      </c>
      <c r="F864" s="13" t="str">
        <f>"Q"&amp;ROUNDUP(MONTH(SalesDataTable[[#This Row],[Order Date]])/3,0)</f>
        <v>Q2</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11">
        <f>YEAR((SalesDataTable[[#This Row],[Order Date]]))</f>
        <v>2026</v>
      </c>
      <c r="D865" s="13">
        <f>MONTH((SalesDataTable[[#This Row],[Order Date]]))</f>
        <v>5</v>
      </c>
      <c r="E865" s="13" t="str">
        <f>TEXT(SalesDataTable[[#This Row],[Order Date]],"MMM")</f>
        <v>May</v>
      </c>
      <c r="F865" s="13" t="str">
        <f>"Q"&amp;ROUNDUP(MONTH(SalesDataTable[[#This Row],[Order Date]])/3,0)</f>
        <v>Q2</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11">
        <f>YEAR((SalesDataTable[[#This Row],[Order Date]]))</f>
        <v>2026</v>
      </c>
      <c r="D866" s="13">
        <f>MONTH((SalesDataTable[[#This Row],[Order Date]]))</f>
        <v>5</v>
      </c>
      <c r="E866" s="13" t="str">
        <f>TEXT(SalesDataTable[[#This Row],[Order Date]],"MMM")</f>
        <v>May</v>
      </c>
      <c r="F866" s="13" t="str">
        <f>"Q"&amp;ROUNDUP(MONTH(SalesDataTable[[#This Row],[Order Date]])/3,0)</f>
        <v>Q2</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11">
        <f>YEAR((SalesDataTable[[#This Row],[Order Date]]))</f>
        <v>2026</v>
      </c>
      <c r="D867" s="13">
        <f>MONTH((SalesDataTable[[#This Row],[Order Date]]))</f>
        <v>5</v>
      </c>
      <c r="E867" s="13" t="str">
        <f>TEXT(SalesDataTable[[#This Row],[Order Date]],"MMM")</f>
        <v>May</v>
      </c>
      <c r="F867" s="13" t="str">
        <f>"Q"&amp;ROUNDUP(MONTH(SalesDataTable[[#This Row],[Order Date]])/3,0)</f>
        <v>Q2</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11">
        <f>YEAR((SalesDataTable[[#This Row],[Order Date]]))</f>
        <v>2026</v>
      </c>
      <c r="D868" s="13">
        <f>MONTH((SalesDataTable[[#This Row],[Order Date]]))</f>
        <v>5</v>
      </c>
      <c r="E868" s="13" t="str">
        <f>TEXT(SalesDataTable[[#This Row],[Order Date]],"MMM")</f>
        <v>May</v>
      </c>
      <c r="F868" s="13" t="str">
        <f>"Q"&amp;ROUNDUP(MONTH(SalesDataTable[[#This Row],[Order Date]])/3,0)</f>
        <v>Q2</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11">
        <f>YEAR((SalesDataTable[[#This Row],[Order Date]]))</f>
        <v>2026</v>
      </c>
      <c r="D869" s="13">
        <f>MONTH((SalesDataTable[[#This Row],[Order Date]]))</f>
        <v>5</v>
      </c>
      <c r="E869" s="13" t="str">
        <f>TEXT(SalesDataTable[[#This Row],[Order Date]],"MMM")</f>
        <v>May</v>
      </c>
      <c r="F869" s="13" t="str">
        <f>"Q"&amp;ROUNDUP(MONTH(SalesDataTable[[#This Row],[Order Date]])/3,0)</f>
        <v>Q2</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11">
        <f>YEAR((SalesDataTable[[#This Row],[Order Date]]))</f>
        <v>2026</v>
      </c>
      <c r="D870" s="13">
        <f>MONTH((SalesDataTable[[#This Row],[Order Date]]))</f>
        <v>5</v>
      </c>
      <c r="E870" s="13" t="str">
        <f>TEXT(SalesDataTable[[#This Row],[Order Date]],"MMM")</f>
        <v>May</v>
      </c>
      <c r="F870" s="13" t="str">
        <f>"Q"&amp;ROUNDUP(MONTH(SalesDataTable[[#This Row],[Order Date]])/3,0)</f>
        <v>Q2</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11">
        <f>YEAR((SalesDataTable[[#This Row],[Order Date]]))</f>
        <v>2026</v>
      </c>
      <c r="D871" s="13">
        <f>MONTH((SalesDataTable[[#This Row],[Order Date]]))</f>
        <v>5</v>
      </c>
      <c r="E871" s="13" t="str">
        <f>TEXT(SalesDataTable[[#This Row],[Order Date]],"MMM")</f>
        <v>May</v>
      </c>
      <c r="F871" s="13" t="str">
        <f>"Q"&amp;ROUNDUP(MONTH(SalesDataTable[[#This Row],[Order Date]])/3,0)</f>
        <v>Q2</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11">
        <f>YEAR((SalesDataTable[[#This Row],[Order Date]]))</f>
        <v>2026</v>
      </c>
      <c r="D872" s="13">
        <f>MONTH((SalesDataTable[[#This Row],[Order Date]]))</f>
        <v>5</v>
      </c>
      <c r="E872" s="13" t="str">
        <f>TEXT(SalesDataTable[[#This Row],[Order Date]],"MMM")</f>
        <v>May</v>
      </c>
      <c r="F872" s="13" t="str">
        <f>"Q"&amp;ROUNDUP(MONTH(SalesDataTable[[#This Row],[Order Date]])/3,0)</f>
        <v>Q2</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11">
        <f>YEAR((SalesDataTable[[#This Row],[Order Date]]))</f>
        <v>2026</v>
      </c>
      <c r="D873" s="13">
        <f>MONTH((SalesDataTable[[#This Row],[Order Date]]))</f>
        <v>5</v>
      </c>
      <c r="E873" s="13" t="str">
        <f>TEXT(SalesDataTable[[#This Row],[Order Date]],"MMM")</f>
        <v>May</v>
      </c>
      <c r="F873" s="13" t="str">
        <f>"Q"&amp;ROUNDUP(MONTH(SalesDataTable[[#This Row],[Order Date]])/3,0)</f>
        <v>Q2</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11">
        <f>YEAR((SalesDataTable[[#This Row],[Order Date]]))</f>
        <v>2026</v>
      </c>
      <c r="D874" s="13">
        <f>MONTH((SalesDataTable[[#This Row],[Order Date]]))</f>
        <v>5</v>
      </c>
      <c r="E874" s="13" t="str">
        <f>TEXT(SalesDataTable[[#This Row],[Order Date]],"MMM")</f>
        <v>May</v>
      </c>
      <c r="F874" s="13" t="str">
        <f>"Q"&amp;ROUNDUP(MONTH(SalesDataTable[[#This Row],[Order Date]])/3,0)</f>
        <v>Q2</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11">
        <f>YEAR((SalesDataTable[[#This Row],[Order Date]]))</f>
        <v>2026</v>
      </c>
      <c r="D875" s="13">
        <f>MONTH((SalesDataTable[[#This Row],[Order Date]]))</f>
        <v>5</v>
      </c>
      <c r="E875" s="13" t="str">
        <f>TEXT(SalesDataTable[[#This Row],[Order Date]],"MMM")</f>
        <v>May</v>
      </c>
      <c r="F875" s="13" t="str">
        <f>"Q"&amp;ROUNDUP(MONTH(SalesDataTable[[#This Row],[Order Date]])/3,0)</f>
        <v>Q2</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11">
        <f>YEAR((SalesDataTable[[#This Row],[Order Date]]))</f>
        <v>2026</v>
      </c>
      <c r="D876" s="13">
        <f>MONTH((SalesDataTable[[#This Row],[Order Date]]))</f>
        <v>5</v>
      </c>
      <c r="E876" s="13" t="str">
        <f>TEXT(SalesDataTable[[#This Row],[Order Date]],"MMM")</f>
        <v>May</v>
      </c>
      <c r="F876" s="13" t="str">
        <f>"Q"&amp;ROUNDUP(MONTH(SalesDataTable[[#This Row],[Order Date]])/3,0)</f>
        <v>Q2</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11">
        <f>YEAR((SalesDataTable[[#This Row],[Order Date]]))</f>
        <v>2026</v>
      </c>
      <c r="D877" s="13">
        <f>MONTH((SalesDataTable[[#This Row],[Order Date]]))</f>
        <v>5</v>
      </c>
      <c r="E877" s="13" t="str">
        <f>TEXT(SalesDataTable[[#This Row],[Order Date]],"MMM")</f>
        <v>May</v>
      </c>
      <c r="F877" s="13" t="str">
        <f>"Q"&amp;ROUNDUP(MONTH(SalesDataTable[[#This Row],[Order Date]])/3,0)</f>
        <v>Q2</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11">
        <f>YEAR((SalesDataTable[[#This Row],[Order Date]]))</f>
        <v>2026</v>
      </c>
      <c r="D878" s="13">
        <f>MONTH((SalesDataTable[[#This Row],[Order Date]]))</f>
        <v>5</v>
      </c>
      <c r="E878" s="13" t="str">
        <f>TEXT(SalesDataTable[[#This Row],[Order Date]],"MMM")</f>
        <v>May</v>
      </c>
      <c r="F878" s="13" t="str">
        <f>"Q"&amp;ROUNDUP(MONTH(SalesDataTable[[#This Row],[Order Date]])/3,0)</f>
        <v>Q2</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11">
        <f>YEAR((SalesDataTable[[#This Row],[Order Date]]))</f>
        <v>2026</v>
      </c>
      <c r="D879" s="13">
        <f>MONTH((SalesDataTable[[#This Row],[Order Date]]))</f>
        <v>5</v>
      </c>
      <c r="E879" s="13" t="str">
        <f>TEXT(SalesDataTable[[#This Row],[Order Date]],"MMM")</f>
        <v>May</v>
      </c>
      <c r="F879" s="13" t="str">
        <f>"Q"&amp;ROUNDUP(MONTH(SalesDataTable[[#This Row],[Order Date]])/3,0)</f>
        <v>Q2</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11">
        <f>YEAR((SalesDataTable[[#This Row],[Order Date]]))</f>
        <v>2026</v>
      </c>
      <c r="D880" s="13">
        <f>MONTH((SalesDataTable[[#This Row],[Order Date]]))</f>
        <v>5</v>
      </c>
      <c r="E880" s="13" t="str">
        <f>TEXT(SalesDataTable[[#This Row],[Order Date]],"MMM")</f>
        <v>May</v>
      </c>
      <c r="F880" s="13" t="str">
        <f>"Q"&amp;ROUNDUP(MONTH(SalesDataTable[[#This Row],[Order Date]])/3,0)</f>
        <v>Q2</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11">
        <f>YEAR((SalesDataTable[[#This Row],[Order Date]]))</f>
        <v>2026</v>
      </c>
      <c r="D881" s="13">
        <f>MONTH((SalesDataTable[[#This Row],[Order Date]]))</f>
        <v>5</v>
      </c>
      <c r="E881" s="13" t="str">
        <f>TEXT(SalesDataTable[[#This Row],[Order Date]],"MMM")</f>
        <v>May</v>
      </c>
      <c r="F881" s="13" t="str">
        <f>"Q"&amp;ROUNDUP(MONTH(SalesDataTable[[#This Row],[Order Date]])/3,0)</f>
        <v>Q2</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11">
        <f>YEAR((SalesDataTable[[#This Row],[Order Date]]))</f>
        <v>2026</v>
      </c>
      <c r="D882" s="13">
        <f>MONTH((SalesDataTable[[#This Row],[Order Date]]))</f>
        <v>5</v>
      </c>
      <c r="E882" s="13" t="str">
        <f>TEXT(SalesDataTable[[#This Row],[Order Date]],"MMM")</f>
        <v>May</v>
      </c>
      <c r="F882" s="13" t="str">
        <f>"Q"&amp;ROUNDUP(MONTH(SalesDataTable[[#This Row],[Order Date]])/3,0)</f>
        <v>Q2</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11">
        <f>YEAR((SalesDataTable[[#This Row],[Order Date]]))</f>
        <v>2026</v>
      </c>
      <c r="D883" s="13">
        <f>MONTH((SalesDataTable[[#This Row],[Order Date]]))</f>
        <v>5</v>
      </c>
      <c r="E883" s="13" t="str">
        <f>TEXT(SalesDataTable[[#This Row],[Order Date]],"MMM")</f>
        <v>May</v>
      </c>
      <c r="F883" s="13" t="str">
        <f>"Q"&amp;ROUNDUP(MONTH(SalesDataTable[[#This Row],[Order Date]])/3,0)</f>
        <v>Q2</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11">
        <f>YEAR((SalesDataTable[[#This Row],[Order Date]]))</f>
        <v>2026</v>
      </c>
      <c r="D884" s="13">
        <f>MONTH((SalesDataTable[[#This Row],[Order Date]]))</f>
        <v>5</v>
      </c>
      <c r="E884" s="13" t="str">
        <f>TEXT(SalesDataTable[[#This Row],[Order Date]],"MMM")</f>
        <v>May</v>
      </c>
      <c r="F884" s="13" t="str">
        <f>"Q"&amp;ROUNDUP(MONTH(SalesDataTable[[#This Row],[Order Date]])/3,0)</f>
        <v>Q2</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11">
        <f>YEAR((SalesDataTable[[#This Row],[Order Date]]))</f>
        <v>2026</v>
      </c>
      <c r="D885" s="13">
        <f>MONTH((SalesDataTable[[#This Row],[Order Date]]))</f>
        <v>5</v>
      </c>
      <c r="E885" s="13" t="str">
        <f>TEXT(SalesDataTable[[#This Row],[Order Date]],"MMM")</f>
        <v>May</v>
      </c>
      <c r="F885" s="13" t="str">
        <f>"Q"&amp;ROUNDUP(MONTH(SalesDataTable[[#This Row],[Order Date]])/3,0)</f>
        <v>Q2</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11">
        <f>YEAR((SalesDataTable[[#This Row],[Order Date]]))</f>
        <v>2026</v>
      </c>
      <c r="D886" s="13">
        <f>MONTH((SalesDataTable[[#This Row],[Order Date]]))</f>
        <v>5</v>
      </c>
      <c r="E886" s="13" t="str">
        <f>TEXT(SalesDataTable[[#This Row],[Order Date]],"MMM")</f>
        <v>May</v>
      </c>
      <c r="F886" s="13" t="str">
        <f>"Q"&amp;ROUNDUP(MONTH(SalesDataTable[[#This Row],[Order Date]])/3,0)</f>
        <v>Q2</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11">
        <f>YEAR((SalesDataTable[[#This Row],[Order Date]]))</f>
        <v>2026</v>
      </c>
      <c r="D887" s="13">
        <f>MONTH((SalesDataTable[[#This Row],[Order Date]]))</f>
        <v>5</v>
      </c>
      <c r="E887" s="13" t="str">
        <f>TEXT(SalesDataTable[[#This Row],[Order Date]],"MMM")</f>
        <v>May</v>
      </c>
      <c r="F887" s="13" t="str">
        <f>"Q"&amp;ROUNDUP(MONTH(SalesDataTable[[#This Row],[Order Date]])/3,0)</f>
        <v>Q2</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11">
        <f>YEAR((SalesDataTable[[#This Row],[Order Date]]))</f>
        <v>2026</v>
      </c>
      <c r="D888" s="13">
        <f>MONTH((SalesDataTable[[#This Row],[Order Date]]))</f>
        <v>5</v>
      </c>
      <c r="E888" s="13" t="str">
        <f>TEXT(SalesDataTable[[#This Row],[Order Date]],"MMM")</f>
        <v>May</v>
      </c>
      <c r="F888" s="13" t="str">
        <f>"Q"&amp;ROUNDUP(MONTH(SalesDataTable[[#This Row],[Order Date]])/3,0)</f>
        <v>Q2</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11">
        <f>YEAR((SalesDataTable[[#This Row],[Order Date]]))</f>
        <v>2026</v>
      </c>
      <c r="D889" s="13">
        <f>MONTH((SalesDataTable[[#This Row],[Order Date]]))</f>
        <v>5</v>
      </c>
      <c r="E889" s="13" t="str">
        <f>TEXT(SalesDataTable[[#This Row],[Order Date]],"MMM")</f>
        <v>May</v>
      </c>
      <c r="F889" s="13" t="str">
        <f>"Q"&amp;ROUNDUP(MONTH(SalesDataTable[[#This Row],[Order Date]])/3,0)</f>
        <v>Q2</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11">
        <f>YEAR((SalesDataTable[[#This Row],[Order Date]]))</f>
        <v>2026</v>
      </c>
      <c r="D890" s="13">
        <f>MONTH((SalesDataTable[[#This Row],[Order Date]]))</f>
        <v>5</v>
      </c>
      <c r="E890" s="13" t="str">
        <f>TEXT(SalesDataTable[[#This Row],[Order Date]],"MMM")</f>
        <v>May</v>
      </c>
      <c r="F890" s="13" t="str">
        <f>"Q"&amp;ROUNDUP(MONTH(SalesDataTable[[#This Row],[Order Date]])/3,0)</f>
        <v>Q2</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11">
        <f>YEAR((SalesDataTable[[#This Row],[Order Date]]))</f>
        <v>2026</v>
      </c>
      <c r="D891" s="13">
        <f>MONTH((SalesDataTable[[#This Row],[Order Date]]))</f>
        <v>5</v>
      </c>
      <c r="E891" s="13" t="str">
        <f>TEXT(SalesDataTable[[#This Row],[Order Date]],"MMM")</f>
        <v>May</v>
      </c>
      <c r="F891" s="13" t="str">
        <f>"Q"&amp;ROUNDUP(MONTH(SalesDataTable[[#This Row],[Order Date]])/3,0)</f>
        <v>Q2</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11">
        <f>YEAR((SalesDataTable[[#This Row],[Order Date]]))</f>
        <v>2026</v>
      </c>
      <c r="D892" s="13">
        <f>MONTH((SalesDataTable[[#This Row],[Order Date]]))</f>
        <v>5</v>
      </c>
      <c r="E892" s="13" t="str">
        <f>TEXT(SalesDataTable[[#This Row],[Order Date]],"MMM")</f>
        <v>May</v>
      </c>
      <c r="F892" s="13" t="str">
        <f>"Q"&amp;ROUNDUP(MONTH(SalesDataTable[[#This Row],[Order Date]])/3,0)</f>
        <v>Q2</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11">
        <f>YEAR((SalesDataTable[[#This Row],[Order Date]]))</f>
        <v>2026</v>
      </c>
      <c r="D893" s="13">
        <f>MONTH((SalesDataTable[[#This Row],[Order Date]]))</f>
        <v>5</v>
      </c>
      <c r="E893" s="13" t="str">
        <f>TEXT(SalesDataTable[[#This Row],[Order Date]],"MMM")</f>
        <v>May</v>
      </c>
      <c r="F893" s="13" t="str">
        <f>"Q"&amp;ROUNDUP(MONTH(SalesDataTable[[#This Row],[Order Date]])/3,0)</f>
        <v>Q2</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11">
        <f>YEAR((SalesDataTable[[#This Row],[Order Date]]))</f>
        <v>2026</v>
      </c>
      <c r="D894" s="13">
        <f>MONTH((SalesDataTable[[#This Row],[Order Date]]))</f>
        <v>5</v>
      </c>
      <c r="E894" s="13" t="str">
        <f>TEXT(SalesDataTable[[#This Row],[Order Date]],"MMM")</f>
        <v>May</v>
      </c>
      <c r="F894" s="13" t="str">
        <f>"Q"&amp;ROUNDUP(MONTH(SalesDataTable[[#This Row],[Order Date]])/3,0)</f>
        <v>Q2</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11">
        <f>YEAR((SalesDataTable[[#This Row],[Order Date]]))</f>
        <v>2026</v>
      </c>
      <c r="D895" s="13">
        <f>MONTH((SalesDataTable[[#This Row],[Order Date]]))</f>
        <v>5</v>
      </c>
      <c r="E895" s="13" t="str">
        <f>TEXT(SalesDataTable[[#This Row],[Order Date]],"MMM")</f>
        <v>May</v>
      </c>
      <c r="F895" s="13" t="str">
        <f>"Q"&amp;ROUNDUP(MONTH(SalesDataTable[[#This Row],[Order Date]])/3,0)</f>
        <v>Q2</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11">
        <f>YEAR((SalesDataTable[[#This Row],[Order Date]]))</f>
        <v>2026</v>
      </c>
      <c r="D896" s="13">
        <f>MONTH((SalesDataTable[[#This Row],[Order Date]]))</f>
        <v>5</v>
      </c>
      <c r="E896" s="13" t="str">
        <f>TEXT(SalesDataTable[[#This Row],[Order Date]],"MMM")</f>
        <v>May</v>
      </c>
      <c r="F896" s="13" t="str">
        <f>"Q"&amp;ROUNDUP(MONTH(SalesDataTable[[#This Row],[Order Date]])/3,0)</f>
        <v>Q2</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11">
        <f>YEAR((SalesDataTable[[#This Row],[Order Date]]))</f>
        <v>2026</v>
      </c>
      <c r="D897" s="13">
        <f>MONTH((SalesDataTable[[#This Row],[Order Date]]))</f>
        <v>5</v>
      </c>
      <c r="E897" s="13" t="str">
        <f>TEXT(SalesDataTable[[#This Row],[Order Date]],"MMM")</f>
        <v>May</v>
      </c>
      <c r="F897" s="13" t="str">
        <f>"Q"&amp;ROUNDUP(MONTH(SalesDataTable[[#This Row],[Order Date]])/3,0)</f>
        <v>Q2</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11">
        <f>YEAR((SalesDataTable[[#This Row],[Order Date]]))</f>
        <v>2026</v>
      </c>
      <c r="D898" s="13">
        <f>MONTH((SalesDataTable[[#This Row],[Order Date]]))</f>
        <v>5</v>
      </c>
      <c r="E898" s="13" t="str">
        <f>TEXT(SalesDataTable[[#This Row],[Order Date]],"MMM")</f>
        <v>May</v>
      </c>
      <c r="F898" s="13" t="str">
        <f>"Q"&amp;ROUNDUP(MONTH(SalesDataTable[[#This Row],[Order Date]])/3,0)</f>
        <v>Q2</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11">
        <f>YEAR((SalesDataTable[[#This Row],[Order Date]]))</f>
        <v>2026</v>
      </c>
      <c r="D899" s="13">
        <f>MONTH((SalesDataTable[[#This Row],[Order Date]]))</f>
        <v>5</v>
      </c>
      <c r="E899" s="13" t="str">
        <f>TEXT(SalesDataTable[[#This Row],[Order Date]],"MMM")</f>
        <v>May</v>
      </c>
      <c r="F899" s="13" t="str">
        <f>"Q"&amp;ROUNDUP(MONTH(SalesDataTable[[#This Row],[Order Date]])/3,0)</f>
        <v>Q2</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11">
        <f>YEAR((SalesDataTable[[#This Row],[Order Date]]))</f>
        <v>2026</v>
      </c>
      <c r="D900" s="13">
        <f>MONTH((SalesDataTable[[#This Row],[Order Date]]))</f>
        <v>5</v>
      </c>
      <c r="E900" s="13" t="str">
        <f>TEXT(SalesDataTable[[#This Row],[Order Date]],"MMM")</f>
        <v>May</v>
      </c>
      <c r="F900" s="13" t="str">
        <f>"Q"&amp;ROUNDUP(MONTH(SalesDataTable[[#This Row],[Order Date]])/3,0)</f>
        <v>Q2</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11">
        <f>YEAR((SalesDataTable[[#This Row],[Order Date]]))</f>
        <v>2026</v>
      </c>
      <c r="D901" s="13">
        <f>MONTH((SalesDataTable[[#This Row],[Order Date]]))</f>
        <v>5</v>
      </c>
      <c r="E901" s="13" t="str">
        <f>TEXT(SalesDataTable[[#This Row],[Order Date]],"MMM")</f>
        <v>May</v>
      </c>
      <c r="F901" s="13" t="str">
        <f>"Q"&amp;ROUNDUP(MONTH(SalesDataTable[[#This Row],[Order Date]])/3,0)</f>
        <v>Q2</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11">
        <f>YEAR((SalesDataTable[[#This Row],[Order Date]]))</f>
        <v>2026</v>
      </c>
      <c r="D902" s="13">
        <f>MONTH((SalesDataTable[[#This Row],[Order Date]]))</f>
        <v>5</v>
      </c>
      <c r="E902" s="13" t="str">
        <f>TEXT(SalesDataTable[[#This Row],[Order Date]],"MMM")</f>
        <v>May</v>
      </c>
      <c r="F902" s="13" t="str">
        <f>"Q"&amp;ROUNDUP(MONTH(SalesDataTable[[#This Row],[Order Date]])/3,0)</f>
        <v>Q2</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11">
        <f>YEAR((SalesDataTable[[#This Row],[Order Date]]))</f>
        <v>2026</v>
      </c>
      <c r="D903" s="13">
        <f>MONTH((SalesDataTable[[#This Row],[Order Date]]))</f>
        <v>5</v>
      </c>
      <c r="E903" s="13" t="str">
        <f>TEXT(SalesDataTable[[#This Row],[Order Date]],"MMM")</f>
        <v>May</v>
      </c>
      <c r="F903" s="13" t="str">
        <f>"Q"&amp;ROUNDUP(MONTH(SalesDataTable[[#This Row],[Order Date]])/3,0)</f>
        <v>Q2</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11">
        <f>YEAR((SalesDataTable[[#This Row],[Order Date]]))</f>
        <v>2026</v>
      </c>
      <c r="D904" s="13">
        <f>MONTH((SalesDataTable[[#This Row],[Order Date]]))</f>
        <v>5</v>
      </c>
      <c r="E904" s="13" t="str">
        <f>TEXT(SalesDataTable[[#This Row],[Order Date]],"MMM")</f>
        <v>May</v>
      </c>
      <c r="F904" s="13" t="str">
        <f>"Q"&amp;ROUNDUP(MONTH(SalesDataTable[[#This Row],[Order Date]])/3,0)</f>
        <v>Q2</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11">
        <f>YEAR((SalesDataTable[[#This Row],[Order Date]]))</f>
        <v>2026</v>
      </c>
      <c r="D905" s="13">
        <f>MONTH((SalesDataTable[[#This Row],[Order Date]]))</f>
        <v>5</v>
      </c>
      <c r="E905" s="13" t="str">
        <f>TEXT(SalesDataTable[[#This Row],[Order Date]],"MMM")</f>
        <v>May</v>
      </c>
      <c r="F905" s="13" t="str">
        <f>"Q"&amp;ROUNDUP(MONTH(SalesDataTable[[#This Row],[Order Date]])/3,0)</f>
        <v>Q2</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11">
        <f>YEAR((SalesDataTable[[#This Row],[Order Date]]))</f>
        <v>2026</v>
      </c>
      <c r="D906" s="13">
        <f>MONTH((SalesDataTable[[#This Row],[Order Date]]))</f>
        <v>5</v>
      </c>
      <c r="E906" s="13" t="str">
        <f>TEXT(SalesDataTable[[#This Row],[Order Date]],"MMM")</f>
        <v>May</v>
      </c>
      <c r="F906" s="13" t="str">
        <f>"Q"&amp;ROUNDUP(MONTH(SalesDataTable[[#This Row],[Order Date]])/3,0)</f>
        <v>Q2</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11">
        <f>YEAR((SalesDataTable[[#This Row],[Order Date]]))</f>
        <v>2026</v>
      </c>
      <c r="D907" s="13">
        <f>MONTH((SalesDataTable[[#This Row],[Order Date]]))</f>
        <v>5</v>
      </c>
      <c r="E907" s="13" t="str">
        <f>TEXT(SalesDataTable[[#This Row],[Order Date]],"MMM")</f>
        <v>May</v>
      </c>
      <c r="F907" s="13" t="str">
        <f>"Q"&amp;ROUNDUP(MONTH(SalesDataTable[[#This Row],[Order Date]])/3,0)</f>
        <v>Q2</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11">
        <f>YEAR((SalesDataTable[[#This Row],[Order Date]]))</f>
        <v>2026</v>
      </c>
      <c r="D908" s="13">
        <f>MONTH((SalesDataTable[[#This Row],[Order Date]]))</f>
        <v>5</v>
      </c>
      <c r="E908" s="13" t="str">
        <f>TEXT(SalesDataTable[[#This Row],[Order Date]],"MMM")</f>
        <v>May</v>
      </c>
      <c r="F908" s="13" t="str">
        <f>"Q"&amp;ROUNDUP(MONTH(SalesDataTable[[#This Row],[Order Date]])/3,0)</f>
        <v>Q2</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11">
        <f>YEAR((SalesDataTable[[#This Row],[Order Date]]))</f>
        <v>2026</v>
      </c>
      <c r="D909" s="13">
        <f>MONTH((SalesDataTable[[#This Row],[Order Date]]))</f>
        <v>5</v>
      </c>
      <c r="E909" s="13" t="str">
        <f>TEXT(SalesDataTable[[#This Row],[Order Date]],"MMM")</f>
        <v>May</v>
      </c>
      <c r="F909" s="13" t="str">
        <f>"Q"&amp;ROUNDUP(MONTH(SalesDataTable[[#This Row],[Order Date]])/3,0)</f>
        <v>Q2</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11">
        <f>YEAR((SalesDataTable[[#This Row],[Order Date]]))</f>
        <v>2026</v>
      </c>
      <c r="D910" s="13">
        <f>MONTH((SalesDataTable[[#This Row],[Order Date]]))</f>
        <v>5</v>
      </c>
      <c r="E910" s="13" t="str">
        <f>TEXT(SalesDataTable[[#This Row],[Order Date]],"MMM")</f>
        <v>May</v>
      </c>
      <c r="F910" s="13" t="str">
        <f>"Q"&amp;ROUNDUP(MONTH(SalesDataTable[[#This Row],[Order Date]])/3,0)</f>
        <v>Q2</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11">
        <f>YEAR((SalesDataTable[[#This Row],[Order Date]]))</f>
        <v>2026</v>
      </c>
      <c r="D911" s="13">
        <f>MONTH((SalesDataTable[[#This Row],[Order Date]]))</f>
        <v>5</v>
      </c>
      <c r="E911" s="13" t="str">
        <f>TEXT(SalesDataTable[[#This Row],[Order Date]],"MMM")</f>
        <v>May</v>
      </c>
      <c r="F911" s="13" t="str">
        <f>"Q"&amp;ROUNDUP(MONTH(SalesDataTable[[#This Row],[Order Date]])/3,0)</f>
        <v>Q2</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11">
        <f>YEAR((SalesDataTable[[#This Row],[Order Date]]))</f>
        <v>2026</v>
      </c>
      <c r="D912" s="13">
        <f>MONTH((SalesDataTable[[#This Row],[Order Date]]))</f>
        <v>5</v>
      </c>
      <c r="E912" s="13" t="str">
        <f>TEXT(SalesDataTable[[#This Row],[Order Date]],"MMM")</f>
        <v>May</v>
      </c>
      <c r="F912" s="13" t="str">
        <f>"Q"&amp;ROUNDUP(MONTH(SalesDataTable[[#This Row],[Order Date]])/3,0)</f>
        <v>Q2</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11">
        <f>YEAR((SalesDataTable[[#This Row],[Order Date]]))</f>
        <v>2026</v>
      </c>
      <c r="D913" s="13">
        <f>MONTH((SalesDataTable[[#This Row],[Order Date]]))</f>
        <v>5</v>
      </c>
      <c r="E913" s="13" t="str">
        <f>TEXT(SalesDataTable[[#This Row],[Order Date]],"MMM")</f>
        <v>May</v>
      </c>
      <c r="F913" s="13" t="str">
        <f>"Q"&amp;ROUNDUP(MONTH(SalesDataTable[[#This Row],[Order Date]])/3,0)</f>
        <v>Q2</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11">
        <f>YEAR((SalesDataTable[[#This Row],[Order Date]]))</f>
        <v>2026</v>
      </c>
      <c r="D914" s="13">
        <f>MONTH((SalesDataTable[[#This Row],[Order Date]]))</f>
        <v>5</v>
      </c>
      <c r="E914" s="13" t="str">
        <f>TEXT(SalesDataTable[[#This Row],[Order Date]],"MMM")</f>
        <v>May</v>
      </c>
      <c r="F914" s="13" t="str">
        <f>"Q"&amp;ROUNDUP(MONTH(SalesDataTable[[#This Row],[Order Date]])/3,0)</f>
        <v>Q2</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11">
        <f>YEAR((SalesDataTable[[#This Row],[Order Date]]))</f>
        <v>2026</v>
      </c>
      <c r="D915" s="13">
        <f>MONTH((SalesDataTable[[#This Row],[Order Date]]))</f>
        <v>5</v>
      </c>
      <c r="E915" s="13" t="str">
        <f>TEXT(SalesDataTable[[#This Row],[Order Date]],"MMM")</f>
        <v>May</v>
      </c>
      <c r="F915" s="13" t="str">
        <f>"Q"&amp;ROUNDUP(MONTH(SalesDataTable[[#This Row],[Order Date]])/3,0)</f>
        <v>Q2</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11">
        <f>YEAR((SalesDataTable[[#This Row],[Order Date]]))</f>
        <v>2026</v>
      </c>
      <c r="D916" s="13">
        <f>MONTH((SalesDataTable[[#This Row],[Order Date]]))</f>
        <v>5</v>
      </c>
      <c r="E916" s="13" t="str">
        <f>TEXT(SalesDataTable[[#This Row],[Order Date]],"MMM")</f>
        <v>May</v>
      </c>
      <c r="F916" s="13" t="str">
        <f>"Q"&amp;ROUNDUP(MONTH(SalesDataTable[[#This Row],[Order Date]])/3,0)</f>
        <v>Q2</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11">
        <f>YEAR((SalesDataTable[[#This Row],[Order Date]]))</f>
        <v>2026</v>
      </c>
      <c r="D917" s="13">
        <f>MONTH((SalesDataTable[[#This Row],[Order Date]]))</f>
        <v>5</v>
      </c>
      <c r="E917" s="13" t="str">
        <f>TEXT(SalesDataTable[[#This Row],[Order Date]],"MMM")</f>
        <v>May</v>
      </c>
      <c r="F917" s="13" t="str">
        <f>"Q"&amp;ROUNDUP(MONTH(SalesDataTable[[#This Row],[Order Date]])/3,0)</f>
        <v>Q2</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11">
        <f>YEAR((SalesDataTable[[#This Row],[Order Date]]))</f>
        <v>2026</v>
      </c>
      <c r="D918" s="13">
        <f>MONTH((SalesDataTable[[#This Row],[Order Date]]))</f>
        <v>5</v>
      </c>
      <c r="E918" s="13" t="str">
        <f>TEXT(SalesDataTable[[#This Row],[Order Date]],"MMM")</f>
        <v>May</v>
      </c>
      <c r="F918" s="13" t="str">
        <f>"Q"&amp;ROUNDUP(MONTH(SalesDataTable[[#This Row],[Order Date]])/3,0)</f>
        <v>Q2</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11">
        <f>YEAR((SalesDataTable[[#This Row],[Order Date]]))</f>
        <v>2026</v>
      </c>
      <c r="D919" s="13">
        <f>MONTH((SalesDataTable[[#This Row],[Order Date]]))</f>
        <v>5</v>
      </c>
      <c r="E919" s="13" t="str">
        <f>TEXT(SalesDataTable[[#This Row],[Order Date]],"MMM")</f>
        <v>May</v>
      </c>
      <c r="F919" s="13" t="str">
        <f>"Q"&amp;ROUNDUP(MONTH(SalesDataTable[[#This Row],[Order Date]])/3,0)</f>
        <v>Q2</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11">
        <f>YEAR((SalesDataTable[[#This Row],[Order Date]]))</f>
        <v>2026</v>
      </c>
      <c r="D920" s="13">
        <f>MONTH((SalesDataTable[[#This Row],[Order Date]]))</f>
        <v>5</v>
      </c>
      <c r="E920" s="13" t="str">
        <f>TEXT(SalesDataTable[[#This Row],[Order Date]],"MMM")</f>
        <v>May</v>
      </c>
      <c r="F920" s="13" t="str">
        <f>"Q"&amp;ROUNDUP(MONTH(SalesDataTable[[#This Row],[Order Date]])/3,0)</f>
        <v>Q2</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11">
        <f>YEAR((SalesDataTable[[#This Row],[Order Date]]))</f>
        <v>2026</v>
      </c>
      <c r="D921" s="13">
        <f>MONTH((SalesDataTable[[#This Row],[Order Date]]))</f>
        <v>5</v>
      </c>
      <c r="E921" s="13" t="str">
        <f>TEXT(SalesDataTable[[#This Row],[Order Date]],"MMM")</f>
        <v>May</v>
      </c>
      <c r="F921" s="13" t="str">
        <f>"Q"&amp;ROUNDUP(MONTH(SalesDataTable[[#This Row],[Order Date]])/3,0)</f>
        <v>Q2</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11">
        <f>YEAR((SalesDataTable[[#This Row],[Order Date]]))</f>
        <v>2026</v>
      </c>
      <c r="D922" s="13">
        <f>MONTH((SalesDataTable[[#This Row],[Order Date]]))</f>
        <v>5</v>
      </c>
      <c r="E922" s="13" t="str">
        <f>TEXT(SalesDataTable[[#This Row],[Order Date]],"MMM")</f>
        <v>May</v>
      </c>
      <c r="F922" s="13" t="str">
        <f>"Q"&amp;ROUNDUP(MONTH(SalesDataTable[[#This Row],[Order Date]])/3,0)</f>
        <v>Q2</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11">
        <f>YEAR((SalesDataTable[[#This Row],[Order Date]]))</f>
        <v>2026</v>
      </c>
      <c r="D923" s="13">
        <f>MONTH((SalesDataTable[[#This Row],[Order Date]]))</f>
        <v>5</v>
      </c>
      <c r="E923" s="13" t="str">
        <f>TEXT(SalesDataTable[[#This Row],[Order Date]],"MMM")</f>
        <v>May</v>
      </c>
      <c r="F923" s="13" t="str">
        <f>"Q"&amp;ROUNDUP(MONTH(SalesDataTable[[#This Row],[Order Date]])/3,0)</f>
        <v>Q2</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11">
        <f>YEAR((SalesDataTable[[#This Row],[Order Date]]))</f>
        <v>2026</v>
      </c>
      <c r="D924" s="13">
        <f>MONTH((SalesDataTable[[#This Row],[Order Date]]))</f>
        <v>5</v>
      </c>
      <c r="E924" s="13" t="str">
        <f>TEXT(SalesDataTable[[#This Row],[Order Date]],"MMM")</f>
        <v>May</v>
      </c>
      <c r="F924" s="13" t="str">
        <f>"Q"&amp;ROUNDUP(MONTH(SalesDataTable[[#This Row],[Order Date]])/3,0)</f>
        <v>Q2</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11">
        <f>YEAR((SalesDataTable[[#This Row],[Order Date]]))</f>
        <v>2026</v>
      </c>
      <c r="D925" s="13">
        <f>MONTH((SalesDataTable[[#This Row],[Order Date]]))</f>
        <v>5</v>
      </c>
      <c r="E925" s="13" t="str">
        <f>TEXT(SalesDataTable[[#This Row],[Order Date]],"MMM")</f>
        <v>May</v>
      </c>
      <c r="F925" s="13" t="str">
        <f>"Q"&amp;ROUNDUP(MONTH(SalesDataTable[[#This Row],[Order Date]])/3,0)</f>
        <v>Q2</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11">
        <f>YEAR((SalesDataTable[[#This Row],[Order Date]]))</f>
        <v>2026</v>
      </c>
      <c r="D926" s="13">
        <f>MONTH((SalesDataTable[[#This Row],[Order Date]]))</f>
        <v>5</v>
      </c>
      <c r="E926" s="13" t="str">
        <f>TEXT(SalesDataTable[[#This Row],[Order Date]],"MMM")</f>
        <v>May</v>
      </c>
      <c r="F926" s="13" t="str">
        <f>"Q"&amp;ROUNDUP(MONTH(SalesDataTable[[#This Row],[Order Date]])/3,0)</f>
        <v>Q2</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11">
        <f>YEAR((SalesDataTable[[#This Row],[Order Date]]))</f>
        <v>2026</v>
      </c>
      <c r="D927" s="13">
        <f>MONTH((SalesDataTable[[#This Row],[Order Date]]))</f>
        <v>5</v>
      </c>
      <c r="E927" s="13" t="str">
        <f>TEXT(SalesDataTable[[#This Row],[Order Date]],"MMM")</f>
        <v>May</v>
      </c>
      <c r="F927" s="13" t="str">
        <f>"Q"&amp;ROUNDUP(MONTH(SalesDataTable[[#This Row],[Order Date]])/3,0)</f>
        <v>Q2</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11">
        <f>YEAR((SalesDataTable[[#This Row],[Order Date]]))</f>
        <v>2026</v>
      </c>
      <c r="D928" s="13">
        <f>MONTH((SalesDataTable[[#This Row],[Order Date]]))</f>
        <v>5</v>
      </c>
      <c r="E928" s="13" t="str">
        <f>TEXT(SalesDataTable[[#This Row],[Order Date]],"MMM")</f>
        <v>May</v>
      </c>
      <c r="F928" s="13" t="str">
        <f>"Q"&amp;ROUNDUP(MONTH(SalesDataTable[[#This Row],[Order Date]])/3,0)</f>
        <v>Q2</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11">
        <f>YEAR((SalesDataTable[[#This Row],[Order Date]]))</f>
        <v>2026</v>
      </c>
      <c r="D929" s="13">
        <f>MONTH((SalesDataTable[[#This Row],[Order Date]]))</f>
        <v>5</v>
      </c>
      <c r="E929" s="13" t="str">
        <f>TEXT(SalesDataTable[[#This Row],[Order Date]],"MMM")</f>
        <v>May</v>
      </c>
      <c r="F929" s="13" t="str">
        <f>"Q"&amp;ROUNDUP(MONTH(SalesDataTable[[#This Row],[Order Date]])/3,0)</f>
        <v>Q2</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11">
        <f>YEAR((SalesDataTable[[#This Row],[Order Date]]))</f>
        <v>2026</v>
      </c>
      <c r="D930" s="13">
        <f>MONTH((SalesDataTable[[#This Row],[Order Date]]))</f>
        <v>5</v>
      </c>
      <c r="E930" s="13" t="str">
        <f>TEXT(SalesDataTable[[#This Row],[Order Date]],"MMM")</f>
        <v>May</v>
      </c>
      <c r="F930" s="13" t="str">
        <f>"Q"&amp;ROUNDUP(MONTH(SalesDataTable[[#This Row],[Order Date]])/3,0)</f>
        <v>Q2</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11">
        <f>YEAR((SalesDataTable[[#This Row],[Order Date]]))</f>
        <v>2026</v>
      </c>
      <c r="D931" s="13">
        <f>MONTH((SalesDataTable[[#This Row],[Order Date]]))</f>
        <v>5</v>
      </c>
      <c r="E931" s="13" t="str">
        <f>TEXT(SalesDataTable[[#This Row],[Order Date]],"MMM")</f>
        <v>May</v>
      </c>
      <c r="F931" s="13" t="str">
        <f>"Q"&amp;ROUNDUP(MONTH(SalesDataTable[[#This Row],[Order Date]])/3,0)</f>
        <v>Q2</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11">
        <f>YEAR((SalesDataTable[[#This Row],[Order Date]]))</f>
        <v>2026</v>
      </c>
      <c r="D932" s="13">
        <f>MONTH((SalesDataTable[[#This Row],[Order Date]]))</f>
        <v>5</v>
      </c>
      <c r="E932" s="13" t="str">
        <f>TEXT(SalesDataTable[[#This Row],[Order Date]],"MMM")</f>
        <v>May</v>
      </c>
      <c r="F932" s="13" t="str">
        <f>"Q"&amp;ROUNDUP(MONTH(SalesDataTable[[#This Row],[Order Date]])/3,0)</f>
        <v>Q2</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11">
        <f>YEAR((SalesDataTable[[#This Row],[Order Date]]))</f>
        <v>2026</v>
      </c>
      <c r="D933" s="13">
        <f>MONTH((SalesDataTable[[#This Row],[Order Date]]))</f>
        <v>5</v>
      </c>
      <c r="E933" s="13" t="str">
        <f>TEXT(SalesDataTable[[#This Row],[Order Date]],"MMM")</f>
        <v>May</v>
      </c>
      <c r="F933" s="13" t="str">
        <f>"Q"&amp;ROUNDUP(MONTH(SalesDataTable[[#This Row],[Order Date]])/3,0)</f>
        <v>Q2</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11">
        <f>YEAR((SalesDataTable[[#This Row],[Order Date]]))</f>
        <v>2026</v>
      </c>
      <c r="D934" s="13">
        <f>MONTH((SalesDataTable[[#This Row],[Order Date]]))</f>
        <v>5</v>
      </c>
      <c r="E934" s="13" t="str">
        <f>TEXT(SalesDataTable[[#This Row],[Order Date]],"MMM")</f>
        <v>May</v>
      </c>
      <c r="F934" s="13" t="str">
        <f>"Q"&amp;ROUNDUP(MONTH(SalesDataTable[[#This Row],[Order Date]])/3,0)</f>
        <v>Q2</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11">
        <f>YEAR((SalesDataTable[[#This Row],[Order Date]]))</f>
        <v>2026</v>
      </c>
      <c r="D935" s="13">
        <f>MONTH((SalesDataTable[[#This Row],[Order Date]]))</f>
        <v>5</v>
      </c>
      <c r="E935" s="13" t="str">
        <f>TEXT(SalesDataTable[[#This Row],[Order Date]],"MMM")</f>
        <v>May</v>
      </c>
      <c r="F935" s="13" t="str">
        <f>"Q"&amp;ROUNDUP(MONTH(SalesDataTable[[#This Row],[Order Date]])/3,0)</f>
        <v>Q2</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11">
        <f>YEAR((SalesDataTable[[#This Row],[Order Date]]))</f>
        <v>2026</v>
      </c>
      <c r="D936" s="13">
        <f>MONTH((SalesDataTable[[#This Row],[Order Date]]))</f>
        <v>5</v>
      </c>
      <c r="E936" s="13" t="str">
        <f>TEXT(SalesDataTable[[#This Row],[Order Date]],"MMM")</f>
        <v>May</v>
      </c>
      <c r="F936" s="13" t="str">
        <f>"Q"&amp;ROUNDUP(MONTH(SalesDataTable[[#This Row],[Order Date]])/3,0)</f>
        <v>Q2</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11">
        <f>YEAR((SalesDataTable[[#This Row],[Order Date]]))</f>
        <v>2026</v>
      </c>
      <c r="D937" s="13">
        <f>MONTH((SalesDataTable[[#This Row],[Order Date]]))</f>
        <v>5</v>
      </c>
      <c r="E937" s="13" t="str">
        <f>TEXT(SalesDataTable[[#This Row],[Order Date]],"MMM")</f>
        <v>May</v>
      </c>
      <c r="F937" s="13" t="str">
        <f>"Q"&amp;ROUNDUP(MONTH(SalesDataTable[[#This Row],[Order Date]])/3,0)</f>
        <v>Q2</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11">
        <f>YEAR((SalesDataTable[[#This Row],[Order Date]]))</f>
        <v>2026</v>
      </c>
      <c r="D938" s="13">
        <f>MONTH((SalesDataTable[[#This Row],[Order Date]]))</f>
        <v>5</v>
      </c>
      <c r="E938" s="13" t="str">
        <f>TEXT(SalesDataTable[[#This Row],[Order Date]],"MMM")</f>
        <v>May</v>
      </c>
      <c r="F938" s="13" t="str">
        <f>"Q"&amp;ROUNDUP(MONTH(SalesDataTable[[#This Row],[Order Date]])/3,0)</f>
        <v>Q2</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11">
        <f>YEAR((SalesDataTable[[#This Row],[Order Date]]))</f>
        <v>2026</v>
      </c>
      <c r="D939" s="13">
        <f>MONTH((SalesDataTable[[#This Row],[Order Date]]))</f>
        <v>5</v>
      </c>
      <c r="E939" s="13" t="str">
        <f>TEXT(SalesDataTable[[#This Row],[Order Date]],"MMM")</f>
        <v>May</v>
      </c>
      <c r="F939" s="13" t="str">
        <f>"Q"&amp;ROUNDUP(MONTH(SalesDataTable[[#This Row],[Order Date]])/3,0)</f>
        <v>Q2</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11">
        <f>YEAR((SalesDataTable[[#This Row],[Order Date]]))</f>
        <v>2026</v>
      </c>
      <c r="D940" s="13">
        <f>MONTH((SalesDataTable[[#This Row],[Order Date]]))</f>
        <v>5</v>
      </c>
      <c r="E940" s="13" t="str">
        <f>TEXT(SalesDataTable[[#This Row],[Order Date]],"MMM")</f>
        <v>May</v>
      </c>
      <c r="F940" s="13" t="str">
        <f>"Q"&amp;ROUNDUP(MONTH(SalesDataTable[[#This Row],[Order Date]])/3,0)</f>
        <v>Q2</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11">
        <f>YEAR((SalesDataTable[[#This Row],[Order Date]]))</f>
        <v>2026</v>
      </c>
      <c r="D941" s="13">
        <f>MONTH((SalesDataTable[[#This Row],[Order Date]]))</f>
        <v>5</v>
      </c>
      <c r="E941" s="13" t="str">
        <f>TEXT(SalesDataTable[[#This Row],[Order Date]],"MMM")</f>
        <v>May</v>
      </c>
      <c r="F941" s="13" t="str">
        <f>"Q"&amp;ROUNDUP(MONTH(SalesDataTable[[#This Row],[Order Date]])/3,0)</f>
        <v>Q2</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11">
        <f>YEAR((SalesDataTable[[#This Row],[Order Date]]))</f>
        <v>2026</v>
      </c>
      <c r="D942" s="13">
        <f>MONTH((SalesDataTable[[#This Row],[Order Date]]))</f>
        <v>5</v>
      </c>
      <c r="E942" s="13" t="str">
        <f>TEXT(SalesDataTable[[#This Row],[Order Date]],"MMM")</f>
        <v>May</v>
      </c>
      <c r="F942" s="13" t="str">
        <f>"Q"&amp;ROUNDUP(MONTH(SalesDataTable[[#This Row],[Order Date]])/3,0)</f>
        <v>Q2</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11">
        <f>YEAR((SalesDataTable[[#This Row],[Order Date]]))</f>
        <v>2026</v>
      </c>
      <c r="D943" s="13">
        <f>MONTH((SalesDataTable[[#This Row],[Order Date]]))</f>
        <v>5</v>
      </c>
      <c r="E943" s="13" t="str">
        <f>TEXT(SalesDataTable[[#This Row],[Order Date]],"MMM")</f>
        <v>May</v>
      </c>
      <c r="F943" s="13" t="str">
        <f>"Q"&amp;ROUNDUP(MONTH(SalesDataTable[[#This Row],[Order Date]])/3,0)</f>
        <v>Q2</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11">
        <f>YEAR((SalesDataTable[[#This Row],[Order Date]]))</f>
        <v>2026</v>
      </c>
      <c r="D944" s="13">
        <f>MONTH((SalesDataTable[[#This Row],[Order Date]]))</f>
        <v>5</v>
      </c>
      <c r="E944" s="13" t="str">
        <f>TEXT(SalesDataTable[[#This Row],[Order Date]],"MMM")</f>
        <v>May</v>
      </c>
      <c r="F944" s="13" t="str">
        <f>"Q"&amp;ROUNDUP(MONTH(SalesDataTable[[#This Row],[Order Date]])/3,0)</f>
        <v>Q2</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11">
        <f>YEAR((SalesDataTable[[#This Row],[Order Date]]))</f>
        <v>2026</v>
      </c>
      <c r="D945" s="13">
        <f>MONTH((SalesDataTable[[#This Row],[Order Date]]))</f>
        <v>5</v>
      </c>
      <c r="E945" s="13" t="str">
        <f>TEXT(SalesDataTable[[#This Row],[Order Date]],"MMM")</f>
        <v>May</v>
      </c>
      <c r="F945" s="13" t="str">
        <f>"Q"&amp;ROUNDUP(MONTH(SalesDataTable[[#This Row],[Order Date]])/3,0)</f>
        <v>Q2</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11">
        <f>YEAR((SalesDataTable[[#This Row],[Order Date]]))</f>
        <v>2026</v>
      </c>
      <c r="D946" s="13">
        <f>MONTH((SalesDataTable[[#This Row],[Order Date]]))</f>
        <v>5</v>
      </c>
      <c r="E946" s="13" t="str">
        <f>TEXT(SalesDataTable[[#This Row],[Order Date]],"MMM")</f>
        <v>May</v>
      </c>
      <c r="F946" s="13" t="str">
        <f>"Q"&amp;ROUNDUP(MONTH(SalesDataTable[[#This Row],[Order Date]])/3,0)</f>
        <v>Q2</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11">
        <f>YEAR((SalesDataTable[[#This Row],[Order Date]]))</f>
        <v>2026</v>
      </c>
      <c r="D947" s="13">
        <f>MONTH((SalesDataTable[[#This Row],[Order Date]]))</f>
        <v>5</v>
      </c>
      <c r="E947" s="13" t="str">
        <f>TEXT(SalesDataTable[[#This Row],[Order Date]],"MMM")</f>
        <v>May</v>
      </c>
      <c r="F947" s="13" t="str">
        <f>"Q"&amp;ROUNDUP(MONTH(SalesDataTable[[#This Row],[Order Date]])/3,0)</f>
        <v>Q2</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11">
        <f>YEAR((SalesDataTable[[#This Row],[Order Date]]))</f>
        <v>2026</v>
      </c>
      <c r="D948" s="13">
        <f>MONTH((SalesDataTable[[#This Row],[Order Date]]))</f>
        <v>5</v>
      </c>
      <c r="E948" s="13" t="str">
        <f>TEXT(SalesDataTable[[#This Row],[Order Date]],"MMM")</f>
        <v>May</v>
      </c>
      <c r="F948" s="13" t="str">
        <f>"Q"&amp;ROUNDUP(MONTH(SalesDataTable[[#This Row],[Order Date]])/3,0)</f>
        <v>Q2</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11">
        <f>YEAR((SalesDataTable[[#This Row],[Order Date]]))</f>
        <v>2026</v>
      </c>
      <c r="D949" s="13">
        <f>MONTH((SalesDataTable[[#This Row],[Order Date]]))</f>
        <v>5</v>
      </c>
      <c r="E949" s="13" t="str">
        <f>TEXT(SalesDataTable[[#This Row],[Order Date]],"MMM")</f>
        <v>May</v>
      </c>
      <c r="F949" s="13" t="str">
        <f>"Q"&amp;ROUNDUP(MONTH(SalesDataTable[[#This Row],[Order Date]])/3,0)</f>
        <v>Q2</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11">
        <f>YEAR((SalesDataTable[[#This Row],[Order Date]]))</f>
        <v>2026</v>
      </c>
      <c r="D950" s="13">
        <f>MONTH((SalesDataTable[[#This Row],[Order Date]]))</f>
        <v>5</v>
      </c>
      <c r="E950" s="13" t="str">
        <f>TEXT(SalesDataTable[[#This Row],[Order Date]],"MMM")</f>
        <v>May</v>
      </c>
      <c r="F950" s="13" t="str">
        <f>"Q"&amp;ROUNDUP(MONTH(SalesDataTable[[#This Row],[Order Date]])/3,0)</f>
        <v>Q2</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11">
        <f>YEAR((SalesDataTable[[#This Row],[Order Date]]))</f>
        <v>2026</v>
      </c>
      <c r="D951" s="13">
        <f>MONTH((SalesDataTable[[#This Row],[Order Date]]))</f>
        <v>5</v>
      </c>
      <c r="E951" s="13" t="str">
        <f>TEXT(SalesDataTable[[#This Row],[Order Date]],"MMM")</f>
        <v>May</v>
      </c>
      <c r="F951" s="13" t="str">
        <f>"Q"&amp;ROUNDUP(MONTH(SalesDataTable[[#This Row],[Order Date]])/3,0)</f>
        <v>Q2</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11">
        <f>YEAR((SalesDataTable[[#This Row],[Order Date]]))</f>
        <v>2026</v>
      </c>
      <c r="D952" s="13">
        <f>MONTH((SalesDataTable[[#This Row],[Order Date]]))</f>
        <v>5</v>
      </c>
      <c r="E952" s="13" t="str">
        <f>TEXT(SalesDataTable[[#This Row],[Order Date]],"MMM")</f>
        <v>May</v>
      </c>
      <c r="F952" s="13" t="str">
        <f>"Q"&amp;ROUNDUP(MONTH(SalesDataTable[[#This Row],[Order Date]])/3,0)</f>
        <v>Q2</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11">
        <f>YEAR((SalesDataTable[[#This Row],[Order Date]]))</f>
        <v>2026</v>
      </c>
      <c r="D953" s="13">
        <f>MONTH((SalesDataTable[[#This Row],[Order Date]]))</f>
        <v>5</v>
      </c>
      <c r="E953" s="13" t="str">
        <f>TEXT(SalesDataTable[[#This Row],[Order Date]],"MMM")</f>
        <v>May</v>
      </c>
      <c r="F953" s="13" t="str">
        <f>"Q"&amp;ROUNDUP(MONTH(SalesDataTable[[#This Row],[Order Date]])/3,0)</f>
        <v>Q2</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11">
        <f>YEAR((SalesDataTable[[#This Row],[Order Date]]))</f>
        <v>2026</v>
      </c>
      <c r="D954" s="13">
        <f>MONTH((SalesDataTable[[#This Row],[Order Date]]))</f>
        <v>5</v>
      </c>
      <c r="E954" s="13" t="str">
        <f>TEXT(SalesDataTable[[#This Row],[Order Date]],"MMM")</f>
        <v>May</v>
      </c>
      <c r="F954" s="13" t="str">
        <f>"Q"&amp;ROUNDUP(MONTH(SalesDataTable[[#This Row],[Order Date]])/3,0)</f>
        <v>Q2</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11">
        <f>YEAR((SalesDataTable[[#This Row],[Order Date]]))</f>
        <v>2026</v>
      </c>
      <c r="D955" s="13">
        <f>MONTH((SalesDataTable[[#This Row],[Order Date]]))</f>
        <v>5</v>
      </c>
      <c r="E955" s="13" t="str">
        <f>TEXT(SalesDataTable[[#This Row],[Order Date]],"MMM")</f>
        <v>May</v>
      </c>
      <c r="F955" s="13" t="str">
        <f>"Q"&amp;ROUNDUP(MONTH(SalesDataTable[[#This Row],[Order Date]])/3,0)</f>
        <v>Q2</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11">
        <f>YEAR((SalesDataTable[[#This Row],[Order Date]]))</f>
        <v>2026</v>
      </c>
      <c r="D956" s="13">
        <f>MONTH((SalesDataTable[[#This Row],[Order Date]]))</f>
        <v>5</v>
      </c>
      <c r="E956" s="13" t="str">
        <f>TEXT(SalesDataTable[[#This Row],[Order Date]],"MMM")</f>
        <v>May</v>
      </c>
      <c r="F956" s="13" t="str">
        <f>"Q"&amp;ROUNDUP(MONTH(SalesDataTable[[#This Row],[Order Date]])/3,0)</f>
        <v>Q2</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11">
        <f>YEAR((SalesDataTable[[#This Row],[Order Date]]))</f>
        <v>2026</v>
      </c>
      <c r="D957" s="13">
        <f>MONTH((SalesDataTable[[#This Row],[Order Date]]))</f>
        <v>5</v>
      </c>
      <c r="E957" s="13" t="str">
        <f>TEXT(SalesDataTable[[#This Row],[Order Date]],"MMM")</f>
        <v>May</v>
      </c>
      <c r="F957" s="13" t="str">
        <f>"Q"&amp;ROUNDUP(MONTH(SalesDataTable[[#This Row],[Order Date]])/3,0)</f>
        <v>Q2</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11">
        <f>YEAR((SalesDataTable[[#This Row],[Order Date]]))</f>
        <v>2026</v>
      </c>
      <c r="D958" s="13">
        <f>MONTH((SalesDataTable[[#This Row],[Order Date]]))</f>
        <v>5</v>
      </c>
      <c r="E958" s="13" t="str">
        <f>TEXT(SalesDataTable[[#This Row],[Order Date]],"MMM")</f>
        <v>May</v>
      </c>
      <c r="F958" s="13" t="str">
        <f>"Q"&amp;ROUNDUP(MONTH(SalesDataTable[[#This Row],[Order Date]])/3,0)</f>
        <v>Q2</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11">
        <f>YEAR((SalesDataTable[[#This Row],[Order Date]]))</f>
        <v>2026</v>
      </c>
      <c r="D959" s="13">
        <f>MONTH((SalesDataTable[[#This Row],[Order Date]]))</f>
        <v>5</v>
      </c>
      <c r="E959" s="13" t="str">
        <f>TEXT(SalesDataTable[[#This Row],[Order Date]],"MMM")</f>
        <v>May</v>
      </c>
      <c r="F959" s="13" t="str">
        <f>"Q"&amp;ROUNDUP(MONTH(SalesDataTable[[#This Row],[Order Date]])/3,0)</f>
        <v>Q2</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11">
        <f>YEAR((SalesDataTable[[#This Row],[Order Date]]))</f>
        <v>2026</v>
      </c>
      <c r="D960" s="13">
        <f>MONTH((SalesDataTable[[#This Row],[Order Date]]))</f>
        <v>5</v>
      </c>
      <c r="E960" s="13" t="str">
        <f>TEXT(SalesDataTable[[#This Row],[Order Date]],"MMM")</f>
        <v>May</v>
      </c>
      <c r="F960" s="13" t="str">
        <f>"Q"&amp;ROUNDUP(MONTH(SalesDataTable[[#This Row],[Order Date]])/3,0)</f>
        <v>Q2</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11">
        <f>YEAR((SalesDataTable[[#This Row],[Order Date]]))</f>
        <v>2026</v>
      </c>
      <c r="D961" s="13">
        <f>MONTH((SalesDataTable[[#This Row],[Order Date]]))</f>
        <v>5</v>
      </c>
      <c r="E961" s="13" t="str">
        <f>TEXT(SalesDataTable[[#This Row],[Order Date]],"MMM")</f>
        <v>May</v>
      </c>
      <c r="F961" s="13" t="str">
        <f>"Q"&amp;ROUNDUP(MONTH(SalesDataTable[[#This Row],[Order Date]])/3,0)</f>
        <v>Q2</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11">
        <f>YEAR((SalesDataTable[[#This Row],[Order Date]]))</f>
        <v>2026</v>
      </c>
      <c r="D962" s="13">
        <f>MONTH((SalesDataTable[[#This Row],[Order Date]]))</f>
        <v>5</v>
      </c>
      <c r="E962" s="13" t="str">
        <f>TEXT(SalesDataTable[[#This Row],[Order Date]],"MMM")</f>
        <v>May</v>
      </c>
      <c r="F962" s="13" t="str">
        <f>"Q"&amp;ROUNDUP(MONTH(SalesDataTable[[#This Row],[Order Date]])/3,0)</f>
        <v>Q2</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11">
        <f>YEAR((SalesDataTable[[#This Row],[Order Date]]))</f>
        <v>2026</v>
      </c>
      <c r="D963" s="13">
        <f>MONTH((SalesDataTable[[#This Row],[Order Date]]))</f>
        <v>5</v>
      </c>
      <c r="E963" s="13" t="str">
        <f>TEXT(SalesDataTable[[#This Row],[Order Date]],"MMM")</f>
        <v>May</v>
      </c>
      <c r="F963" s="13" t="str">
        <f>"Q"&amp;ROUNDUP(MONTH(SalesDataTable[[#This Row],[Order Date]])/3,0)</f>
        <v>Q2</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11">
        <f>YEAR((SalesDataTable[[#This Row],[Order Date]]))</f>
        <v>2026</v>
      </c>
      <c r="D964" s="13">
        <f>MONTH((SalesDataTable[[#This Row],[Order Date]]))</f>
        <v>5</v>
      </c>
      <c r="E964" s="13" t="str">
        <f>TEXT(SalesDataTable[[#This Row],[Order Date]],"MMM")</f>
        <v>May</v>
      </c>
      <c r="F964" s="13" t="str">
        <f>"Q"&amp;ROUNDUP(MONTH(SalesDataTable[[#This Row],[Order Date]])/3,0)</f>
        <v>Q2</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11">
        <f>YEAR((SalesDataTable[[#This Row],[Order Date]]))</f>
        <v>2026</v>
      </c>
      <c r="D965" s="13">
        <f>MONTH((SalesDataTable[[#This Row],[Order Date]]))</f>
        <v>5</v>
      </c>
      <c r="E965" s="13" t="str">
        <f>TEXT(SalesDataTable[[#This Row],[Order Date]],"MMM")</f>
        <v>May</v>
      </c>
      <c r="F965" s="13" t="str">
        <f>"Q"&amp;ROUNDUP(MONTH(SalesDataTable[[#This Row],[Order Date]])/3,0)</f>
        <v>Q2</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11">
        <f>YEAR((SalesDataTable[[#This Row],[Order Date]]))</f>
        <v>2026</v>
      </c>
      <c r="D966" s="13">
        <f>MONTH((SalesDataTable[[#This Row],[Order Date]]))</f>
        <v>6</v>
      </c>
      <c r="E966" s="13" t="str">
        <f>TEXT(SalesDataTable[[#This Row],[Order Date]],"MMM")</f>
        <v>Jun</v>
      </c>
      <c r="F966" s="13" t="str">
        <f>"Q"&amp;ROUNDUP(MONTH(SalesDataTable[[#This Row],[Order Date]])/3,0)</f>
        <v>Q2</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11">
        <f>YEAR((SalesDataTable[[#This Row],[Order Date]]))</f>
        <v>2026</v>
      </c>
      <c r="D967" s="13">
        <f>MONTH((SalesDataTable[[#This Row],[Order Date]]))</f>
        <v>6</v>
      </c>
      <c r="E967" s="13" t="str">
        <f>TEXT(SalesDataTable[[#This Row],[Order Date]],"MMM")</f>
        <v>Jun</v>
      </c>
      <c r="F967" s="13" t="str">
        <f>"Q"&amp;ROUNDUP(MONTH(SalesDataTable[[#This Row],[Order Date]])/3,0)</f>
        <v>Q2</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11">
        <f>YEAR((SalesDataTable[[#This Row],[Order Date]]))</f>
        <v>2026</v>
      </c>
      <c r="D968" s="13">
        <f>MONTH((SalesDataTable[[#This Row],[Order Date]]))</f>
        <v>6</v>
      </c>
      <c r="E968" s="13" t="str">
        <f>TEXT(SalesDataTable[[#This Row],[Order Date]],"MMM")</f>
        <v>Jun</v>
      </c>
      <c r="F968" s="13" t="str">
        <f>"Q"&amp;ROUNDUP(MONTH(SalesDataTable[[#This Row],[Order Date]])/3,0)</f>
        <v>Q2</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11">
        <f>YEAR((SalesDataTable[[#This Row],[Order Date]]))</f>
        <v>2026</v>
      </c>
      <c r="D969" s="13">
        <f>MONTH((SalesDataTable[[#This Row],[Order Date]]))</f>
        <v>6</v>
      </c>
      <c r="E969" s="13" t="str">
        <f>TEXT(SalesDataTable[[#This Row],[Order Date]],"MMM")</f>
        <v>Jun</v>
      </c>
      <c r="F969" s="13" t="str">
        <f>"Q"&amp;ROUNDUP(MONTH(SalesDataTable[[#This Row],[Order Date]])/3,0)</f>
        <v>Q2</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11">
        <f>YEAR((SalesDataTable[[#This Row],[Order Date]]))</f>
        <v>2026</v>
      </c>
      <c r="D970" s="13">
        <f>MONTH((SalesDataTable[[#This Row],[Order Date]]))</f>
        <v>6</v>
      </c>
      <c r="E970" s="13" t="str">
        <f>TEXT(SalesDataTable[[#This Row],[Order Date]],"MMM")</f>
        <v>Jun</v>
      </c>
      <c r="F970" s="13" t="str">
        <f>"Q"&amp;ROUNDUP(MONTH(SalesDataTable[[#This Row],[Order Date]])/3,0)</f>
        <v>Q2</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11">
        <f>YEAR((SalesDataTable[[#This Row],[Order Date]]))</f>
        <v>2026</v>
      </c>
      <c r="D971" s="13">
        <f>MONTH((SalesDataTable[[#This Row],[Order Date]]))</f>
        <v>6</v>
      </c>
      <c r="E971" s="13" t="str">
        <f>TEXT(SalesDataTable[[#This Row],[Order Date]],"MMM")</f>
        <v>Jun</v>
      </c>
      <c r="F971" s="13" t="str">
        <f>"Q"&amp;ROUNDUP(MONTH(SalesDataTable[[#This Row],[Order Date]])/3,0)</f>
        <v>Q2</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11">
        <f>YEAR((SalesDataTable[[#This Row],[Order Date]]))</f>
        <v>2026</v>
      </c>
      <c r="D972" s="13">
        <f>MONTH((SalesDataTable[[#This Row],[Order Date]]))</f>
        <v>6</v>
      </c>
      <c r="E972" s="13" t="str">
        <f>TEXT(SalesDataTable[[#This Row],[Order Date]],"MMM")</f>
        <v>Jun</v>
      </c>
      <c r="F972" s="13" t="str">
        <f>"Q"&amp;ROUNDUP(MONTH(SalesDataTable[[#This Row],[Order Date]])/3,0)</f>
        <v>Q2</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11">
        <f>YEAR((SalesDataTable[[#This Row],[Order Date]]))</f>
        <v>2026</v>
      </c>
      <c r="D973" s="13">
        <f>MONTH((SalesDataTable[[#This Row],[Order Date]]))</f>
        <v>6</v>
      </c>
      <c r="E973" s="13" t="str">
        <f>TEXT(SalesDataTable[[#This Row],[Order Date]],"MMM")</f>
        <v>Jun</v>
      </c>
      <c r="F973" s="13" t="str">
        <f>"Q"&amp;ROUNDUP(MONTH(SalesDataTable[[#This Row],[Order Date]])/3,0)</f>
        <v>Q2</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11">
        <f>YEAR((SalesDataTable[[#This Row],[Order Date]]))</f>
        <v>2026</v>
      </c>
      <c r="D974" s="13">
        <f>MONTH((SalesDataTable[[#This Row],[Order Date]]))</f>
        <v>6</v>
      </c>
      <c r="E974" s="13" t="str">
        <f>TEXT(SalesDataTable[[#This Row],[Order Date]],"MMM")</f>
        <v>Jun</v>
      </c>
      <c r="F974" s="13" t="str">
        <f>"Q"&amp;ROUNDUP(MONTH(SalesDataTable[[#This Row],[Order Date]])/3,0)</f>
        <v>Q2</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11">
        <f>YEAR((SalesDataTable[[#This Row],[Order Date]]))</f>
        <v>2026</v>
      </c>
      <c r="D975" s="13">
        <f>MONTH((SalesDataTable[[#This Row],[Order Date]]))</f>
        <v>6</v>
      </c>
      <c r="E975" s="13" t="str">
        <f>TEXT(SalesDataTable[[#This Row],[Order Date]],"MMM")</f>
        <v>Jun</v>
      </c>
      <c r="F975" s="13" t="str">
        <f>"Q"&amp;ROUNDUP(MONTH(SalesDataTable[[#This Row],[Order Date]])/3,0)</f>
        <v>Q2</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11">
        <f>YEAR((SalesDataTable[[#This Row],[Order Date]]))</f>
        <v>2026</v>
      </c>
      <c r="D976" s="13">
        <f>MONTH((SalesDataTable[[#This Row],[Order Date]]))</f>
        <v>6</v>
      </c>
      <c r="E976" s="13" t="str">
        <f>TEXT(SalesDataTable[[#This Row],[Order Date]],"MMM")</f>
        <v>Jun</v>
      </c>
      <c r="F976" s="13" t="str">
        <f>"Q"&amp;ROUNDUP(MONTH(SalesDataTable[[#This Row],[Order Date]])/3,0)</f>
        <v>Q2</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11">
        <f>YEAR((SalesDataTable[[#This Row],[Order Date]]))</f>
        <v>2026</v>
      </c>
      <c r="D977" s="13">
        <f>MONTH((SalesDataTable[[#This Row],[Order Date]]))</f>
        <v>6</v>
      </c>
      <c r="E977" s="13" t="str">
        <f>TEXT(SalesDataTable[[#This Row],[Order Date]],"MMM")</f>
        <v>Jun</v>
      </c>
      <c r="F977" s="13" t="str">
        <f>"Q"&amp;ROUNDUP(MONTH(SalesDataTable[[#This Row],[Order Date]])/3,0)</f>
        <v>Q2</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11">
        <f>YEAR((SalesDataTable[[#This Row],[Order Date]]))</f>
        <v>2026</v>
      </c>
      <c r="D978" s="13">
        <f>MONTH((SalesDataTable[[#This Row],[Order Date]]))</f>
        <v>6</v>
      </c>
      <c r="E978" s="13" t="str">
        <f>TEXT(SalesDataTable[[#This Row],[Order Date]],"MMM")</f>
        <v>Jun</v>
      </c>
      <c r="F978" s="13" t="str">
        <f>"Q"&amp;ROUNDUP(MONTH(SalesDataTable[[#This Row],[Order Date]])/3,0)</f>
        <v>Q2</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11">
        <f>YEAR((SalesDataTable[[#This Row],[Order Date]]))</f>
        <v>2026</v>
      </c>
      <c r="D979" s="13">
        <f>MONTH((SalesDataTable[[#This Row],[Order Date]]))</f>
        <v>6</v>
      </c>
      <c r="E979" s="13" t="str">
        <f>TEXT(SalesDataTable[[#This Row],[Order Date]],"MMM")</f>
        <v>Jun</v>
      </c>
      <c r="F979" s="13" t="str">
        <f>"Q"&amp;ROUNDUP(MONTH(SalesDataTable[[#This Row],[Order Date]])/3,0)</f>
        <v>Q2</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11">
        <f>YEAR((SalesDataTable[[#This Row],[Order Date]]))</f>
        <v>2026</v>
      </c>
      <c r="D980" s="13">
        <f>MONTH((SalesDataTable[[#This Row],[Order Date]]))</f>
        <v>6</v>
      </c>
      <c r="E980" s="13" t="str">
        <f>TEXT(SalesDataTable[[#This Row],[Order Date]],"MMM")</f>
        <v>Jun</v>
      </c>
      <c r="F980" s="13" t="str">
        <f>"Q"&amp;ROUNDUP(MONTH(SalesDataTable[[#This Row],[Order Date]])/3,0)</f>
        <v>Q2</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11">
        <f>YEAR((SalesDataTable[[#This Row],[Order Date]]))</f>
        <v>2026</v>
      </c>
      <c r="D981" s="13">
        <f>MONTH((SalesDataTable[[#This Row],[Order Date]]))</f>
        <v>6</v>
      </c>
      <c r="E981" s="13" t="str">
        <f>TEXT(SalesDataTable[[#This Row],[Order Date]],"MMM")</f>
        <v>Jun</v>
      </c>
      <c r="F981" s="13" t="str">
        <f>"Q"&amp;ROUNDUP(MONTH(SalesDataTable[[#This Row],[Order Date]])/3,0)</f>
        <v>Q2</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11">
        <f>YEAR((SalesDataTable[[#This Row],[Order Date]]))</f>
        <v>2026</v>
      </c>
      <c r="D982" s="13">
        <f>MONTH((SalesDataTable[[#This Row],[Order Date]]))</f>
        <v>6</v>
      </c>
      <c r="E982" s="13" t="str">
        <f>TEXT(SalesDataTable[[#This Row],[Order Date]],"MMM")</f>
        <v>Jun</v>
      </c>
      <c r="F982" s="13" t="str">
        <f>"Q"&amp;ROUNDUP(MONTH(SalesDataTable[[#This Row],[Order Date]])/3,0)</f>
        <v>Q2</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11">
        <f>YEAR((SalesDataTable[[#This Row],[Order Date]]))</f>
        <v>2026</v>
      </c>
      <c r="D983" s="13">
        <f>MONTH((SalesDataTable[[#This Row],[Order Date]]))</f>
        <v>6</v>
      </c>
      <c r="E983" s="13" t="str">
        <f>TEXT(SalesDataTable[[#This Row],[Order Date]],"MMM")</f>
        <v>Jun</v>
      </c>
      <c r="F983" s="13" t="str">
        <f>"Q"&amp;ROUNDUP(MONTH(SalesDataTable[[#This Row],[Order Date]])/3,0)</f>
        <v>Q2</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11">
        <f>YEAR((SalesDataTable[[#This Row],[Order Date]]))</f>
        <v>2026</v>
      </c>
      <c r="D984" s="13">
        <f>MONTH((SalesDataTable[[#This Row],[Order Date]]))</f>
        <v>6</v>
      </c>
      <c r="E984" s="13" t="str">
        <f>TEXT(SalesDataTable[[#This Row],[Order Date]],"MMM")</f>
        <v>Jun</v>
      </c>
      <c r="F984" s="13" t="str">
        <f>"Q"&amp;ROUNDUP(MONTH(SalesDataTable[[#This Row],[Order Date]])/3,0)</f>
        <v>Q2</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11">
        <f>YEAR((SalesDataTable[[#This Row],[Order Date]]))</f>
        <v>2026</v>
      </c>
      <c r="D985" s="13">
        <f>MONTH((SalesDataTable[[#This Row],[Order Date]]))</f>
        <v>6</v>
      </c>
      <c r="E985" s="13" t="str">
        <f>TEXT(SalesDataTable[[#This Row],[Order Date]],"MMM")</f>
        <v>Jun</v>
      </c>
      <c r="F985" s="13" t="str">
        <f>"Q"&amp;ROUNDUP(MONTH(SalesDataTable[[#This Row],[Order Date]])/3,0)</f>
        <v>Q2</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11">
        <f>YEAR((SalesDataTable[[#This Row],[Order Date]]))</f>
        <v>2026</v>
      </c>
      <c r="D986" s="13">
        <f>MONTH((SalesDataTable[[#This Row],[Order Date]]))</f>
        <v>6</v>
      </c>
      <c r="E986" s="13" t="str">
        <f>TEXT(SalesDataTable[[#This Row],[Order Date]],"MMM")</f>
        <v>Jun</v>
      </c>
      <c r="F986" s="13" t="str">
        <f>"Q"&amp;ROUNDUP(MONTH(SalesDataTable[[#This Row],[Order Date]])/3,0)</f>
        <v>Q2</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11">
        <f>YEAR((SalesDataTable[[#This Row],[Order Date]]))</f>
        <v>2026</v>
      </c>
      <c r="D987" s="13">
        <f>MONTH((SalesDataTable[[#This Row],[Order Date]]))</f>
        <v>6</v>
      </c>
      <c r="E987" s="13" t="str">
        <f>TEXT(SalesDataTable[[#This Row],[Order Date]],"MMM")</f>
        <v>Jun</v>
      </c>
      <c r="F987" s="13" t="str">
        <f>"Q"&amp;ROUNDUP(MONTH(SalesDataTable[[#This Row],[Order Date]])/3,0)</f>
        <v>Q2</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11">
        <f>YEAR((SalesDataTable[[#This Row],[Order Date]]))</f>
        <v>2026</v>
      </c>
      <c r="D988" s="13">
        <f>MONTH((SalesDataTable[[#This Row],[Order Date]]))</f>
        <v>6</v>
      </c>
      <c r="E988" s="13" t="str">
        <f>TEXT(SalesDataTable[[#This Row],[Order Date]],"MMM")</f>
        <v>Jun</v>
      </c>
      <c r="F988" s="13" t="str">
        <f>"Q"&amp;ROUNDUP(MONTH(SalesDataTable[[#This Row],[Order Date]])/3,0)</f>
        <v>Q2</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11">
        <f>YEAR((SalesDataTable[[#This Row],[Order Date]]))</f>
        <v>2026</v>
      </c>
      <c r="D989" s="13">
        <f>MONTH((SalesDataTable[[#This Row],[Order Date]]))</f>
        <v>6</v>
      </c>
      <c r="E989" s="13" t="str">
        <f>TEXT(SalesDataTable[[#This Row],[Order Date]],"MMM")</f>
        <v>Jun</v>
      </c>
      <c r="F989" s="13" t="str">
        <f>"Q"&amp;ROUNDUP(MONTH(SalesDataTable[[#This Row],[Order Date]])/3,0)</f>
        <v>Q2</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11">
        <f>YEAR((SalesDataTable[[#This Row],[Order Date]]))</f>
        <v>2026</v>
      </c>
      <c r="D990" s="13">
        <f>MONTH((SalesDataTable[[#This Row],[Order Date]]))</f>
        <v>6</v>
      </c>
      <c r="E990" s="13" t="str">
        <f>TEXT(SalesDataTable[[#This Row],[Order Date]],"MMM")</f>
        <v>Jun</v>
      </c>
      <c r="F990" s="13" t="str">
        <f>"Q"&amp;ROUNDUP(MONTH(SalesDataTable[[#This Row],[Order Date]])/3,0)</f>
        <v>Q2</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11">
        <f>YEAR((SalesDataTable[[#This Row],[Order Date]]))</f>
        <v>2026</v>
      </c>
      <c r="D991" s="13">
        <f>MONTH((SalesDataTable[[#This Row],[Order Date]]))</f>
        <v>6</v>
      </c>
      <c r="E991" s="13" t="str">
        <f>TEXT(SalesDataTable[[#This Row],[Order Date]],"MMM")</f>
        <v>Jun</v>
      </c>
      <c r="F991" s="13" t="str">
        <f>"Q"&amp;ROUNDUP(MONTH(SalesDataTable[[#This Row],[Order Date]])/3,0)</f>
        <v>Q2</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11">
        <f>YEAR((SalesDataTable[[#This Row],[Order Date]]))</f>
        <v>2026</v>
      </c>
      <c r="D992" s="13">
        <f>MONTH((SalesDataTable[[#This Row],[Order Date]]))</f>
        <v>6</v>
      </c>
      <c r="E992" s="13" t="str">
        <f>TEXT(SalesDataTable[[#This Row],[Order Date]],"MMM")</f>
        <v>Jun</v>
      </c>
      <c r="F992" s="13" t="str">
        <f>"Q"&amp;ROUNDUP(MONTH(SalesDataTable[[#This Row],[Order Date]])/3,0)</f>
        <v>Q2</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11">
        <f>YEAR((SalesDataTable[[#This Row],[Order Date]]))</f>
        <v>2026</v>
      </c>
      <c r="D993" s="13">
        <f>MONTH((SalesDataTable[[#This Row],[Order Date]]))</f>
        <v>6</v>
      </c>
      <c r="E993" s="13" t="str">
        <f>TEXT(SalesDataTable[[#This Row],[Order Date]],"MMM")</f>
        <v>Jun</v>
      </c>
      <c r="F993" s="13" t="str">
        <f>"Q"&amp;ROUNDUP(MONTH(SalesDataTable[[#This Row],[Order Date]])/3,0)</f>
        <v>Q2</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11">
        <f>YEAR((SalesDataTable[[#This Row],[Order Date]]))</f>
        <v>2026</v>
      </c>
      <c r="D994" s="13">
        <f>MONTH((SalesDataTable[[#This Row],[Order Date]]))</f>
        <v>6</v>
      </c>
      <c r="E994" s="13" t="str">
        <f>TEXT(SalesDataTable[[#This Row],[Order Date]],"MMM")</f>
        <v>Jun</v>
      </c>
      <c r="F994" s="13" t="str">
        <f>"Q"&amp;ROUNDUP(MONTH(SalesDataTable[[#This Row],[Order Date]])/3,0)</f>
        <v>Q2</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11">
        <f>YEAR((SalesDataTable[[#This Row],[Order Date]]))</f>
        <v>2026</v>
      </c>
      <c r="D995" s="13">
        <f>MONTH((SalesDataTable[[#This Row],[Order Date]]))</f>
        <v>6</v>
      </c>
      <c r="E995" s="13" t="str">
        <f>TEXT(SalesDataTable[[#This Row],[Order Date]],"MMM")</f>
        <v>Jun</v>
      </c>
      <c r="F995" s="13" t="str">
        <f>"Q"&amp;ROUNDUP(MONTH(SalesDataTable[[#This Row],[Order Date]])/3,0)</f>
        <v>Q2</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11">
        <f>YEAR((SalesDataTable[[#This Row],[Order Date]]))</f>
        <v>2026</v>
      </c>
      <c r="D996" s="13">
        <f>MONTH((SalesDataTable[[#This Row],[Order Date]]))</f>
        <v>6</v>
      </c>
      <c r="E996" s="13" t="str">
        <f>TEXT(SalesDataTable[[#This Row],[Order Date]],"MMM")</f>
        <v>Jun</v>
      </c>
      <c r="F996" s="13" t="str">
        <f>"Q"&amp;ROUNDUP(MONTH(SalesDataTable[[#This Row],[Order Date]])/3,0)</f>
        <v>Q2</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11">
        <f>YEAR((SalesDataTable[[#This Row],[Order Date]]))</f>
        <v>2026</v>
      </c>
      <c r="D997" s="13">
        <f>MONTH((SalesDataTable[[#This Row],[Order Date]]))</f>
        <v>6</v>
      </c>
      <c r="E997" s="13" t="str">
        <f>TEXT(SalesDataTable[[#This Row],[Order Date]],"MMM")</f>
        <v>Jun</v>
      </c>
      <c r="F997" s="13" t="str">
        <f>"Q"&amp;ROUNDUP(MONTH(SalesDataTable[[#This Row],[Order Date]])/3,0)</f>
        <v>Q2</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11">
        <f>YEAR((SalesDataTable[[#This Row],[Order Date]]))</f>
        <v>2026</v>
      </c>
      <c r="D998" s="13">
        <f>MONTH((SalesDataTable[[#This Row],[Order Date]]))</f>
        <v>6</v>
      </c>
      <c r="E998" s="13" t="str">
        <f>TEXT(SalesDataTable[[#This Row],[Order Date]],"MMM")</f>
        <v>Jun</v>
      </c>
      <c r="F998" s="13" t="str">
        <f>"Q"&amp;ROUNDUP(MONTH(SalesDataTable[[#This Row],[Order Date]])/3,0)</f>
        <v>Q2</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11">
        <f>YEAR((SalesDataTable[[#This Row],[Order Date]]))</f>
        <v>2026</v>
      </c>
      <c r="D999" s="13">
        <f>MONTH((SalesDataTable[[#This Row],[Order Date]]))</f>
        <v>6</v>
      </c>
      <c r="E999" s="13" t="str">
        <f>TEXT(SalesDataTable[[#This Row],[Order Date]],"MMM")</f>
        <v>Jun</v>
      </c>
      <c r="F999" s="13" t="str">
        <f>"Q"&amp;ROUNDUP(MONTH(SalesDataTable[[#This Row],[Order Date]])/3,0)</f>
        <v>Q2</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11">
        <f>YEAR((SalesDataTable[[#This Row],[Order Date]]))</f>
        <v>2026</v>
      </c>
      <c r="D1000" s="13">
        <f>MONTH((SalesDataTable[[#This Row],[Order Date]]))</f>
        <v>6</v>
      </c>
      <c r="E1000" s="13" t="str">
        <f>TEXT(SalesDataTable[[#This Row],[Order Date]],"MMM")</f>
        <v>Jun</v>
      </c>
      <c r="F1000" s="13" t="str">
        <f>"Q"&amp;ROUNDUP(MONTH(SalesDataTable[[#This Row],[Order Date]])/3,0)</f>
        <v>Q2</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11">
        <f>YEAR((SalesDataTable[[#This Row],[Order Date]]))</f>
        <v>2026</v>
      </c>
      <c r="D1001" s="13">
        <f>MONTH((SalesDataTable[[#This Row],[Order Date]]))</f>
        <v>6</v>
      </c>
      <c r="E1001" s="13" t="str">
        <f>TEXT(SalesDataTable[[#This Row],[Order Date]],"MMM")</f>
        <v>Jun</v>
      </c>
      <c r="F1001" s="13" t="str">
        <f>"Q"&amp;ROUNDUP(MONTH(SalesDataTable[[#This Row],[Order Date]])/3,0)</f>
        <v>Q2</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11">
        <f>YEAR((SalesDataTable[[#This Row],[Order Date]]))</f>
        <v>2026</v>
      </c>
      <c r="D1002" s="13">
        <f>MONTH((SalesDataTable[[#This Row],[Order Date]]))</f>
        <v>6</v>
      </c>
      <c r="E1002" s="13" t="str">
        <f>TEXT(SalesDataTable[[#This Row],[Order Date]],"MMM")</f>
        <v>Jun</v>
      </c>
      <c r="F1002" s="13" t="str">
        <f>"Q"&amp;ROUNDUP(MONTH(SalesDataTable[[#This Row],[Order Date]])/3,0)</f>
        <v>Q2</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11">
        <f>YEAR((SalesDataTable[[#This Row],[Order Date]]))</f>
        <v>2026</v>
      </c>
      <c r="D1003" s="13">
        <f>MONTH((SalesDataTable[[#This Row],[Order Date]]))</f>
        <v>6</v>
      </c>
      <c r="E1003" s="13" t="str">
        <f>TEXT(SalesDataTable[[#This Row],[Order Date]],"MMM")</f>
        <v>Jun</v>
      </c>
      <c r="F1003" s="13" t="str">
        <f>"Q"&amp;ROUNDUP(MONTH(SalesDataTable[[#This Row],[Order Date]])/3,0)</f>
        <v>Q2</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11">
        <f>YEAR((SalesDataTable[[#This Row],[Order Date]]))</f>
        <v>2026</v>
      </c>
      <c r="D1004" s="13">
        <f>MONTH((SalesDataTable[[#This Row],[Order Date]]))</f>
        <v>6</v>
      </c>
      <c r="E1004" s="13" t="str">
        <f>TEXT(SalesDataTable[[#This Row],[Order Date]],"MMM")</f>
        <v>Jun</v>
      </c>
      <c r="F1004" s="13" t="str">
        <f>"Q"&amp;ROUNDUP(MONTH(SalesDataTable[[#This Row],[Order Date]])/3,0)</f>
        <v>Q2</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11">
        <f>YEAR((SalesDataTable[[#This Row],[Order Date]]))</f>
        <v>2026</v>
      </c>
      <c r="D1005" s="13">
        <f>MONTH((SalesDataTable[[#This Row],[Order Date]]))</f>
        <v>6</v>
      </c>
      <c r="E1005" s="13" t="str">
        <f>TEXT(SalesDataTable[[#This Row],[Order Date]],"MMM")</f>
        <v>Jun</v>
      </c>
      <c r="F1005" s="13" t="str">
        <f>"Q"&amp;ROUNDUP(MONTH(SalesDataTable[[#This Row],[Order Date]])/3,0)</f>
        <v>Q2</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11">
        <f>YEAR((SalesDataTable[[#This Row],[Order Date]]))</f>
        <v>2026</v>
      </c>
      <c r="D1006" s="13">
        <f>MONTH((SalesDataTable[[#This Row],[Order Date]]))</f>
        <v>6</v>
      </c>
      <c r="E1006" s="13" t="str">
        <f>TEXT(SalesDataTable[[#This Row],[Order Date]],"MMM")</f>
        <v>Jun</v>
      </c>
      <c r="F1006" s="13" t="str">
        <f>"Q"&amp;ROUNDUP(MONTH(SalesDataTable[[#This Row],[Order Date]])/3,0)</f>
        <v>Q2</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11">
        <f>YEAR((SalesDataTable[[#This Row],[Order Date]]))</f>
        <v>2026</v>
      </c>
      <c r="D1007" s="13">
        <f>MONTH((SalesDataTable[[#This Row],[Order Date]]))</f>
        <v>6</v>
      </c>
      <c r="E1007" s="13" t="str">
        <f>TEXT(SalesDataTable[[#This Row],[Order Date]],"MMM")</f>
        <v>Jun</v>
      </c>
      <c r="F1007" s="13" t="str">
        <f>"Q"&amp;ROUNDUP(MONTH(SalesDataTable[[#This Row],[Order Date]])/3,0)</f>
        <v>Q2</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11">
        <f>YEAR((SalesDataTable[[#This Row],[Order Date]]))</f>
        <v>2026</v>
      </c>
      <c r="D1008" s="13">
        <f>MONTH((SalesDataTable[[#This Row],[Order Date]]))</f>
        <v>6</v>
      </c>
      <c r="E1008" s="13" t="str">
        <f>TEXT(SalesDataTable[[#This Row],[Order Date]],"MMM")</f>
        <v>Jun</v>
      </c>
      <c r="F1008" s="13" t="str">
        <f>"Q"&amp;ROUNDUP(MONTH(SalesDataTable[[#This Row],[Order Date]])/3,0)</f>
        <v>Q2</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11">
        <f>YEAR((SalesDataTable[[#This Row],[Order Date]]))</f>
        <v>2026</v>
      </c>
      <c r="D1009" s="13">
        <f>MONTH((SalesDataTable[[#This Row],[Order Date]]))</f>
        <v>6</v>
      </c>
      <c r="E1009" s="13" t="str">
        <f>TEXT(SalesDataTable[[#This Row],[Order Date]],"MMM")</f>
        <v>Jun</v>
      </c>
      <c r="F1009" s="13" t="str">
        <f>"Q"&amp;ROUNDUP(MONTH(SalesDataTable[[#This Row],[Order Date]])/3,0)</f>
        <v>Q2</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11">
        <f>YEAR((SalesDataTable[[#This Row],[Order Date]]))</f>
        <v>2026</v>
      </c>
      <c r="D1010" s="13">
        <f>MONTH((SalesDataTable[[#This Row],[Order Date]]))</f>
        <v>6</v>
      </c>
      <c r="E1010" s="13" t="str">
        <f>TEXT(SalesDataTable[[#This Row],[Order Date]],"MMM")</f>
        <v>Jun</v>
      </c>
      <c r="F1010" s="13" t="str">
        <f>"Q"&amp;ROUNDUP(MONTH(SalesDataTable[[#This Row],[Order Date]])/3,0)</f>
        <v>Q2</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11">
        <f>YEAR((SalesDataTable[[#This Row],[Order Date]]))</f>
        <v>2026</v>
      </c>
      <c r="D1011" s="13">
        <f>MONTH((SalesDataTable[[#This Row],[Order Date]]))</f>
        <v>6</v>
      </c>
      <c r="E1011" s="13" t="str">
        <f>TEXT(SalesDataTable[[#This Row],[Order Date]],"MMM")</f>
        <v>Jun</v>
      </c>
      <c r="F1011" s="13" t="str">
        <f>"Q"&amp;ROUNDUP(MONTH(SalesDataTable[[#This Row],[Order Date]])/3,0)</f>
        <v>Q2</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11">
        <f>YEAR((SalesDataTable[[#This Row],[Order Date]]))</f>
        <v>2026</v>
      </c>
      <c r="D1012" s="13">
        <f>MONTH((SalesDataTable[[#This Row],[Order Date]]))</f>
        <v>6</v>
      </c>
      <c r="E1012" s="13" t="str">
        <f>TEXT(SalesDataTable[[#This Row],[Order Date]],"MMM")</f>
        <v>Jun</v>
      </c>
      <c r="F1012" s="13" t="str">
        <f>"Q"&amp;ROUNDUP(MONTH(SalesDataTable[[#This Row],[Order Date]])/3,0)</f>
        <v>Q2</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11">
        <f>YEAR((SalesDataTable[[#This Row],[Order Date]]))</f>
        <v>2026</v>
      </c>
      <c r="D1013" s="13">
        <f>MONTH((SalesDataTable[[#This Row],[Order Date]]))</f>
        <v>6</v>
      </c>
      <c r="E1013" s="13" t="str">
        <f>TEXT(SalesDataTable[[#This Row],[Order Date]],"MMM")</f>
        <v>Jun</v>
      </c>
      <c r="F1013" s="13" t="str">
        <f>"Q"&amp;ROUNDUP(MONTH(SalesDataTable[[#This Row],[Order Date]])/3,0)</f>
        <v>Q2</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11">
        <f>YEAR((SalesDataTable[[#This Row],[Order Date]]))</f>
        <v>2026</v>
      </c>
      <c r="D1014" s="13">
        <f>MONTH((SalesDataTable[[#This Row],[Order Date]]))</f>
        <v>6</v>
      </c>
      <c r="E1014" s="13" t="str">
        <f>TEXT(SalesDataTable[[#This Row],[Order Date]],"MMM")</f>
        <v>Jun</v>
      </c>
      <c r="F1014" s="13" t="str">
        <f>"Q"&amp;ROUNDUP(MONTH(SalesDataTable[[#This Row],[Order Date]])/3,0)</f>
        <v>Q2</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11">
        <f>YEAR((SalesDataTable[[#This Row],[Order Date]]))</f>
        <v>2026</v>
      </c>
      <c r="D1015" s="13">
        <f>MONTH((SalesDataTable[[#This Row],[Order Date]]))</f>
        <v>6</v>
      </c>
      <c r="E1015" s="13" t="str">
        <f>TEXT(SalesDataTable[[#This Row],[Order Date]],"MMM")</f>
        <v>Jun</v>
      </c>
      <c r="F1015" s="13" t="str">
        <f>"Q"&amp;ROUNDUP(MONTH(SalesDataTable[[#This Row],[Order Date]])/3,0)</f>
        <v>Q2</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11">
        <f>YEAR((SalesDataTable[[#This Row],[Order Date]]))</f>
        <v>2026</v>
      </c>
      <c r="D1016" s="13">
        <f>MONTH((SalesDataTable[[#This Row],[Order Date]]))</f>
        <v>6</v>
      </c>
      <c r="E1016" s="13" t="str">
        <f>TEXT(SalesDataTable[[#This Row],[Order Date]],"MMM")</f>
        <v>Jun</v>
      </c>
      <c r="F1016" s="13" t="str">
        <f>"Q"&amp;ROUNDUP(MONTH(SalesDataTable[[#This Row],[Order Date]])/3,0)</f>
        <v>Q2</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11">
        <f>YEAR((SalesDataTable[[#This Row],[Order Date]]))</f>
        <v>2026</v>
      </c>
      <c r="D1017" s="13">
        <f>MONTH((SalesDataTable[[#This Row],[Order Date]]))</f>
        <v>6</v>
      </c>
      <c r="E1017" s="13" t="str">
        <f>TEXT(SalesDataTable[[#This Row],[Order Date]],"MMM")</f>
        <v>Jun</v>
      </c>
      <c r="F1017" s="13" t="str">
        <f>"Q"&amp;ROUNDUP(MONTH(SalesDataTable[[#This Row],[Order Date]])/3,0)</f>
        <v>Q2</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11">
        <f>YEAR((SalesDataTable[[#This Row],[Order Date]]))</f>
        <v>2026</v>
      </c>
      <c r="D1018" s="13">
        <f>MONTH((SalesDataTable[[#This Row],[Order Date]]))</f>
        <v>6</v>
      </c>
      <c r="E1018" s="13" t="str">
        <f>TEXT(SalesDataTable[[#This Row],[Order Date]],"MMM")</f>
        <v>Jun</v>
      </c>
      <c r="F1018" s="13" t="str">
        <f>"Q"&amp;ROUNDUP(MONTH(SalesDataTable[[#This Row],[Order Date]])/3,0)</f>
        <v>Q2</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11">
        <f>YEAR((SalesDataTable[[#This Row],[Order Date]]))</f>
        <v>2026</v>
      </c>
      <c r="D1019" s="13">
        <f>MONTH((SalesDataTable[[#This Row],[Order Date]]))</f>
        <v>6</v>
      </c>
      <c r="E1019" s="13" t="str">
        <f>TEXT(SalesDataTable[[#This Row],[Order Date]],"MMM")</f>
        <v>Jun</v>
      </c>
      <c r="F1019" s="13" t="str">
        <f>"Q"&amp;ROUNDUP(MONTH(SalesDataTable[[#This Row],[Order Date]])/3,0)</f>
        <v>Q2</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11">
        <f>YEAR((SalesDataTable[[#This Row],[Order Date]]))</f>
        <v>2026</v>
      </c>
      <c r="D1020" s="13">
        <f>MONTH((SalesDataTable[[#This Row],[Order Date]]))</f>
        <v>6</v>
      </c>
      <c r="E1020" s="13" t="str">
        <f>TEXT(SalesDataTable[[#This Row],[Order Date]],"MMM")</f>
        <v>Jun</v>
      </c>
      <c r="F1020" s="13" t="str">
        <f>"Q"&amp;ROUNDUP(MONTH(SalesDataTable[[#This Row],[Order Date]])/3,0)</f>
        <v>Q2</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11">
        <f>YEAR((SalesDataTable[[#This Row],[Order Date]]))</f>
        <v>2026</v>
      </c>
      <c r="D1021" s="13">
        <f>MONTH((SalesDataTable[[#This Row],[Order Date]]))</f>
        <v>6</v>
      </c>
      <c r="E1021" s="13" t="str">
        <f>TEXT(SalesDataTable[[#This Row],[Order Date]],"MMM")</f>
        <v>Jun</v>
      </c>
      <c r="F1021" s="13" t="str">
        <f>"Q"&amp;ROUNDUP(MONTH(SalesDataTable[[#This Row],[Order Date]])/3,0)</f>
        <v>Q2</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11">
        <f>YEAR((SalesDataTable[[#This Row],[Order Date]]))</f>
        <v>2026</v>
      </c>
      <c r="D1022" s="13">
        <f>MONTH((SalesDataTable[[#This Row],[Order Date]]))</f>
        <v>6</v>
      </c>
      <c r="E1022" s="13" t="str">
        <f>TEXT(SalesDataTable[[#This Row],[Order Date]],"MMM")</f>
        <v>Jun</v>
      </c>
      <c r="F1022" s="13" t="str">
        <f>"Q"&amp;ROUNDUP(MONTH(SalesDataTable[[#This Row],[Order Date]])/3,0)</f>
        <v>Q2</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11">
        <f>YEAR((SalesDataTable[[#This Row],[Order Date]]))</f>
        <v>2026</v>
      </c>
      <c r="D1023" s="13">
        <f>MONTH((SalesDataTable[[#This Row],[Order Date]]))</f>
        <v>6</v>
      </c>
      <c r="E1023" s="13" t="str">
        <f>TEXT(SalesDataTable[[#This Row],[Order Date]],"MMM")</f>
        <v>Jun</v>
      </c>
      <c r="F1023" s="13" t="str">
        <f>"Q"&amp;ROUNDUP(MONTH(SalesDataTable[[#This Row],[Order Date]])/3,0)</f>
        <v>Q2</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11">
        <f>YEAR((SalesDataTable[[#This Row],[Order Date]]))</f>
        <v>2026</v>
      </c>
      <c r="D1024" s="13">
        <f>MONTH((SalesDataTable[[#This Row],[Order Date]]))</f>
        <v>6</v>
      </c>
      <c r="E1024" s="13" t="str">
        <f>TEXT(SalesDataTable[[#This Row],[Order Date]],"MMM")</f>
        <v>Jun</v>
      </c>
      <c r="F1024" s="13" t="str">
        <f>"Q"&amp;ROUNDUP(MONTH(SalesDataTable[[#This Row],[Order Date]])/3,0)</f>
        <v>Q2</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11">
        <f>YEAR((SalesDataTable[[#This Row],[Order Date]]))</f>
        <v>2026</v>
      </c>
      <c r="D1025" s="13">
        <f>MONTH((SalesDataTable[[#This Row],[Order Date]]))</f>
        <v>6</v>
      </c>
      <c r="E1025" s="13" t="str">
        <f>TEXT(SalesDataTable[[#This Row],[Order Date]],"MMM")</f>
        <v>Jun</v>
      </c>
      <c r="F1025" s="13" t="str">
        <f>"Q"&amp;ROUNDUP(MONTH(SalesDataTable[[#This Row],[Order Date]])/3,0)</f>
        <v>Q2</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11">
        <f>YEAR((SalesDataTable[[#This Row],[Order Date]]))</f>
        <v>2026</v>
      </c>
      <c r="D1026" s="13">
        <f>MONTH((SalesDataTable[[#This Row],[Order Date]]))</f>
        <v>6</v>
      </c>
      <c r="E1026" s="13" t="str">
        <f>TEXT(SalesDataTable[[#This Row],[Order Date]],"MMM")</f>
        <v>Jun</v>
      </c>
      <c r="F1026" s="13" t="str">
        <f>"Q"&amp;ROUNDUP(MONTH(SalesDataTable[[#This Row],[Order Date]])/3,0)</f>
        <v>Q2</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11">
        <f>YEAR((SalesDataTable[[#This Row],[Order Date]]))</f>
        <v>2026</v>
      </c>
      <c r="D1027" s="13">
        <f>MONTH((SalesDataTable[[#This Row],[Order Date]]))</f>
        <v>6</v>
      </c>
      <c r="E1027" s="13" t="str">
        <f>TEXT(SalesDataTable[[#This Row],[Order Date]],"MMM")</f>
        <v>Jun</v>
      </c>
      <c r="F1027" s="13" t="str">
        <f>"Q"&amp;ROUNDUP(MONTH(SalesDataTable[[#This Row],[Order Date]])/3,0)</f>
        <v>Q2</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11">
        <f>YEAR((SalesDataTable[[#This Row],[Order Date]]))</f>
        <v>2026</v>
      </c>
      <c r="D1028" s="13">
        <f>MONTH((SalesDataTable[[#This Row],[Order Date]]))</f>
        <v>6</v>
      </c>
      <c r="E1028" s="13" t="str">
        <f>TEXT(SalesDataTable[[#This Row],[Order Date]],"MMM")</f>
        <v>Jun</v>
      </c>
      <c r="F1028" s="13" t="str">
        <f>"Q"&amp;ROUNDUP(MONTH(SalesDataTable[[#This Row],[Order Date]])/3,0)</f>
        <v>Q2</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11">
        <f>YEAR((SalesDataTable[[#This Row],[Order Date]]))</f>
        <v>2026</v>
      </c>
      <c r="D1029" s="13">
        <f>MONTH((SalesDataTable[[#This Row],[Order Date]]))</f>
        <v>6</v>
      </c>
      <c r="E1029" s="13" t="str">
        <f>TEXT(SalesDataTable[[#This Row],[Order Date]],"MMM")</f>
        <v>Jun</v>
      </c>
      <c r="F1029" s="13" t="str">
        <f>"Q"&amp;ROUNDUP(MONTH(SalesDataTable[[#This Row],[Order Date]])/3,0)</f>
        <v>Q2</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11">
        <f>YEAR((SalesDataTable[[#This Row],[Order Date]]))</f>
        <v>2026</v>
      </c>
      <c r="D1030" s="13">
        <f>MONTH((SalesDataTable[[#This Row],[Order Date]]))</f>
        <v>6</v>
      </c>
      <c r="E1030" s="13" t="str">
        <f>TEXT(SalesDataTable[[#This Row],[Order Date]],"MMM")</f>
        <v>Jun</v>
      </c>
      <c r="F1030" s="13" t="str">
        <f>"Q"&amp;ROUNDUP(MONTH(SalesDataTable[[#This Row],[Order Date]])/3,0)</f>
        <v>Q2</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11">
        <f>YEAR((SalesDataTable[[#This Row],[Order Date]]))</f>
        <v>2026</v>
      </c>
      <c r="D1031" s="13">
        <f>MONTH((SalesDataTable[[#This Row],[Order Date]]))</f>
        <v>6</v>
      </c>
      <c r="E1031" s="13" t="str">
        <f>TEXT(SalesDataTable[[#This Row],[Order Date]],"MMM")</f>
        <v>Jun</v>
      </c>
      <c r="F1031" s="13" t="str">
        <f>"Q"&amp;ROUNDUP(MONTH(SalesDataTable[[#This Row],[Order Date]])/3,0)</f>
        <v>Q2</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11">
        <f>YEAR((SalesDataTable[[#This Row],[Order Date]]))</f>
        <v>2026</v>
      </c>
      <c r="D1032" s="13">
        <f>MONTH((SalesDataTable[[#This Row],[Order Date]]))</f>
        <v>6</v>
      </c>
      <c r="E1032" s="13" t="str">
        <f>TEXT(SalesDataTable[[#This Row],[Order Date]],"MMM")</f>
        <v>Jun</v>
      </c>
      <c r="F1032" s="13" t="str">
        <f>"Q"&amp;ROUNDUP(MONTH(SalesDataTable[[#This Row],[Order Date]])/3,0)</f>
        <v>Q2</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11">
        <f>YEAR((SalesDataTable[[#This Row],[Order Date]]))</f>
        <v>2026</v>
      </c>
      <c r="D1033" s="13">
        <f>MONTH((SalesDataTable[[#This Row],[Order Date]]))</f>
        <v>6</v>
      </c>
      <c r="E1033" s="13" t="str">
        <f>TEXT(SalesDataTable[[#This Row],[Order Date]],"MMM")</f>
        <v>Jun</v>
      </c>
      <c r="F1033" s="13" t="str">
        <f>"Q"&amp;ROUNDUP(MONTH(SalesDataTable[[#This Row],[Order Date]])/3,0)</f>
        <v>Q2</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11">
        <f>YEAR((SalesDataTable[[#This Row],[Order Date]]))</f>
        <v>2026</v>
      </c>
      <c r="D1034" s="13">
        <f>MONTH((SalesDataTable[[#This Row],[Order Date]]))</f>
        <v>6</v>
      </c>
      <c r="E1034" s="13" t="str">
        <f>TEXT(SalesDataTable[[#This Row],[Order Date]],"MMM")</f>
        <v>Jun</v>
      </c>
      <c r="F1034" s="13" t="str">
        <f>"Q"&amp;ROUNDUP(MONTH(SalesDataTable[[#This Row],[Order Date]])/3,0)</f>
        <v>Q2</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11">
        <f>YEAR((SalesDataTable[[#This Row],[Order Date]]))</f>
        <v>2026</v>
      </c>
      <c r="D1035" s="13">
        <f>MONTH((SalesDataTable[[#This Row],[Order Date]]))</f>
        <v>6</v>
      </c>
      <c r="E1035" s="13" t="str">
        <f>TEXT(SalesDataTable[[#This Row],[Order Date]],"MMM")</f>
        <v>Jun</v>
      </c>
      <c r="F1035" s="13" t="str">
        <f>"Q"&amp;ROUNDUP(MONTH(SalesDataTable[[#This Row],[Order Date]])/3,0)</f>
        <v>Q2</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11">
        <f>YEAR((SalesDataTable[[#This Row],[Order Date]]))</f>
        <v>2026</v>
      </c>
      <c r="D1036" s="13">
        <f>MONTH((SalesDataTable[[#This Row],[Order Date]]))</f>
        <v>6</v>
      </c>
      <c r="E1036" s="13" t="str">
        <f>TEXT(SalesDataTable[[#This Row],[Order Date]],"MMM")</f>
        <v>Jun</v>
      </c>
      <c r="F1036" s="13" t="str">
        <f>"Q"&amp;ROUNDUP(MONTH(SalesDataTable[[#This Row],[Order Date]])/3,0)</f>
        <v>Q2</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11">
        <f>YEAR((SalesDataTable[[#This Row],[Order Date]]))</f>
        <v>2026</v>
      </c>
      <c r="D1037" s="13">
        <f>MONTH((SalesDataTable[[#This Row],[Order Date]]))</f>
        <v>6</v>
      </c>
      <c r="E1037" s="13" t="str">
        <f>TEXT(SalesDataTable[[#This Row],[Order Date]],"MMM")</f>
        <v>Jun</v>
      </c>
      <c r="F1037" s="13" t="str">
        <f>"Q"&amp;ROUNDUP(MONTH(SalesDataTable[[#This Row],[Order Date]])/3,0)</f>
        <v>Q2</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11">
        <f>YEAR((SalesDataTable[[#This Row],[Order Date]]))</f>
        <v>2026</v>
      </c>
      <c r="D1038" s="13">
        <f>MONTH((SalesDataTable[[#This Row],[Order Date]]))</f>
        <v>6</v>
      </c>
      <c r="E1038" s="13" t="str">
        <f>TEXT(SalesDataTable[[#This Row],[Order Date]],"MMM")</f>
        <v>Jun</v>
      </c>
      <c r="F1038" s="13" t="str">
        <f>"Q"&amp;ROUNDUP(MONTH(SalesDataTable[[#This Row],[Order Date]])/3,0)</f>
        <v>Q2</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11">
        <f>YEAR((SalesDataTable[[#This Row],[Order Date]]))</f>
        <v>2026</v>
      </c>
      <c r="D1039" s="13">
        <f>MONTH((SalesDataTable[[#This Row],[Order Date]]))</f>
        <v>6</v>
      </c>
      <c r="E1039" s="13" t="str">
        <f>TEXT(SalesDataTable[[#This Row],[Order Date]],"MMM")</f>
        <v>Jun</v>
      </c>
      <c r="F1039" s="13" t="str">
        <f>"Q"&amp;ROUNDUP(MONTH(SalesDataTable[[#This Row],[Order Date]])/3,0)</f>
        <v>Q2</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11">
        <f>YEAR((SalesDataTable[[#This Row],[Order Date]]))</f>
        <v>2026</v>
      </c>
      <c r="D1040" s="13">
        <f>MONTH((SalesDataTable[[#This Row],[Order Date]]))</f>
        <v>6</v>
      </c>
      <c r="E1040" s="13" t="str">
        <f>TEXT(SalesDataTable[[#This Row],[Order Date]],"MMM")</f>
        <v>Jun</v>
      </c>
      <c r="F1040" s="13" t="str">
        <f>"Q"&amp;ROUNDUP(MONTH(SalesDataTable[[#This Row],[Order Date]])/3,0)</f>
        <v>Q2</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11">
        <f>YEAR((SalesDataTable[[#This Row],[Order Date]]))</f>
        <v>2026</v>
      </c>
      <c r="D1041" s="13">
        <f>MONTH((SalesDataTable[[#This Row],[Order Date]]))</f>
        <v>6</v>
      </c>
      <c r="E1041" s="13" t="str">
        <f>TEXT(SalesDataTable[[#This Row],[Order Date]],"MMM")</f>
        <v>Jun</v>
      </c>
      <c r="F1041" s="13" t="str">
        <f>"Q"&amp;ROUNDUP(MONTH(SalesDataTable[[#This Row],[Order Date]])/3,0)</f>
        <v>Q2</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11">
        <f>YEAR((SalesDataTable[[#This Row],[Order Date]]))</f>
        <v>2026</v>
      </c>
      <c r="D1042" s="13">
        <f>MONTH((SalesDataTable[[#This Row],[Order Date]]))</f>
        <v>6</v>
      </c>
      <c r="E1042" s="13" t="str">
        <f>TEXT(SalesDataTable[[#This Row],[Order Date]],"MMM")</f>
        <v>Jun</v>
      </c>
      <c r="F1042" s="13" t="str">
        <f>"Q"&amp;ROUNDUP(MONTH(SalesDataTable[[#This Row],[Order Date]])/3,0)</f>
        <v>Q2</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11">
        <f>YEAR((SalesDataTable[[#This Row],[Order Date]]))</f>
        <v>2026</v>
      </c>
      <c r="D1043" s="13">
        <f>MONTH((SalesDataTable[[#This Row],[Order Date]]))</f>
        <v>6</v>
      </c>
      <c r="E1043" s="13" t="str">
        <f>TEXT(SalesDataTable[[#This Row],[Order Date]],"MMM")</f>
        <v>Jun</v>
      </c>
      <c r="F1043" s="13" t="str">
        <f>"Q"&amp;ROUNDUP(MONTH(SalesDataTable[[#This Row],[Order Date]])/3,0)</f>
        <v>Q2</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11">
        <f>YEAR((SalesDataTable[[#This Row],[Order Date]]))</f>
        <v>2026</v>
      </c>
      <c r="D1044" s="13">
        <f>MONTH((SalesDataTable[[#This Row],[Order Date]]))</f>
        <v>6</v>
      </c>
      <c r="E1044" s="13" t="str">
        <f>TEXT(SalesDataTable[[#This Row],[Order Date]],"MMM")</f>
        <v>Jun</v>
      </c>
      <c r="F1044" s="13" t="str">
        <f>"Q"&amp;ROUNDUP(MONTH(SalesDataTable[[#This Row],[Order Date]])/3,0)</f>
        <v>Q2</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11">
        <f>YEAR((SalesDataTable[[#This Row],[Order Date]]))</f>
        <v>2026</v>
      </c>
      <c r="D1045" s="13">
        <f>MONTH((SalesDataTable[[#This Row],[Order Date]]))</f>
        <v>6</v>
      </c>
      <c r="E1045" s="13" t="str">
        <f>TEXT(SalesDataTable[[#This Row],[Order Date]],"MMM")</f>
        <v>Jun</v>
      </c>
      <c r="F1045" s="13" t="str">
        <f>"Q"&amp;ROUNDUP(MONTH(SalesDataTable[[#This Row],[Order Date]])/3,0)</f>
        <v>Q2</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11">
        <f>YEAR((SalesDataTable[[#This Row],[Order Date]]))</f>
        <v>2026</v>
      </c>
      <c r="D1046" s="13">
        <f>MONTH((SalesDataTable[[#This Row],[Order Date]]))</f>
        <v>6</v>
      </c>
      <c r="E1046" s="13" t="str">
        <f>TEXT(SalesDataTable[[#This Row],[Order Date]],"MMM")</f>
        <v>Jun</v>
      </c>
      <c r="F1046" s="13" t="str">
        <f>"Q"&amp;ROUNDUP(MONTH(SalesDataTable[[#This Row],[Order Date]])/3,0)</f>
        <v>Q2</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11">
        <f>YEAR((SalesDataTable[[#This Row],[Order Date]]))</f>
        <v>2026</v>
      </c>
      <c r="D1047" s="13">
        <f>MONTH((SalesDataTable[[#This Row],[Order Date]]))</f>
        <v>6</v>
      </c>
      <c r="E1047" s="13" t="str">
        <f>TEXT(SalesDataTable[[#This Row],[Order Date]],"MMM")</f>
        <v>Jun</v>
      </c>
      <c r="F1047" s="13" t="str">
        <f>"Q"&amp;ROUNDUP(MONTH(SalesDataTable[[#This Row],[Order Date]])/3,0)</f>
        <v>Q2</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11">
        <f>YEAR((SalesDataTable[[#This Row],[Order Date]]))</f>
        <v>2026</v>
      </c>
      <c r="D1048" s="13">
        <f>MONTH((SalesDataTable[[#This Row],[Order Date]]))</f>
        <v>6</v>
      </c>
      <c r="E1048" s="13" t="str">
        <f>TEXT(SalesDataTable[[#This Row],[Order Date]],"MMM")</f>
        <v>Jun</v>
      </c>
      <c r="F1048" s="13" t="str">
        <f>"Q"&amp;ROUNDUP(MONTH(SalesDataTable[[#This Row],[Order Date]])/3,0)</f>
        <v>Q2</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11">
        <f>YEAR((SalesDataTable[[#This Row],[Order Date]]))</f>
        <v>2026</v>
      </c>
      <c r="D1049" s="13">
        <f>MONTH((SalesDataTable[[#This Row],[Order Date]]))</f>
        <v>6</v>
      </c>
      <c r="E1049" s="13" t="str">
        <f>TEXT(SalesDataTable[[#This Row],[Order Date]],"MMM")</f>
        <v>Jun</v>
      </c>
      <c r="F1049" s="13" t="str">
        <f>"Q"&amp;ROUNDUP(MONTH(SalesDataTable[[#This Row],[Order Date]])/3,0)</f>
        <v>Q2</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11">
        <f>YEAR((SalesDataTable[[#This Row],[Order Date]]))</f>
        <v>2026</v>
      </c>
      <c r="D1050" s="13">
        <f>MONTH((SalesDataTable[[#This Row],[Order Date]]))</f>
        <v>6</v>
      </c>
      <c r="E1050" s="13" t="str">
        <f>TEXT(SalesDataTable[[#This Row],[Order Date]],"MMM")</f>
        <v>Jun</v>
      </c>
      <c r="F1050" s="13" t="str">
        <f>"Q"&amp;ROUNDUP(MONTH(SalesDataTable[[#This Row],[Order Date]])/3,0)</f>
        <v>Q2</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11">
        <f>YEAR((SalesDataTable[[#This Row],[Order Date]]))</f>
        <v>2026</v>
      </c>
      <c r="D1051" s="13">
        <f>MONTH((SalesDataTable[[#This Row],[Order Date]]))</f>
        <v>6</v>
      </c>
      <c r="E1051" s="13" t="str">
        <f>TEXT(SalesDataTable[[#This Row],[Order Date]],"MMM")</f>
        <v>Jun</v>
      </c>
      <c r="F1051" s="13" t="str">
        <f>"Q"&amp;ROUNDUP(MONTH(SalesDataTable[[#This Row],[Order Date]])/3,0)</f>
        <v>Q2</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11">
        <f>YEAR((SalesDataTable[[#This Row],[Order Date]]))</f>
        <v>2026</v>
      </c>
      <c r="D1052" s="13">
        <f>MONTH((SalesDataTable[[#This Row],[Order Date]]))</f>
        <v>6</v>
      </c>
      <c r="E1052" s="13" t="str">
        <f>TEXT(SalesDataTable[[#This Row],[Order Date]],"MMM")</f>
        <v>Jun</v>
      </c>
      <c r="F1052" s="13" t="str">
        <f>"Q"&amp;ROUNDUP(MONTH(SalesDataTable[[#This Row],[Order Date]])/3,0)</f>
        <v>Q2</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11">
        <f>YEAR((SalesDataTable[[#This Row],[Order Date]]))</f>
        <v>2026</v>
      </c>
      <c r="D1053" s="13">
        <f>MONTH((SalesDataTable[[#This Row],[Order Date]]))</f>
        <v>6</v>
      </c>
      <c r="E1053" s="13" t="str">
        <f>TEXT(SalesDataTable[[#This Row],[Order Date]],"MMM")</f>
        <v>Jun</v>
      </c>
      <c r="F1053" s="13" t="str">
        <f>"Q"&amp;ROUNDUP(MONTH(SalesDataTable[[#This Row],[Order Date]])/3,0)</f>
        <v>Q2</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11">
        <f>YEAR((SalesDataTable[[#This Row],[Order Date]]))</f>
        <v>2026</v>
      </c>
      <c r="D1054" s="13">
        <f>MONTH((SalesDataTable[[#This Row],[Order Date]]))</f>
        <v>6</v>
      </c>
      <c r="E1054" s="13" t="str">
        <f>TEXT(SalesDataTable[[#This Row],[Order Date]],"MMM")</f>
        <v>Jun</v>
      </c>
      <c r="F1054" s="13" t="str">
        <f>"Q"&amp;ROUNDUP(MONTH(SalesDataTable[[#This Row],[Order Date]])/3,0)</f>
        <v>Q2</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11">
        <f>YEAR((SalesDataTable[[#This Row],[Order Date]]))</f>
        <v>2026</v>
      </c>
      <c r="D1055" s="13">
        <f>MONTH((SalesDataTable[[#This Row],[Order Date]]))</f>
        <v>6</v>
      </c>
      <c r="E1055" s="13" t="str">
        <f>TEXT(SalesDataTable[[#This Row],[Order Date]],"MMM")</f>
        <v>Jun</v>
      </c>
      <c r="F1055" s="13" t="str">
        <f>"Q"&amp;ROUNDUP(MONTH(SalesDataTable[[#This Row],[Order Date]])/3,0)</f>
        <v>Q2</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11">
        <f>YEAR((SalesDataTable[[#This Row],[Order Date]]))</f>
        <v>2026</v>
      </c>
      <c r="D1056" s="13">
        <f>MONTH((SalesDataTable[[#This Row],[Order Date]]))</f>
        <v>6</v>
      </c>
      <c r="E1056" s="13" t="str">
        <f>TEXT(SalesDataTable[[#This Row],[Order Date]],"MMM")</f>
        <v>Jun</v>
      </c>
      <c r="F1056" s="13" t="str">
        <f>"Q"&amp;ROUNDUP(MONTH(SalesDataTable[[#This Row],[Order Date]])/3,0)</f>
        <v>Q2</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11">
        <f>YEAR((SalesDataTable[[#This Row],[Order Date]]))</f>
        <v>2026</v>
      </c>
      <c r="D1057" s="13">
        <f>MONTH((SalesDataTable[[#This Row],[Order Date]]))</f>
        <v>6</v>
      </c>
      <c r="E1057" s="13" t="str">
        <f>TEXT(SalesDataTable[[#This Row],[Order Date]],"MMM")</f>
        <v>Jun</v>
      </c>
      <c r="F1057" s="13" t="str">
        <f>"Q"&amp;ROUNDUP(MONTH(SalesDataTable[[#This Row],[Order Date]])/3,0)</f>
        <v>Q2</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11">
        <f>YEAR((SalesDataTable[[#This Row],[Order Date]]))</f>
        <v>2026</v>
      </c>
      <c r="D1058" s="13">
        <f>MONTH((SalesDataTable[[#This Row],[Order Date]]))</f>
        <v>6</v>
      </c>
      <c r="E1058" s="13" t="str">
        <f>TEXT(SalesDataTable[[#This Row],[Order Date]],"MMM")</f>
        <v>Jun</v>
      </c>
      <c r="F1058" s="13" t="str">
        <f>"Q"&amp;ROUNDUP(MONTH(SalesDataTable[[#This Row],[Order Date]])/3,0)</f>
        <v>Q2</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11">
        <f>YEAR((SalesDataTable[[#This Row],[Order Date]]))</f>
        <v>2026</v>
      </c>
      <c r="D1059" s="13">
        <f>MONTH((SalesDataTable[[#This Row],[Order Date]]))</f>
        <v>6</v>
      </c>
      <c r="E1059" s="13" t="str">
        <f>TEXT(SalesDataTable[[#This Row],[Order Date]],"MMM")</f>
        <v>Jun</v>
      </c>
      <c r="F1059" s="13" t="str">
        <f>"Q"&amp;ROUNDUP(MONTH(SalesDataTable[[#This Row],[Order Date]])/3,0)</f>
        <v>Q2</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11">
        <f>YEAR((SalesDataTable[[#This Row],[Order Date]]))</f>
        <v>2026</v>
      </c>
      <c r="D1060" s="13">
        <f>MONTH((SalesDataTable[[#This Row],[Order Date]]))</f>
        <v>6</v>
      </c>
      <c r="E1060" s="13" t="str">
        <f>TEXT(SalesDataTable[[#This Row],[Order Date]],"MMM")</f>
        <v>Jun</v>
      </c>
      <c r="F1060" s="13" t="str">
        <f>"Q"&amp;ROUNDUP(MONTH(SalesDataTable[[#This Row],[Order Date]])/3,0)</f>
        <v>Q2</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11">
        <f>YEAR((SalesDataTable[[#This Row],[Order Date]]))</f>
        <v>2026</v>
      </c>
      <c r="D1061" s="13">
        <f>MONTH((SalesDataTable[[#This Row],[Order Date]]))</f>
        <v>6</v>
      </c>
      <c r="E1061" s="13" t="str">
        <f>TEXT(SalesDataTable[[#This Row],[Order Date]],"MMM")</f>
        <v>Jun</v>
      </c>
      <c r="F1061" s="13" t="str">
        <f>"Q"&amp;ROUNDUP(MONTH(SalesDataTable[[#This Row],[Order Date]])/3,0)</f>
        <v>Q2</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11">
        <f>YEAR((SalesDataTable[[#This Row],[Order Date]]))</f>
        <v>2026</v>
      </c>
      <c r="D1062" s="13">
        <f>MONTH((SalesDataTable[[#This Row],[Order Date]]))</f>
        <v>6</v>
      </c>
      <c r="E1062" s="13" t="str">
        <f>TEXT(SalesDataTable[[#This Row],[Order Date]],"MMM")</f>
        <v>Jun</v>
      </c>
      <c r="F1062" s="13" t="str">
        <f>"Q"&amp;ROUNDUP(MONTH(SalesDataTable[[#This Row],[Order Date]])/3,0)</f>
        <v>Q2</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11">
        <f>YEAR((SalesDataTable[[#This Row],[Order Date]]))</f>
        <v>2026</v>
      </c>
      <c r="D1063" s="13">
        <f>MONTH((SalesDataTable[[#This Row],[Order Date]]))</f>
        <v>6</v>
      </c>
      <c r="E1063" s="13" t="str">
        <f>TEXT(SalesDataTable[[#This Row],[Order Date]],"MMM")</f>
        <v>Jun</v>
      </c>
      <c r="F1063" s="13" t="str">
        <f>"Q"&amp;ROUNDUP(MONTH(SalesDataTable[[#This Row],[Order Date]])/3,0)</f>
        <v>Q2</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11">
        <f>YEAR((SalesDataTable[[#This Row],[Order Date]]))</f>
        <v>2026</v>
      </c>
      <c r="D1064" s="13">
        <f>MONTH((SalesDataTable[[#This Row],[Order Date]]))</f>
        <v>6</v>
      </c>
      <c r="E1064" s="13" t="str">
        <f>TEXT(SalesDataTable[[#This Row],[Order Date]],"MMM")</f>
        <v>Jun</v>
      </c>
      <c r="F1064" s="13" t="str">
        <f>"Q"&amp;ROUNDUP(MONTH(SalesDataTable[[#This Row],[Order Date]])/3,0)</f>
        <v>Q2</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11">
        <f>YEAR((SalesDataTable[[#This Row],[Order Date]]))</f>
        <v>2026</v>
      </c>
      <c r="D1065" s="13">
        <f>MONTH((SalesDataTable[[#This Row],[Order Date]]))</f>
        <v>6</v>
      </c>
      <c r="E1065" s="13" t="str">
        <f>TEXT(SalesDataTable[[#This Row],[Order Date]],"MMM")</f>
        <v>Jun</v>
      </c>
      <c r="F1065" s="13" t="str">
        <f>"Q"&amp;ROUNDUP(MONTH(SalesDataTable[[#This Row],[Order Date]])/3,0)</f>
        <v>Q2</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11">
        <f>YEAR((SalesDataTable[[#This Row],[Order Date]]))</f>
        <v>2026</v>
      </c>
      <c r="D1066" s="13">
        <f>MONTH((SalesDataTable[[#This Row],[Order Date]]))</f>
        <v>6</v>
      </c>
      <c r="E1066" s="13" t="str">
        <f>TEXT(SalesDataTable[[#This Row],[Order Date]],"MMM")</f>
        <v>Jun</v>
      </c>
      <c r="F1066" s="13" t="str">
        <f>"Q"&amp;ROUNDUP(MONTH(SalesDataTable[[#This Row],[Order Date]])/3,0)</f>
        <v>Q2</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11">
        <f>YEAR((SalesDataTable[[#This Row],[Order Date]]))</f>
        <v>2026</v>
      </c>
      <c r="D1067" s="13">
        <f>MONTH((SalesDataTable[[#This Row],[Order Date]]))</f>
        <v>6</v>
      </c>
      <c r="E1067" s="13" t="str">
        <f>TEXT(SalesDataTable[[#This Row],[Order Date]],"MMM")</f>
        <v>Jun</v>
      </c>
      <c r="F1067" s="13" t="str">
        <f>"Q"&amp;ROUNDUP(MONTH(SalesDataTable[[#This Row],[Order Date]])/3,0)</f>
        <v>Q2</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11">
        <f>YEAR((SalesDataTable[[#This Row],[Order Date]]))</f>
        <v>2026</v>
      </c>
      <c r="D1068" s="13">
        <f>MONTH((SalesDataTable[[#This Row],[Order Date]]))</f>
        <v>6</v>
      </c>
      <c r="E1068" s="13" t="str">
        <f>TEXT(SalesDataTable[[#This Row],[Order Date]],"MMM")</f>
        <v>Jun</v>
      </c>
      <c r="F1068" s="13" t="str">
        <f>"Q"&amp;ROUNDUP(MONTH(SalesDataTable[[#This Row],[Order Date]])/3,0)</f>
        <v>Q2</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11">
        <f>YEAR((SalesDataTable[[#This Row],[Order Date]]))</f>
        <v>2026</v>
      </c>
      <c r="D1069" s="13">
        <f>MONTH((SalesDataTable[[#This Row],[Order Date]]))</f>
        <v>6</v>
      </c>
      <c r="E1069" s="13" t="str">
        <f>TEXT(SalesDataTable[[#This Row],[Order Date]],"MMM")</f>
        <v>Jun</v>
      </c>
      <c r="F1069" s="13" t="str">
        <f>"Q"&amp;ROUNDUP(MONTH(SalesDataTable[[#This Row],[Order Date]])/3,0)</f>
        <v>Q2</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11">
        <f>YEAR((SalesDataTable[[#This Row],[Order Date]]))</f>
        <v>2026</v>
      </c>
      <c r="D1070" s="13">
        <f>MONTH((SalesDataTable[[#This Row],[Order Date]]))</f>
        <v>6</v>
      </c>
      <c r="E1070" s="13" t="str">
        <f>TEXT(SalesDataTable[[#This Row],[Order Date]],"MMM")</f>
        <v>Jun</v>
      </c>
      <c r="F1070" s="13" t="str">
        <f>"Q"&amp;ROUNDUP(MONTH(SalesDataTable[[#This Row],[Order Date]])/3,0)</f>
        <v>Q2</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11">
        <f>YEAR((SalesDataTable[[#This Row],[Order Date]]))</f>
        <v>2026</v>
      </c>
      <c r="D1071" s="13">
        <f>MONTH((SalesDataTable[[#This Row],[Order Date]]))</f>
        <v>6</v>
      </c>
      <c r="E1071" s="13" t="str">
        <f>TEXT(SalesDataTable[[#This Row],[Order Date]],"MMM")</f>
        <v>Jun</v>
      </c>
      <c r="F1071" s="13" t="str">
        <f>"Q"&amp;ROUNDUP(MONTH(SalesDataTable[[#This Row],[Order Date]])/3,0)</f>
        <v>Q2</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11">
        <f>YEAR((SalesDataTable[[#This Row],[Order Date]]))</f>
        <v>2026</v>
      </c>
      <c r="D1072" s="13">
        <f>MONTH((SalesDataTable[[#This Row],[Order Date]]))</f>
        <v>6</v>
      </c>
      <c r="E1072" s="13" t="str">
        <f>TEXT(SalesDataTable[[#This Row],[Order Date]],"MMM")</f>
        <v>Jun</v>
      </c>
      <c r="F1072" s="13" t="str">
        <f>"Q"&amp;ROUNDUP(MONTH(SalesDataTable[[#This Row],[Order Date]])/3,0)</f>
        <v>Q2</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11">
        <f>YEAR((SalesDataTable[[#This Row],[Order Date]]))</f>
        <v>2026</v>
      </c>
      <c r="D1073" s="13">
        <f>MONTH((SalesDataTable[[#This Row],[Order Date]]))</f>
        <v>6</v>
      </c>
      <c r="E1073" s="13" t="str">
        <f>TEXT(SalesDataTable[[#This Row],[Order Date]],"MMM")</f>
        <v>Jun</v>
      </c>
      <c r="F1073" s="13" t="str">
        <f>"Q"&amp;ROUNDUP(MONTH(SalesDataTable[[#This Row],[Order Date]])/3,0)</f>
        <v>Q2</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11">
        <f>YEAR((SalesDataTable[[#This Row],[Order Date]]))</f>
        <v>2026</v>
      </c>
      <c r="D1074" s="13">
        <f>MONTH((SalesDataTable[[#This Row],[Order Date]]))</f>
        <v>6</v>
      </c>
      <c r="E1074" s="13" t="str">
        <f>TEXT(SalesDataTable[[#This Row],[Order Date]],"MMM")</f>
        <v>Jun</v>
      </c>
      <c r="F1074" s="13" t="str">
        <f>"Q"&amp;ROUNDUP(MONTH(SalesDataTable[[#This Row],[Order Date]])/3,0)</f>
        <v>Q2</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11">
        <f>YEAR((SalesDataTable[[#This Row],[Order Date]]))</f>
        <v>2026</v>
      </c>
      <c r="D1075" s="13">
        <f>MONTH((SalesDataTable[[#This Row],[Order Date]]))</f>
        <v>6</v>
      </c>
      <c r="E1075" s="13" t="str">
        <f>TEXT(SalesDataTable[[#This Row],[Order Date]],"MMM")</f>
        <v>Jun</v>
      </c>
      <c r="F1075" s="13" t="str">
        <f>"Q"&amp;ROUNDUP(MONTH(SalesDataTable[[#This Row],[Order Date]])/3,0)</f>
        <v>Q2</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11">
        <f>YEAR((SalesDataTable[[#This Row],[Order Date]]))</f>
        <v>2026</v>
      </c>
      <c r="D1076" s="13">
        <f>MONTH((SalesDataTable[[#This Row],[Order Date]]))</f>
        <v>6</v>
      </c>
      <c r="E1076" s="13" t="str">
        <f>TEXT(SalesDataTable[[#This Row],[Order Date]],"MMM")</f>
        <v>Jun</v>
      </c>
      <c r="F1076" s="13" t="str">
        <f>"Q"&amp;ROUNDUP(MONTH(SalesDataTable[[#This Row],[Order Date]])/3,0)</f>
        <v>Q2</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11">
        <f>YEAR((SalesDataTable[[#This Row],[Order Date]]))</f>
        <v>2026</v>
      </c>
      <c r="D1077" s="13">
        <f>MONTH((SalesDataTable[[#This Row],[Order Date]]))</f>
        <v>6</v>
      </c>
      <c r="E1077" s="13" t="str">
        <f>TEXT(SalesDataTable[[#This Row],[Order Date]],"MMM")</f>
        <v>Jun</v>
      </c>
      <c r="F1077" s="13" t="str">
        <f>"Q"&amp;ROUNDUP(MONTH(SalesDataTable[[#This Row],[Order Date]])/3,0)</f>
        <v>Q2</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11">
        <f>YEAR((SalesDataTable[[#This Row],[Order Date]]))</f>
        <v>2026</v>
      </c>
      <c r="D1078" s="13">
        <f>MONTH((SalesDataTable[[#This Row],[Order Date]]))</f>
        <v>6</v>
      </c>
      <c r="E1078" s="13" t="str">
        <f>TEXT(SalesDataTable[[#This Row],[Order Date]],"MMM")</f>
        <v>Jun</v>
      </c>
      <c r="F1078" s="13" t="str">
        <f>"Q"&amp;ROUNDUP(MONTH(SalesDataTable[[#This Row],[Order Date]])/3,0)</f>
        <v>Q2</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11">
        <f>YEAR((SalesDataTable[[#This Row],[Order Date]]))</f>
        <v>2026</v>
      </c>
      <c r="D1079" s="13">
        <f>MONTH((SalesDataTable[[#This Row],[Order Date]]))</f>
        <v>6</v>
      </c>
      <c r="E1079" s="13" t="str">
        <f>TEXT(SalesDataTable[[#This Row],[Order Date]],"MMM")</f>
        <v>Jun</v>
      </c>
      <c r="F1079" s="13" t="str">
        <f>"Q"&amp;ROUNDUP(MONTH(SalesDataTable[[#This Row],[Order Date]])/3,0)</f>
        <v>Q2</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11">
        <f>YEAR((SalesDataTable[[#This Row],[Order Date]]))</f>
        <v>2026</v>
      </c>
      <c r="D1080" s="13">
        <f>MONTH((SalesDataTable[[#This Row],[Order Date]]))</f>
        <v>6</v>
      </c>
      <c r="E1080" s="13" t="str">
        <f>TEXT(SalesDataTable[[#This Row],[Order Date]],"MMM")</f>
        <v>Jun</v>
      </c>
      <c r="F1080" s="13" t="str">
        <f>"Q"&amp;ROUNDUP(MONTH(SalesDataTable[[#This Row],[Order Date]])/3,0)</f>
        <v>Q2</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11">
        <f>YEAR((SalesDataTable[[#This Row],[Order Date]]))</f>
        <v>2026</v>
      </c>
      <c r="D1081" s="13">
        <f>MONTH((SalesDataTable[[#This Row],[Order Date]]))</f>
        <v>6</v>
      </c>
      <c r="E1081" s="13" t="str">
        <f>TEXT(SalesDataTable[[#This Row],[Order Date]],"MMM")</f>
        <v>Jun</v>
      </c>
      <c r="F1081" s="13" t="str">
        <f>"Q"&amp;ROUNDUP(MONTH(SalesDataTable[[#This Row],[Order Date]])/3,0)</f>
        <v>Q2</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11">
        <f>YEAR((SalesDataTable[[#This Row],[Order Date]]))</f>
        <v>2026</v>
      </c>
      <c r="D1082" s="13">
        <f>MONTH((SalesDataTable[[#This Row],[Order Date]]))</f>
        <v>6</v>
      </c>
      <c r="E1082" s="13" t="str">
        <f>TEXT(SalesDataTable[[#This Row],[Order Date]],"MMM")</f>
        <v>Jun</v>
      </c>
      <c r="F1082" s="13" t="str">
        <f>"Q"&amp;ROUNDUP(MONTH(SalesDataTable[[#This Row],[Order Date]])/3,0)</f>
        <v>Q2</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11">
        <f>YEAR((SalesDataTable[[#This Row],[Order Date]]))</f>
        <v>2026</v>
      </c>
      <c r="D1083" s="13">
        <f>MONTH((SalesDataTable[[#This Row],[Order Date]]))</f>
        <v>6</v>
      </c>
      <c r="E1083" s="13" t="str">
        <f>TEXT(SalesDataTable[[#This Row],[Order Date]],"MMM")</f>
        <v>Jun</v>
      </c>
      <c r="F1083" s="13" t="str">
        <f>"Q"&amp;ROUNDUP(MONTH(SalesDataTable[[#This Row],[Order Date]])/3,0)</f>
        <v>Q2</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11">
        <f>YEAR((SalesDataTable[[#This Row],[Order Date]]))</f>
        <v>2026</v>
      </c>
      <c r="D1084" s="13">
        <f>MONTH((SalesDataTable[[#This Row],[Order Date]]))</f>
        <v>6</v>
      </c>
      <c r="E1084" s="13" t="str">
        <f>TEXT(SalesDataTable[[#This Row],[Order Date]],"MMM")</f>
        <v>Jun</v>
      </c>
      <c r="F1084" s="13" t="str">
        <f>"Q"&amp;ROUNDUP(MONTH(SalesDataTable[[#This Row],[Order Date]])/3,0)</f>
        <v>Q2</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11">
        <f>YEAR((SalesDataTable[[#This Row],[Order Date]]))</f>
        <v>2026</v>
      </c>
      <c r="D1085" s="13">
        <f>MONTH((SalesDataTable[[#This Row],[Order Date]]))</f>
        <v>6</v>
      </c>
      <c r="E1085" s="13" t="str">
        <f>TEXT(SalesDataTable[[#This Row],[Order Date]],"MMM")</f>
        <v>Jun</v>
      </c>
      <c r="F1085" s="13" t="str">
        <f>"Q"&amp;ROUNDUP(MONTH(SalesDataTable[[#This Row],[Order Date]])/3,0)</f>
        <v>Q2</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11">
        <f>YEAR((SalesDataTable[[#This Row],[Order Date]]))</f>
        <v>2026</v>
      </c>
      <c r="D1086" s="13">
        <f>MONTH((SalesDataTable[[#This Row],[Order Date]]))</f>
        <v>6</v>
      </c>
      <c r="E1086" s="13" t="str">
        <f>TEXT(SalesDataTable[[#This Row],[Order Date]],"MMM")</f>
        <v>Jun</v>
      </c>
      <c r="F1086" s="13" t="str">
        <f>"Q"&amp;ROUNDUP(MONTH(SalesDataTable[[#This Row],[Order Date]])/3,0)</f>
        <v>Q2</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11">
        <f>YEAR((SalesDataTable[[#This Row],[Order Date]]))</f>
        <v>2026</v>
      </c>
      <c r="D1087" s="13">
        <f>MONTH((SalesDataTable[[#This Row],[Order Date]]))</f>
        <v>6</v>
      </c>
      <c r="E1087" s="13" t="str">
        <f>TEXT(SalesDataTable[[#This Row],[Order Date]],"MMM")</f>
        <v>Jun</v>
      </c>
      <c r="F1087" s="13" t="str">
        <f>"Q"&amp;ROUNDUP(MONTH(SalesDataTable[[#This Row],[Order Date]])/3,0)</f>
        <v>Q2</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11">
        <f>YEAR((SalesDataTable[[#This Row],[Order Date]]))</f>
        <v>2026</v>
      </c>
      <c r="D1088" s="13">
        <f>MONTH((SalesDataTable[[#This Row],[Order Date]]))</f>
        <v>6</v>
      </c>
      <c r="E1088" s="13" t="str">
        <f>TEXT(SalesDataTable[[#This Row],[Order Date]],"MMM")</f>
        <v>Jun</v>
      </c>
      <c r="F1088" s="13" t="str">
        <f>"Q"&amp;ROUNDUP(MONTH(SalesDataTable[[#This Row],[Order Date]])/3,0)</f>
        <v>Q2</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11">
        <f>YEAR((SalesDataTable[[#This Row],[Order Date]]))</f>
        <v>2026</v>
      </c>
      <c r="D1089" s="13">
        <f>MONTH((SalesDataTable[[#This Row],[Order Date]]))</f>
        <v>6</v>
      </c>
      <c r="E1089" s="13" t="str">
        <f>TEXT(SalesDataTable[[#This Row],[Order Date]],"MMM")</f>
        <v>Jun</v>
      </c>
      <c r="F1089" s="13" t="str">
        <f>"Q"&amp;ROUNDUP(MONTH(SalesDataTable[[#This Row],[Order Date]])/3,0)</f>
        <v>Q2</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11">
        <f>YEAR((SalesDataTable[[#This Row],[Order Date]]))</f>
        <v>2026</v>
      </c>
      <c r="D1090" s="13">
        <f>MONTH((SalesDataTable[[#This Row],[Order Date]]))</f>
        <v>6</v>
      </c>
      <c r="E1090" s="13" t="str">
        <f>TEXT(SalesDataTable[[#This Row],[Order Date]],"MMM")</f>
        <v>Jun</v>
      </c>
      <c r="F1090" s="13" t="str">
        <f>"Q"&amp;ROUNDUP(MONTH(SalesDataTable[[#This Row],[Order Date]])/3,0)</f>
        <v>Q2</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11">
        <f>YEAR((SalesDataTable[[#This Row],[Order Date]]))</f>
        <v>2026</v>
      </c>
      <c r="D1091" s="13">
        <f>MONTH((SalesDataTable[[#This Row],[Order Date]]))</f>
        <v>6</v>
      </c>
      <c r="E1091" s="13" t="str">
        <f>TEXT(SalesDataTable[[#This Row],[Order Date]],"MMM")</f>
        <v>Jun</v>
      </c>
      <c r="F1091" s="13" t="str">
        <f>"Q"&amp;ROUNDUP(MONTH(SalesDataTable[[#This Row],[Order Date]])/3,0)</f>
        <v>Q2</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11">
        <f>YEAR((SalesDataTable[[#This Row],[Order Date]]))</f>
        <v>2026</v>
      </c>
      <c r="D1092" s="13">
        <f>MONTH((SalesDataTable[[#This Row],[Order Date]]))</f>
        <v>6</v>
      </c>
      <c r="E1092" s="13" t="str">
        <f>TEXT(SalesDataTable[[#This Row],[Order Date]],"MMM")</f>
        <v>Jun</v>
      </c>
      <c r="F1092" s="13" t="str">
        <f>"Q"&amp;ROUNDUP(MONTH(SalesDataTable[[#This Row],[Order Date]])/3,0)</f>
        <v>Q2</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11">
        <f>YEAR((SalesDataTable[[#This Row],[Order Date]]))</f>
        <v>2026</v>
      </c>
      <c r="D1093" s="13">
        <f>MONTH((SalesDataTable[[#This Row],[Order Date]]))</f>
        <v>6</v>
      </c>
      <c r="E1093" s="13" t="str">
        <f>TEXT(SalesDataTable[[#This Row],[Order Date]],"MMM")</f>
        <v>Jun</v>
      </c>
      <c r="F1093" s="13" t="str">
        <f>"Q"&amp;ROUNDUP(MONTH(SalesDataTable[[#This Row],[Order Date]])/3,0)</f>
        <v>Q2</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11">
        <f>YEAR((SalesDataTable[[#This Row],[Order Date]]))</f>
        <v>2026</v>
      </c>
      <c r="D1094" s="13">
        <f>MONTH((SalesDataTable[[#This Row],[Order Date]]))</f>
        <v>6</v>
      </c>
      <c r="E1094" s="13" t="str">
        <f>TEXT(SalesDataTable[[#This Row],[Order Date]],"MMM")</f>
        <v>Jun</v>
      </c>
      <c r="F1094" s="13" t="str">
        <f>"Q"&amp;ROUNDUP(MONTH(SalesDataTable[[#This Row],[Order Date]])/3,0)</f>
        <v>Q2</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11">
        <f>YEAR((SalesDataTable[[#This Row],[Order Date]]))</f>
        <v>2026</v>
      </c>
      <c r="D1095" s="13">
        <f>MONTH((SalesDataTable[[#This Row],[Order Date]]))</f>
        <v>6</v>
      </c>
      <c r="E1095" s="13" t="str">
        <f>TEXT(SalesDataTable[[#This Row],[Order Date]],"MMM")</f>
        <v>Jun</v>
      </c>
      <c r="F1095" s="13" t="str">
        <f>"Q"&amp;ROUNDUP(MONTH(SalesDataTable[[#This Row],[Order Date]])/3,0)</f>
        <v>Q2</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11">
        <f>YEAR((SalesDataTable[[#This Row],[Order Date]]))</f>
        <v>2026</v>
      </c>
      <c r="D1096" s="13">
        <f>MONTH((SalesDataTable[[#This Row],[Order Date]]))</f>
        <v>6</v>
      </c>
      <c r="E1096" s="13" t="str">
        <f>TEXT(SalesDataTable[[#This Row],[Order Date]],"MMM")</f>
        <v>Jun</v>
      </c>
      <c r="F1096" s="13" t="str">
        <f>"Q"&amp;ROUNDUP(MONTH(SalesDataTable[[#This Row],[Order Date]])/3,0)</f>
        <v>Q2</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11">
        <f>YEAR((SalesDataTable[[#This Row],[Order Date]]))</f>
        <v>2026</v>
      </c>
      <c r="D1097" s="13">
        <f>MONTH((SalesDataTable[[#This Row],[Order Date]]))</f>
        <v>6</v>
      </c>
      <c r="E1097" s="13" t="str">
        <f>TEXT(SalesDataTable[[#This Row],[Order Date]],"MMM")</f>
        <v>Jun</v>
      </c>
      <c r="F1097" s="13" t="str">
        <f>"Q"&amp;ROUNDUP(MONTH(SalesDataTable[[#This Row],[Order Date]])/3,0)</f>
        <v>Q2</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11">
        <f>YEAR((SalesDataTable[[#This Row],[Order Date]]))</f>
        <v>2026</v>
      </c>
      <c r="D1098" s="13">
        <f>MONTH((SalesDataTable[[#This Row],[Order Date]]))</f>
        <v>6</v>
      </c>
      <c r="E1098" s="13" t="str">
        <f>TEXT(SalesDataTable[[#This Row],[Order Date]],"MMM")</f>
        <v>Jun</v>
      </c>
      <c r="F1098" s="13" t="str">
        <f>"Q"&amp;ROUNDUP(MONTH(SalesDataTable[[#This Row],[Order Date]])/3,0)</f>
        <v>Q2</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11">
        <f>YEAR((SalesDataTable[[#This Row],[Order Date]]))</f>
        <v>2026</v>
      </c>
      <c r="D1099" s="13">
        <f>MONTH((SalesDataTable[[#This Row],[Order Date]]))</f>
        <v>6</v>
      </c>
      <c r="E1099" s="13" t="str">
        <f>TEXT(SalesDataTable[[#This Row],[Order Date]],"MMM")</f>
        <v>Jun</v>
      </c>
      <c r="F1099" s="13" t="str">
        <f>"Q"&amp;ROUNDUP(MONTH(SalesDataTable[[#This Row],[Order Date]])/3,0)</f>
        <v>Q2</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11">
        <f>YEAR((SalesDataTable[[#This Row],[Order Date]]))</f>
        <v>2026</v>
      </c>
      <c r="D1100" s="13">
        <f>MONTH((SalesDataTable[[#This Row],[Order Date]]))</f>
        <v>6</v>
      </c>
      <c r="E1100" s="13" t="str">
        <f>TEXT(SalesDataTable[[#This Row],[Order Date]],"MMM")</f>
        <v>Jun</v>
      </c>
      <c r="F1100" s="13" t="str">
        <f>"Q"&amp;ROUNDUP(MONTH(SalesDataTable[[#This Row],[Order Date]])/3,0)</f>
        <v>Q2</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11">
        <f>YEAR((SalesDataTable[[#This Row],[Order Date]]))</f>
        <v>2026</v>
      </c>
      <c r="D1101" s="13">
        <f>MONTH((SalesDataTable[[#This Row],[Order Date]]))</f>
        <v>6</v>
      </c>
      <c r="E1101" s="13" t="str">
        <f>TEXT(SalesDataTable[[#This Row],[Order Date]],"MMM")</f>
        <v>Jun</v>
      </c>
      <c r="F1101" s="13" t="str">
        <f>"Q"&amp;ROUNDUP(MONTH(SalesDataTable[[#This Row],[Order Date]])/3,0)</f>
        <v>Q2</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11">
        <f>YEAR((SalesDataTable[[#This Row],[Order Date]]))</f>
        <v>2026</v>
      </c>
      <c r="D1102" s="13">
        <f>MONTH((SalesDataTable[[#This Row],[Order Date]]))</f>
        <v>6</v>
      </c>
      <c r="E1102" s="13" t="str">
        <f>TEXT(SalesDataTable[[#This Row],[Order Date]],"MMM")</f>
        <v>Jun</v>
      </c>
      <c r="F1102" s="13" t="str">
        <f>"Q"&amp;ROUNDUP(MONTH(SalesDataTable[[#This Row],[Order Date]])/3,0)</f>
        <v>Q2</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11">
        <f>YEAR((SalesDataTable[[#This Row],[Order Date]]))</f>
        <v>2026</v>
      </c>
      <c r="D1103" s="13">
        <f>MONTH((SalesDataTable[[#This Row],[Order Date]]))</f>
        <v>6</v>
      </c>
      <c r="E1103" s="13" t="str">
        <f>TEXT(SalesDataTable[[#This Row],[Order Date]],"MMM")</f>
        <v>Jun</v>
      </c>
      <c r="F1103" s="13" t="str">
        <f>"Q"&amp;ROUNDUP(MONTH(SalesDataTable[[#This Row],[Order Date]])/3,0)</f>
        <v>Q2</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11">
        <f>YEAR((SalesDataTable[[#This Row],[Order Date]]))</f>
        <v>2026</v>
      </c>
      <c r="D1104" s="13">
        <f>MONTH((SalesDataTable[[#This Row],[Order Date]]))</f>
        <v>6</v>
      </c>
      <c r="E1104" s="13" t="str">
        <f>TEXT(SalesDataTable[[#This Row],[Order Date]],"MMM")</f>
        <v>Jun</v>
      </c>
      <c r="F1104" s="13" t="str">
        <f>"Q"&amp;ROUNDUP(MONTH(SalesDataTable[[#This Row],[Order Date]])/3,0)</f>
        <v>Q2</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11">
        <f>YEAR((SalesDataTable[[#This Row],[Order Date]]))</f>
        <v>2026</v>
      </c>
      <c r="D1105" s="13">
        <f>MONTH((SalesDataTable[[#This Row],[Order Date]]))</f>
        <v>6</v>
      </c>
      <c r="E1105" s="13" t="str">
        <f>TEXT(SalesDataTable[[#This Row],[Order Date]],"MMM")</f>
        <v>Jun</v>
      </c>
      <c r="F1105" s="13" t="str">
        <f>"Q"&amp;ROUNDUP(MONTH(SalesDataTable[[#This Row],[Order Date]])/3,0)</f>
        <v>Q2</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11">
        <f>YEAR((SalesDataTable[[#This Row],[Order Date]]))</f>
        <v>2026</v>
      </c>
      <c r="D1106" s="13">
        <f>MONTH((SalesDataTable[[#This Row],[Order Date]]))</f>
        <v>6</v>
      </c>
      <c r="E1106" s="13" t="str">
        <f>TEXT(SalesDataTable[[#This Row],[Order Date]],"MMM")</f>
        <v>Jun</v>
      </c>
      <c r="F1106" s="13" t="str">
        <f>"Q"&amp;ROUNDUP(MONTH(SalesDataTable[[#This Row],[Order Date]])/3,0)</f>
        <v>Q2</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11">
        <f>YEAR((SalesDataTable[[#This Row],[Order Date]]))</f>
        <v>2026</v>
      </c>
      <c r="D1107" s="13">
        <f>MONTH((SalesDataTable[[#This Row],[Order Date]]))</f>
        <v>6</v>
      </c>
      <c r="E1107" s="13" t="str">
        <f>TEXT(SalesDataTable[[#This Row],[Order Date]],"MMM")</f>
        <v>Jun</v>
      </c>
      <c r="F1107" s="13" t="str">
        <f>"Q"&amp;ROUNDUP(MONTH(SalesDataTable[[#This Row],[Order Date]])/3,0)</f>
        <v>Q2</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11">
        <f>YEAR((SalesDataTable[[#This Row],[Order Date]]))</f>
        <v>2026</v>
      </c>
      <c r="D1108" s="13">
        <f>MONTH((SalesDataTable[[#This Row],[Order Date]]))</f>
        <v>6</v>
      </c>
      <c r="E1108" s="13" t="str">
        <f>TEXT(SalesDataTable[[#This Row],[Order Date]],"MMM")</f>
        <v>Jun</v>
      </c>
      <c r="F1108" s="13" t="str">
        <f>"Q"&amp;ROUNDUP(MONTH(SalesDataTable[[#This Row],[Order Date]])/3,0)</f>
        <v>Q2</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11">
        <f>YEAR((SalesDataTable[[#This Row],[Order Date]]))</f>
        <v>2026</v>
      </c>
      <c r="D1109" s="13">
        <f>MONTH((SalesDataTable[[#This Row],[Order Date]]))</f>
        <v>6</v>
      </c>
      <c r="E1109" s="13" t="str">
        <f>TEXT(SalesDataTable[[#This Row],[Order Date]],"MMM")</f>
        <v>Jun</v>
      </c>
      <c r="F1109" s="13" t="str">
        <f>"Q"&amp;ROUNDUP(MONTH(SalesDataTable[[#This Row],[Order Date]])/3,0)</f>
        <v>Q2</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11">
        <f>YEAR((SalesDataTable[[#This Row],[Order Date]]))</f>
        <v>2026</v>
      </c>
      <c r="D1110" s="13">
        <f>MONTH((SalesDataTable[[#This Row],[Order Date]]))</f>
        <v>6</v>
      </c>
      <c r="E1110" s="13" t="str">
        <f>TEXT(SalesDataTable[[#This Row],[Order Date]],"MMM")</f>
        <v>Jun</v>
      </c>
      <c r="F1110" s="13" t="str">
        <f>"Q"&amp;ROUNDUP(MONTH(SalesDataTable[[#This Row],[Order Date]])/3,0)</f>
        <v>Q2</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11">
        <f>YEAR((SalesDataTable[[#This Row],[Order Date]]))</f>
        <v>2026</v>
      </c>
      <c r="D1111" s="13">
        <f>MONTH((SalesDataTable[[#This Row],[Order Date]]))</f>
        <v>6</v>
      </c>
      <c r="E1111" s="13" t="str">
        <f>TEXT(SalesDataTable[[#This Row],[Order Date]],"MMM")</f>
        <v>Jun</v>
      </c>
      <c r="F1111" s="13" t="str">
        <f>"Q"&amp;ROUNDUP(MONTH(SalesDataTable[[#This Row],[Order Date]])/3,0)</f>
        <v>Q2</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11">
        <f>YEAR((SalesDataTable[[#This Row],[Order Date]]))</f>
        <v>2026</v>
      </c>
      <c r="D1112" s="13">
        <f>MONTH((SalesDataTable[[#This Row],[Order Date]]))</f>
        <v>6</v>
      </c>
      <c r="E1112" s="13" t="str">
        <f>TEXT(SalesDataTable[[#This Row],[Order Date]],"MMM")</f>
        <v>Jun</v>
      </c>
      <c r="F1112" s="13" t="str">
        <f>"Q"&amp;ROUNDUP(MONTH(SalesDataTable[[#This Row],[Order Date]])/3,0)</f>
        <v>Q2</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11">
        <f>YEAR((SalesDataTable[[#This Row],[Order Date]]))</f>
        <v>2026</v>
      </c>
      <c r="D1113" s="13">
        <f>MONTH((SalesDataTable[[#This Row],[Order Date]]))</f>
        <v>6</v>
      </c>
      <c r="E1113" s="13" t="str">
        <f>TEXT(SalesDataTable[[#This Row],[Order Date]],"MMM")</f>
        <v>Jun</v>
      </c>
      <c r="F1113" s="13" t="str">
        <f>"Q"&amp;ROUNDUP(MONTH(SalesDataTable[[#This Row],[Order Date]])/3,0)</f>
        <v>Q2</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11">
        <f>YEAR((SalesDataTable[[#This Row],[Order Date]]))</f>
        <v>2026</v>
      </c>
      <c r="D1114" s="13">
        <f>MONTH((SalesDataTable[[#This Row],[Order Date]]))</f>
        <v>6</v>
      </c>
      <c r="E1114" s="13" t="str">
        <f>TEXT(SalesDataTable[[#This Row],[Order Date]],"MMM")</f>
        <v>Jun</v>
      </c>
      <c r="F1114" s="13" t="str">
        <f>"Q"&amp;ROUNDUP(MONTH(SalesDataTable[[#This Row],[Order Date]])/3,0)</f>
        <v>Q2</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11">
        <f>YEAR((SalesDataTable[[#This Row],[Order Date]]))</f>
        <v>2026</v>
      </c>
      <c r="D1115" s="13">
        <f>MONTH((SalesDataTable[[#This Row],[Order Date]]))</f>
        <v>6</v>
      </c>
      <c r="E1115" s="13" t="str">
        <f>TEXT(SalesDataTable[[#This Row],[Order Date]],"MMM")</f>
        <v>Jun</v>
      </c>
      <c r="F1115" s="13" t="str">
        <f>"Q"&amp;ROUNDUP(MONTH(SalesDataTable[[#This Row],[Order Date]])/3,0)</f>
        <v>Q2</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11">
        <f>YEAR((SalesDataTable[[#This Row],[Order Date]]))</f>
        <v>2026</v>
      </c>
      <c r="D1116" s="13">
        <f>MONTH((SalesDataTable[[#This Row],[Order Date]]))</f>
        <v>6</v>
      </c>
      <c r="E1116" s="13" t="str">
        <f>TEXT(SalesDataTable[[#This Row],[Order Date]],"MMM")</f>
        <v>Jun</v>
      </c>
      <c r="F1116" s="13" t="str">
        <f>"Q"&amp;ROUNDUP(MONTH(SalesDataTable[[#This Row],[Order Date]])/3,0)</f>
        <v>Q2</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11">
        <f>YEAR((SalesDataTable[[#This Row],[Order Date]]))</f>
        <v>2026</v>
      </c>
      <c r="D1117" s="13">
        <f>MONTH((SalesDataTable[[#This Row],[Order Date]]))</f>
        <v>6</v>
      </c>
      <c r="E1117" s="13" t="str">
        <f>TEXT(SalesDataTable[[#This Row],[Order Date]],"MMM")</f>
        <v>Jun</v>
      </c>
      <c r="F1117" s="13" t="str">
        <f>"Q"&amp;ROUNDUP(MONTH(SalesDataTable[[#This Row],[Order Date]])/3,0)</f>
        <v>Q2</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11">
        <f>YEAR((SalesDataTable[[#This Row],[Order Date]]))</f>
        <v>2026</v>
      </c>
      <c r="D1118" s="13">
        <f>MONTH((SalesDataTable[[#This Row],[Order Date]]))</f>
        <v>6</v>
      </c>
      <c r="E1118" s="13" t="str">
        <f>TEXT(SalesDataTable[[#This Row],[Order Date]],"MMM")</f>
        <v>Jun</v>
      </c>
      <c r="F1118" s="13" t="str">
        <f>"Q"&amp;ROUNDUP(MONTH(SalesDataTable[[#This Row],[Order Date]])/3,0)</f>
        <v>Q2</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11">
        <f>YEAR((SalesDataTable[[#This Row],[Order Date]]))</f>
        <v>2026</v>
      </c>
      <c r="D1119" s="13">
        <f>MONTH((SalesDataTable[[#This Row],[Order Date]]))</f>
        <v>6</v>
      </c>
      <c r="E1119" s="13" t="str">
        <f>TEXT(SalesDataTable[[#This Row],[Order Date]],"MMM")</f>
        <v>Jun</v>
      </c>
      <c r="F1119" s="13" t="str">
        <f>"Q"&amp;ROUNDUP(MONTH(SalesDataTable[[#This Row],[Order Date]])/3,0)</f>
        <v>Q2</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11">
        <f>YEAR((SalesDataTable[[#This Row],[Order Date]]))</f>
        <v>2026</v>
      </c>
      <c r="D1120" s="13">
        <f>MONTH((SalesDataTable[[#This Row],[Order Date]]))</f>
        <v>6</v>
      </c>
      <c r="E1120" s="13" t="str">
        <f>TEXT(SalesDataTable[[#This Row],[Order Date]],"MMM")</f>
        <v>Jun</v>
      </c>
      <c r="F1120" s="13" t="str">
        <f>"Q"&amp;ROUNDUP(MONTH(SalesDataTable[[#This Row],[Order Date]])/3,0)</f>
        <v>Q2</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11">
        <f>YEAR((SalesDataTable[[#This Row],[Order Date]]))</f>
        <v>2026</v>
      </c>
      <c r="D1121" s="13">
        <f>MONTH((SalesDataTable[[#This Row],[Order Date]]))</f>
        <v>6</v>
      </c>
      <c r="E1121" s="13" t="str">
        <f>TEXT(SalesDataTable[[#This Row],[Order Date]],"MMM")</f>
        <v>Jun</v>
      </c>
      <c r="F1121" s="13" t="str">
        <f>"Q"&amp;ROUNDUP(MONTH(SalesDataTable[[#This Row],[Order Date]])/3,0)</f>
        <v>Q2</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11">
        <f>YEAR((SalesDataTable[[#This Row],[Order Date]]))</f>
        <v>2026</v>
      </c>
      <c r="D1122" s="13">
        <f>MONTH((SalesDataTable[[#This Row],[Order Date]]))</f>
        <v>6</v>
      </c>
      <c r="E1122" s="13" t="str">
        <f>TEXT(SalesDataTable[[#This Row],[Order Date]],"MMM")</f>
        <v>Jun</v>
      </c>
      <c r="F1122" s="13" t="str">
        <f>"Q"&amp;ROUNDUP(MONTH(SalesDataTable[[#This Row],[Order Date]])/3,0)</f>
        <v>Q2</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11">
        <f>YEAR((SalesDataTable[[#This Row],[Order Date]]))</f>
        <v>2026</v>
      </c>
      <c r="D1123" s="13">
        <f>MONTH((SalesDataTable[[#This Row],[Order Date]]))</f>
        <v>6</v>
      </c>
      <c r="E1123" s="13" t="str">
        <f>TEXT(SalesDataTable[[#This Row],[Order Date]],"MMM")</f>
        <v>Jun</v>
      </c>
      <c r="F1123" s="13" t="str">
        <f>"Q"&amp;ROUNDUP(MONTH(SalesDataTable[[#This Row],[Order Date]])/3,0)</f>
        <v>Q2</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11">
        <f>YEAR((SalesDataTable[[#This Row],[Order Date]]))</f>
        <v>2026</v>
      </c>
      <c r="D1124" s="13">
        <f>MONTH((SalesDataTable[[#This Row],[Order Date]]))</f>
        <v>6</v>
      </c>
      <c r="E1124" s="13" t="str">
        <f>TEXT(SalesDataTable[[#This Row],[Order Date]],"MMM")</f>
        <v>Jun</v>
      </c>
      <c r="F1124" s="13" t="str">
        <f>"Q"&amp;ROUNDUP(MONTH(SalesDataTable[[#This Row],[Order Date]])/3,0)</f>
        <v>Q2</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11">
        <f>YEAR((SalesDataTable[[#This Row],[Order Date]]))</f>
        <v>2026</v>
      </c>
      <c r="D1125" s="13">
        <f>MONTH((SalesDataTable[[#This Row],[Order Date]]))</f>
        <v>6</v>
      </c>
      <c r="E1125" s="13" t="str">
        <f>TEXT(SalesDataTable[[#This Row],[Order Date]],"MMM")</f>
        <v>Jun</v>
      </c>
      <c r="F1125" s="13" t="str">
        <f>"Q"&amp;ROUNDUP(MONTH(SalesDataTable[[#This Row],[Order Date]])/3,0)</f>
        <v>Q2</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11">
        <f>YEAR((SalesDataTable[[#This Row],[Order Date]]))</f>
        <v>2026</v>
      </c>
      <c r="D1126" s="13">
        <f>MONTH((SalesDataTable[[#This Row],[Order Date]]))</f>
        <v>6</v>
      </c>
      <c r="E1126" s="13" t="str">
        <f>TEXT(SalesDataTable[[#This Row],[Order Date]],"MMM")</f>
        <v>Jun</v>
      </c>
      <c r="F1126" s="13" t="str">
        <f>"Q"&amp;ROUNDUP(MONTH(SalesDataTable[[#This Row],[Order Date]])/3,0)</f>
        <v>Q2</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11">
        <f>YEAR((SalesDataTable[[#This Row],[Order Date]]))</f>
        <v>2026</v>
      </c>
      <c r="D1127" s="13">
        <f>MONTH((SalesDataTable[[#This Row],[Order Date]]))</f>
        <v>6</v>
      </c>
      <c r="E1127" s="13" t="str">
        <f>TEXT(SalesDataTable[[#This Row],[Order Date]],"MMM")</f>
        <v>Jun</v>
      </c>
      <c r="F1127" s="13" t="str">
        <f>"Q"&amp;ROUNDUP(MONTH(SalesDataTable[[#This Row],[Order Date]])/3,0)</f>
        <v>Q2</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11">
        <f>YEAR((SalesDataTable[[#This Row],[Order Date]]))</f>
        <v>2026</v>
      </c>
      <c r="D1128" s="13">
        <f>MONTH((SalesDataTable[[#This Row],[Order Date]]))</f>
        <v>6</v>
      </c>
      <c r="E1128" s="13" t="str">
        <f>TEXT(SalesDataTable[[#This Row],[Order Date]],"MMM")</f>
        <v>Jun</v>
      </c>
      <c r="F1128" s="13" t="str">
        <f>"Q"&amp;ROUNDUP(MONTH(SalesDataTable[[#This Row],[Order Date]])/3,0)</f>
        <v>Q2</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11">
        <f>YEAR((SalesDataTable[[#This Row],[Order Date]]))</f>
        <v>2026</v>
      </c>
      <c r="D1129" s="13">
        <f>MONTH((SalesDataTable[[#This Row],[Order Date]]))</f>
        <v>6</v>
      </c>
      <c r="E1129" s="13" t="str">
        <f>TEXT(SalesDataTable[[#This Row],[Order Date]],"MMM")</f>
        <v>Jun</v>
      </c>
      <c r="F1129" s="13" t="str">
        <f>"Q"&amp;ROUNDUP(MONTH(SalesDataTable[[#This Row],[Order Date]])/3,0)</f>
        <v>Q2</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11">
        <f>YEAR((SalesDataTable[[#This Row],[Order Date]]))</f>
        <v>2026</v>
      </c>
      <c r="D1130" s="13">
        <f>MONTH((SalesDataTable[[#This Row],[Order Date]]))</f>
        <v>6</v>
      </c>
      <c r="E1130" s="13" t="str">
        <f>TEXT(SalesDataTable[[#This Row],[Order Date]],"MMM")</f>
        <v>Jun</v>
      </c>
      <c r="F1130" s="13" t="str">
        <f>"Q"&amp;ROUNDUP(MONTH(SalesDataTable[[#This Row],[Order Date]])/3,0)</f>
        <v>Q2</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11">
        <f>YEAR((SalesDataTable[[#This Row],[Order Date]]))</f>
        <v>2026</v>
      </c>
      <c r="D1131" s="13">
        <f>MONTH((SalesDataTable[[#This Row],[Order Date]]))</f>
        <v>6</v>
      </c>
      <c r="E1131" s="13" t="str">
        <f>TEXT(SalesDataTable[[#This Row],[Order Date]],"MMM")</f>
        <v>Jun</v>
      </c>
      <c r="F1131" s="13" t="str">
        <f>"Q"&amp;ROUNDUP(MONTH(SalesDataTable[[#This Row],[Order Date]])/3,0)</f>
        <v>Q2</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11">
        <f>YEAR((SalesDataTable[[#This Row],[Order Date]]))</f>
        <v>2026</v>
      </c>
      <c r="D1132" s="13">
        <f>MONTH((SalesDataTable[[#This Row],[Order Date]]))</f>
        <v>6</v>
      </c>
      <c r="E1132" s="13" t="str">
        <f>TEXT(SalesDataTable[[#This Row],[Order Date]],"MMM")</f>
        <v>Jun</v>
      </c>
      <c r="F1132" s="13" t="str">
        <f>"Q"&amp;ROUNDUP(MONTH(SalesDataTable[[#This Row],[Order Date]])/3,0)</f>
        <v>Q2</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11">
        <f>YEAR((SalesDataTable[[#This Row],[Order Date]]))</f>
        <v>2026</v>
      </c>
      <c r="D1133" s="13">
        <f>MONTH((SalesDataTable[[#This Row],[Order Date]]))</f>
        <v>6</v>
      </c>
      <c r="E1133" s="13" t="str">
        <f>TEXT(SalesDataTable[[#This Row],[Order Date]],"MMM")</f>
        <v>Jun</v>
      </c>
      <c r="F1133" s="13" t="str">
        <f>"Q"&amp;ROUNDUP(MONTH(SalesDataTable[[#This Row],[Order Date]])/3,0)</f>
        <v>Q2</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11">
        <f>YEAR((SalesDataTable[[#This Row],[Order Date]]))</f>
        <v>2026</v>
      </c>
      <c r="D1134" s="13">
        <f>MONTH((SalesDataTable[[#This Row],[Order Date]]))</f>
        <v>6</v>
      </c>
      <c r="E1134" s="13" t="str">
        <f>TEXT(SalesDataTable[[#This Row],[Order Date]],"MMM")</f>
        <v>Jun</v>
      </c>
      <c r="F1134" s="13" t="str">
        <f>"Q"&amp;ROUNDUP(MONTH(SalesDataTable[[#This Row],[Order Date]])/3,0)</f>
        <v>Q2</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11">
        <f>YEAR((SalesDataTable[[#This Row],[Order Date]]))</f>
        <v>2026</v>
      </c>
      <c r="D1135" s="13">
        <f>MONTH((SalesDataTable[[#This Row],[Order Date]]))</f>
        <v>6</v>
      </c>
      <c r="E1135" s="13" t="str">
        <f>TEXT(SalesDataTable[[#This Row],[Order Date]],"MMM")</f>
        <v>Jun</v>
      </c>
      <c r="F1135" s="13" t="str">
        <f>"Q"&amp;ROUNDUP(MONTH(SalesDataTable[[#This Row],[Order Date]])/3,0)</f>
        <v>Q2</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11">
        <f>YEAR((SalesDataTable[[#This Row],[Order Date]]))</f>
        <v>2026</v>
      </c>
      <c r="D1136" s="13">
        <f>MONTH((SalesDataTable[[#This Row],[Order Date]]))</f>
        <v>6</v>
      </c>
      <c r="E1136" s="13" t="str">
        <f>TEXT(SalesDataTable[[#This Row],[Order Date]],"MMM")</f>
        <v>Jun</v>
      </c>
      <c r="F1136" s="13" t="str">
        <f>"Q"&amp;ROUNDUP(MONTH(SalesDataTable[[#This Row],[Order Date]])/3,0)</f>
        <v>Q2</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11">
        <f>YEAR((SalesDataTable[[#This Row],[Order Date]]))</f>
        <v>2026</v>
      </c>
      <c r="D1137" s="13">
        <f>MONTH((SalesDataTable[[#This Row],[Order Date]]))</f>
        <v>6</v>
      </c>
      <c r="E1137" s="13" t="str">
        <f>TEXT(SalesDataTable[[#This Row],[Order Date]],"MMM")</f>
        <v>Jun</v>
      </c>
      <c r="F1137" s="13" t="str">
        <f>"Q"&amp;ROUNDUP(MONTH(SalesDataTable[[#This Row],[Order Date]])/3,0)</f>
        <v>Q2</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11">
        <f>YEAR((SalesDataTable[[#This Row],[Order Date]]))</f>
        <v>2026</v>
      </c>
      <c r="D1138" s="13">
        <f>MONTH((SalesDataTable[[#This Row],[Order Date]]))</f>
        <v>6</v>
      </c>
      <c r="E1138" s="13" t="str">
        <f>TEXT(SalesDataTable[[#This Row],[Order Date]],"MMM")</f>
        <v>Jun</v>
      </c>
      <c r="F1138" s="13" t="str">
        <f>"Q"&amp;ROUNDUP(MONTH(SalesDataTable[[#This Row],[Order Date]])/3,0)</f>
        <v>Q2</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11">
        <f>YEAR((SalesDataTable[[#This Row],[Order Date]]))</f>
        <v>2026</v>
      </c>
      <c r="D1139" s="13">
        <f>MONTH((SalesDataTable[[#This Row],[Order Date]]))</f>
        <v>6</v>
      </c>
      <c r="E1139" s="13" t="str">
        <f>TEXT(SalesDataTable[[#This Row],[Order Date]],"MMM")</f>
        <v>Jun</v>
      </c>
      <c r="F1139" s="13" t="str">
        <f>"Q"&amp;ROUNDUP(MONTH(SalesDataTable[[#This Row],[Order Date]])/3,0)</f>
        <v>Q2</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11">
        <f>YEAR((SalesDataTable[[#This Row],[Order Date]]))</f>
        <v>2026</v>
      </c>
      <c r="D1140" s="13">
        <f>MONTH((SalesDataTable[[#This Row],[Order Date]]))</f>
        <v>6</v>
      </c>
      <c r="E1140" s="13" t="str">
        <f>TEXT(SalesDataTable[[#This Row],[Order Date]],"MMM")</f>
        <v>Jun</v>
      </c>
      <c r="F1140" s="13" t="str">
        <f>"Q"&amp;ROUNDUP(MONTH(SalesDataTable[[#This Row],[Order Date]])/3,0)</f>
        <v>Q2</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11">
        <f>YEAR((SalesDataTable[[#This Row],[Order Date]]))</f>
        <v>2026</v>
      </c>
      <c r="D1141" s="13">
        <f>MONTH((SalesDataTable[[#This Row],[Order Date]]))</f>
        <v>6</v>
      </c>
      <c r="E1141" s="13" t="str">
        <f>TEXT(SalesDataTable[[#This Row],[Order Date]],"MMM")</f>
        <v>Jun</v>
      </c>
      <c r="F1141" s="13" t="str">
        <f>"Q"&amp;ROUNDUP(MONTH(SalesDataTable[[#This Row],[Order Date]])/3,0)</f>
        <v>Q2</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11">
        <f>YEAR((SalesDataTable[[#This Row],[Order Date]]))</f>
        <v>2026</v>
      </c>
      <c r="D1142" s="13">
        <f>MONTH((SalesDataTable[[#This Row],[Order Date]]))</f>
        <v>6</v>
      </c>
      <c r="E1142" s="13" t="str">
        <f>TEXT(SalesDataTable[[#This Row],[Order Date]],"MMM")</f>
        <v>Jun</v>
      </c>
      <c r="F1142" s="13" t="str">
        <f>"Q"&amp;ROUNDUP(MONTH(SalesDataTable[[#This Row],[Order Date]])/3,0)</f>
        <v>Q2</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11">
        <f>YEAR((SalesDataTable[[#This Row],[Order Date]]))</f>
        <v>2026</v>
      </c>
      <c r="D1143" s="13">
        <f>MONTH((SalesDataTable[[#This Row],[Order Date]]))</f>
        <v>6</v>
      </c>
      <c r="E1143" s="13" t="str">
        <f>TEXT(SalesDataTable[[#This Row],[Order Date]],"MMM")</f>
        <v>Jun</v>
      </c>
      <c r="F1143" s="13" t="str">
        <f>"Q"&amp;ROUNDUP(MONTH(SalesDataTable[[#This Row],[Order Date]])/3,0)</f>
        <v>Q2</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11">
        <f>YEAR((SalesDataTable[[#This Row],[Order Date]]))</f>
        <v>2026</v>
      </c>
      <c r="D1144" s="13">
        <f>MONTH((SalesDataTable[[#This Row],[Order Date]]))</f>
        <v>6</v>
      </c>
      <c r="E1144" s="13" t="str">
        <f>TEXT(SalesDataTable[[#This Row],[Order Date]],"MMM")</f>
        <v>Jun</v>
      </c>
      <c r="F1144" s="13" t="str">
        <f>"Q"&amp;ROUNDUP(MONTH(SalesDataTable[[#This Row],[Order Date]])/3,0)</f>
        <v>Q2</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11">
        <f>YEAR((SalesDataTable[[#This Row],[Order Date]]))</f>
        <v>2026</v>
      </c>
      <c r="D1145" s="13">
        <f>MONTH((SalesDataTable[[#This Row],[Order Date]]))</f>
        <v>6</v>
      </c>
      <c r="E1145" s="13" t="str">
        <f>TEXT(SalesDataTable[[#This Row],[Order Date]],"MMM")</f>
        <v>Jun</v>
      </c>
      <c r="F1145" s="13" t="str">
        <f>"Q"&amp;ROUNDUP(MONTH(SalesDataTable[[#This Row],[Order Date]])/3,0)</f>
        <v>Q2</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11">
        <f>YEAR((SalesDataTable[[#This Row],[Order Date]]))</f>
        <v>2026</v>
      </c>
      <c r="D1146" s="13">
        <f>MONTH((SalesDataTable[[#This Row],[Order Date]]))</f>
        <v>6</v>
      </c>
      <c r="E1146" s="13" t="str">
        <f>TEXT(SalesDataTable[[#This Row],[Order Date]],"MMM")</f>
        <v>Jun</v>
      </c>
      <c r="F1146" s="13" t="str">
        <f>"Q"&amp;ROUNDUP(MONTH(SalesDataTable[[#This Row],[Order Date]])/3,0)</f>
        <v>Q2</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11">
        <f>YEAR((SalesDataTable[[#This Row],[Order Date]]))</f>
        <v>2026</v>
      </c>
      <c r="D1147" s="13">
        <f>MONTH((SalesDataTable[[#This Row],[Order Date]]))</f>
        <v>6</v>
      </c>
      <c r="E1147" s="13" t="str">
        <f>TEXT(SalesDataTable[[#This Row],[Order Date]],"MMM")</f>
        <v>Jun</v>
      </c>
      <c r="F1147" s="13" t="str">
        <f>"Q"&amp;ROUNDUP(MONTH(SalesDataTable[[#This Row],[Order Date]])/3,0)</f>
        <v>Q2</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11">
        <f>YEAR((SalesDataTable[[#This Row],[Order Date]]))</f>
        <v>2026</v>
      </c>
      <c r="D1148" s="13">
        <f>MONTH((SalesDataTable[[#This Row],[Order Date]]))</f>
        <v>6</v>
      </c>
      <c r="E1148" s="13" t="str">
        <f>TEXT(SalesDataTable[[#This Row],[Order Date]],"MMM")</f>
        <v>Jun</v>
      </c>
      <c r="F1148" s="13" t="str">
        <f>"Q"&amp;ROUNDUP(MONTH(SalesDataTable[[#This Row],[Order Date]])/3,0)</f>
        <v>Q2</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11">
        <f>YEAR((SalesDataTable[[#This Row],[Order Date]]))</f>
        <v>2026</v>
      </c>
      <c r="D1149" s="13">
        <f>MONTH((SalesDataTable[[#This Row],[Order Date]]))</f>
        <v>6</v>
      </c>
      <c r="E1149" s="13" t="str">
        <f>TEXT(SalesDataTable[[#This Row],[Order Date]],"MMM")</f>
        <v>Jun</v>
      </c>
      <c r="F1149" s="13" t="str">
        <f>"Q"&amp;ROUNDUP(MONTH(SalesDataTable[[#This Row],[Order Date]])/3,0)</f>
        <v>Q2</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11">
        <f>YEAR((SalesDataTable[[#This Row],[Order Date]]))</f>
        <v>2026</v>
      </c>
      <c r="D1150" s="13">
        <f>MONTH((SalesDataTable[[#This Row],[Order Date]]))</f>
        <v>6</v>
      </c>
      <c r="E1150" s="13" t="str">
        <f>TEXT(SalesDataTable[[#This Row],[Order Date]],"MMM")</f>
        <v>Jun</v>
      </c>
      <c r="F1150" s="13" t="str">
        <f>"Q"&amp;ROUNDUP(MONTH(SalesDataTable[[#This Row],[Order Date]])/3,0)</f>
        <v>Q2</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11">
        <f>YEAR((SalesDataTable[[#This Row],[Order Date]]))</f>
        <v>2026</v>
      </c>
      <c r="D1151" s="13">
        <f>MONTH((SalesDataTable[[#This Row],[Order Date]]))</f>
        <v>6</v>
      </c>
      <c r="E1151" s="13" t="str">
        <f>TEXT(SalesDataTable[[#This Row],[Order Date]],"MMM")</f>
        <v>Jun</v>
      </c>
      <c r="F1151" s="13" t="str">
        <f>"Q"&amp;ROUNDUP(MONTH(SalesDataTable[[#This Row],[Order Date]])/3,0)</f>
        <v>Q2</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11">
        <f>YEAR((SalesDataTable[[#This Row],[Order Date]]))</f>
        <v>2026</v>
      </c>
      <c r="D1152" s="13">
        <f>MONTH((SalesDataTable[[#This Row],[Order Date]]))</f>
        <v>6</v>
      </c>
      <c r="E1152" s="13" t="str">
        <f>TEXT(SalesDataTable[[#This Row],[Order Date]],"MMM")</f>
        <v>Jun</v>
      </c>
      <c r="F1152" s="13" t="str">
        <f>"Q"&amp;ROUNDUP(MONTH(SalesDataTable[[#This Row],[Order Date]])/3,0)</f>
        <v>Q2</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11">
        <f>YEAR((SalesDataTable[[#This Row],[Order Date]]))</f>
        <v>2026</v>
      </c>
      <c r="D1153" s="13">
        <f>MONTH((SalesDataTable[[#This Row],[Order Date]]))</f>
        <v>6</v>
      </c>
      <c r="E1153" s="13" t="str">
        <f>TEXT(SalesDataTable[[#This Row],[Order Date]],"MMM")</f>
        <v>Jun</v>
      </c>
      <c r="F1153" s="13" t="str">
        <f>"Q"&amp;ROUNDUP(MONTH(SalesDataTable[[#This Row],[Order Date]])/3,0)</f>
        <v>Q2</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11">
        <f>YEAR((SalesDataTable[[#This Row],[Order Date]]))</f>
        <v>2026</v>
      </c>
      <c r="D1154" s="13">
        <f>MONTH((SalesDataTable[[#This Row],[Order Date]]))</f>
        <v>6</v>
      </c>
      <c r="E1154" s="13" t="str">
        <f>TEXT(SalesDataTable[[#This Row],[Order Date]],"MMM")</f>
        <v>Jun</v>
      </c>
      <c r="F1154" s="13" t="str">
        <f>"Q"&amp;ROUNDUP(MONTH(SalesDataTable[[#This Row],[Order Date]])/3,0)</f>
        <v>Q2</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11">
        <f>YEAR((SalesDataTable[[#This Row],[Order Date]]))</f>
        <v>2026</v>
      </c>
      <c r="D1155" s="13">
        <f>MONTH((SalesDataTable[[#This Row],[Order Date]]))</f>
        <v>6</v>
      </c>
      <c r="E1155" s="13" t="str">
        <f>TEXT(SalesDataTable[[#This Row],[Order Date]],"MMM")</f>
        <v>Jun</v>
      </c>
      <c r="F1155" s="13" t="str">
        <f>"Q"&amp;ROUNDUP(MONTH(SalesDataTable[[#This Row],[Order Date]])/3,0)</f>
        <v>Q2</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11">
        <f>YEAR((SalesDataTable[[#This Row],[Order Date]]))</f>
        <v>2026</v>
      </c>
      <c r="D1156" s="13">
        <f>MONTH((SalesDataTable[[#This Row],[Order Date]]))</f>
        <v>6</v>
      </c>
      <c r="E1156" s="13" t="str">
        <f>TEXT(SalesDataTable[[#This Row],[Order Date]],"MMM")</f>
        <v>Jun</v>
      </c>
      <c r="F1156" s="13" t="str">
        <f>"Q"&amp;ROUNDUP(MONTH(SalesDataTable[[#This Row],[Order Date]])/3,0)</f>
        <v>Q2</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11">
        <f>YEAR((SalesDataTable[[#This Row],[Order Date]]))</f>
        <v>2026</v>
      </c>
      <c r="D1157" s="13">
        <f>MONTH((SalesDataTable[[#This Row],[Order Date]]))</f>
        <v>6</v>
      </c>
      <c r="E1157" s="13" t="str">
        <f>TEXT(SalesDataTable[[#This Row],[Order Date]],"MMM")</f>
        <v>Jun</v>
      </c>
      <c r="F1157" s="13" t="str">
        <f>"Q"&amp;ROUNDUP(MONTH(SalesDataTable[[#This Row],[Order Date]])/3,0)</f>
        <v>Q2</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11">
        <f>YEAR((SalesDataTable[[#This Row],[Order Date]]))</f>
        <v>2026</v>
      </c>
      <c r="D1158" s="13">
        <f>MONTH((SalesDataTable[[#This Row],[Order Date]]))</f>
        <v>6</v>
      </c>
      <c r="E1158" s="13" t="str">
        <f>TEXT(SalesDataTable[[#This Row],[Order Date]],"MMM")</f>
        <v>Jun</v>
      </c>
      <c r="F1158" s="13" t="str">
        <f>"Q"&amp;ROUNDUP(MONTH(SalesDataTable[[#This Row],[Order Date]])/3,0)</f>
        <v>Q2</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11">
        <f>YEAR((SalesDataTable[[#This Row],[Order Date]]))</f>
        <v>2026</v>
      </c>
      <c r="D1159" s="13">
        <f>MONTH((SalesDataTable[[#This Row],[Order Date]]))</f>
        <v>6</v>
      </c>
      <c r="E1159" s="13" t="str">
        <f>TEXT(SalesDataTable[[#This Row],[Order Date]],"MMM")</f>
        <v>Jun</v>
      </c>
      <c r="F1159" s="13" t="str">
        <f>"Q"&amp;ROUNDUP(MONTH(SalesDataTable[[#This Row],[Order Date]])/3,0)</f>
        <v>Q2</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11">
        <f>YEAR((SalesDataTable[[#This Row],[Order Date]]))</f>
        <v>2026</v>
      </c>
      <c r="D1160" s="13">
        <f>MONTH((SalesDataTable[[#This Row],[Order Date]]))</f>
        <v>6</v>
      </c>
      <c r="E1160" s="13" t="str">
        <f>TEXT(SalesDataTable[[#This Row],[Order Date]],"MMM")</f>
        <v>Jun</v>
      </c>
      <c r="F1160" s="13" t="str">
        <f>"Q"&amp;ROUNDUP(MONTH(SalesDataTable[[#This Row],[Order Date]])/3,0)</f>
        <v>Q2</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11">
        <f>YEAR((SalesDataTable[[#This Row],[Order Date]]))</f>
        <v>2026</v>
      </c>
      <c r="D1161" s="13">
        <f>MONTH((SalesDataTable[[#This Row],[Order Date]]))</f>
        <v>6</v>
      </c>
      <c r="E1161" s="13" t="str">
        <f>TEXT(SalesDataTable[[#This Row],[Order Date]],"MMM")</f>
        <v>Jun</v>
      </c>
      <c r="F1161" s="13" t="str">
        <f>"Q"&amp;ROUNDUP(MONTH(SalesDataTable[[#This Row],[Order Date]])/3,0)</f>
        <v>Q2</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11">
        <f>YEAR((SalesDataTable[[#This Row],[Order Date]]))</f>
        <v>2026</v>
      </c>
      <c r="D1162" s="13">
        <f>MONTH((SalesDataTable[[#This Row],[Order Date]]))</f>
        <v>6</v>
      </c>
      <c r="E1162" s="13" t="str">
        <f>TEXT(SalesDataTable[[#This Row],[Order Date]],"MMM")</f>
        <v>Jun</v>
      </c>
      <c r="F1162" s="13" t="str">
        <f>"Q"&amp;ROUNDUP(MONTH(SalesDataTable[[#This Row],[Order Date]])/3,0)</f>
        <v>Q2</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11">
        <f>YEAR((SalesDataTable[[#This Row],[Order Date]]))</f>
        <v>2026</v>
      </c>
      <c r="D1163" s="13">
        <f>MONTH((SalesDataTable[[#This Row],[Order Date]]))</f>
        <v>6</v>
      </c>
      <c r="E1163" s="13" t="str">
        <f>TEXT(SalesDataTable[[#This Row],[Order Date]],"MMM")</f>
        <v>Jun</v>
      </c>
      <c r="F1163" s="13" t="str">
        <f>"Q"&amp;ROUNDUP(MONTH(SalesDataTable[[#This Row],[Order Date]])/3,0)</f>
        <v>Q2</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11">
        <f>YEAR((SalesDataTable[[#This Row],[Order Date]]))</f>
        <v>2026</v>
      </c>
      <c r="D1164" s="13">
        <f>MONTH((SalesDataTable[[#This Row],[Order Date]]))</f>
        <v>6</v>
      </c>
      <c r="E1164" s="13" t="str">
        <f>TEXT(SalesDataTable[[#This Row],[Order Date]],"MMM")</f>
        <v>Jun</v>
      </c>
      <c r="F1164" s="13" t="str">
        <f>"Q"&amp;ROUNDUP(MONTH(SalesDataTable[[#This Row],[Order Date]])/3,0)</f>
        <v>Q2</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11">
        <f>YEAR((SalesDataTable[[#This Row],[Order Date]]))</f>
        <v>2026</v>
      </c>
      <c r="D1165" s="13">
        <f>MONTH((SalesDataTable[[#This Row],[Order Date]]))</f>
        <v>6</v>
      </c>
      <c r="E1165" s="13" t="str">
        <f>TEXT(SalesDataTable[[#This Row],[Order Date]],"MMM")</f>
        <v>Jun</v>
      </c>
      <c r="F1165" s="13" t="str">
        <f>"Q"&amp;ROUNDUP(MONTH(SalesDataTable[[#This Row],[Order Date]])/3,0)</f>
        <v>Q2</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11">
        <f>YEAR((SalesDataTable[[#This Row],[Order Date]]))</f>
        <v>2026</v>
      </c>
      <c r="D1166" s="13">
        <f>MONTH((SalesDataTable[[#This Row],[Order Date]]))</f>
        <v>6</v>
      </c>
      <c r="E1166" s="13" t="str">
        <f>TEXT(SalesDataTable[[#This Row],[Order Date]],"MMM")</f>
        <v>Jun</v>
      </c>
      <c r="F1166" s="13" t="str">
        <f>"Q"&amp;ROUNDUP(MONTH(SalesDataTable[[#This Row],[Order Date]])/3,0)</f>
        <v>Q2</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11">
        <f>YEAR((SalesDataTable[[#This Row],[Order Date]]))</f>
        <v>2026</v>
      </c>
      <c r="D1167" s="13">
        <f>MONTH((SalesDataTable[[#This Row],[Order Date]]))</f>
        <v>6</v>
      </c>
      <c r="E1167" s="13" t="str">
        <f>TEXT(SalesDataTable[[#This Row],[Order Date]],"MMM")</f>
        <v>Jun</v>
      </c>
      <c r="F1167" s="13" t="str">
        <f>"Q"&amp;ROUNDUP(MONTH(SalesDataTable[[#This Row],[Order Date]])/3,0)</f>
        <v>Q2</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11">
        <f>YEAR((SalesDataTable[[#This Row],[Order Date]]))</f>
        <v>2026</v>
      </c>
      <c r="D1168" s="13">
        <f>MONTH((SalesDataTable[[#This Row],[Order Date]]))</f>
        <v>6</v>
      </c>
      <c r="E1168" s="13" t="str">
        <f>TEXT(SalesDataTable[[#This Row],[Order Date]],"MMM")</f>
        <v>Jun</v>
      </c>
      <c r="F1168" s="13" t="str">
        <f>"Q"&amp;ROUNDUP(MONTH(SalesDataTable[[#This Row],[Order Date]])/3,0)</f>
        <v>Q2</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11">
        <f>YEAR((SalesDataTable[[#This Row],[Order Date]]))</f>
        <v>2026</v>
      </c>
      <c r="D1169" s="13">
        <f>MONTH((SalesDataTable[[#This Row],[Order Date]]))</f>
        <v>6</v>
      </c>
      <c r="E1169" s="13" t="str">
        <f>TEXT(SalesDataTable[[#This Row],[Order Date]],"MMM")</f>
        <v>Jun</v>
      </c>
      <c r="F1169" s="13" t="str">
        <f>"Q"&amp;ROUNDUP(MONTH(SalesDataTable[[#This Row],[Order Date]])/3,0)</f>
        <v>Q2</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11">
        <f>YEAR((SalesDataTable[[#This Row],[Order Date]]))</f>
        <v>2026</v>
      </c>
      <c r="D1170" s="13">
        <f>MONTH((SalesDataTable[[#This Row],[Order Date]]))</f>
        <v>6</v>
      </c>
      <c r="E1170" s="13" t="str">
        <f>TEXT(SalesDataTable[[#This Row],[Order Date]],"MMM")</f>
        <v>Jun</v>
      </c>
      <c r="F1170" s="13" t="str">
        <f>"Q"&amp;ROUNDUP(MONTH(SalesDataTable[[#This Row],[Order Date]])/3,0)</f>
        <v>Q2</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11">
        <f>YEAR((SalesDataTable[[#This Row],[Order Date]]))</f>
        <v>2026</v>
      </c>
      <c r="D1171" s="13">
        <f>MONTH((SalesDataTable[[#This Row],[Order Date]]))</f>
        <v>6</v>
      </c>
      <c r="E1171" s="13" t="str">
        <f>TEXT(SalesDataTable[[#This Row],[Order Date]],"MMM")</f>
        <v>Jun</v>
      </c>
      <c r="F1171" s="13" t="str">
        <f>"Q"&amp;ROUNDUP(MONTH(SalesDataTable[[#This Row],[Order Date]])/3,0)</f>
        <v>Q2</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11">
        <f>YEAR((SalesDataTable[[#This Row],[Order Date]]))</f>
        <v>2026</v>
      </c>
      <c r="D1172" s="13">
        <f>MONTH((SalesDataTable[[#This Row],[Order Date]]))</f>
        <v>6</v>
      </c>
      <c r="E1172" s="13" t="str">
        <f>TEXT(SalesDataTable[[#This Row],[Order Date]],"MMM")</f>
        <v>Jun</v>
      </c>
      <c r="F1172" s="13" t="str">
        <f>"Q"&amp;ROUNDUP(MONTH(SalesDataTable[[#This Row],[Order Date]])/3,0)</f>
        <v>Q2</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11">
        <f>YEAR((SalesDataTable[[#This Row],[Order Date]]))</f>
        <v>2026</v>
      </c>
      <c r="D1173" s="13">
        <f>MONTH((SalesDataTable[[#This Row],[Order Date]]))</f>
        <v>6</v>
      </c>
      <c r="E1173" s="13" t="str">
        <f>TEXT(SalesDataTable[[#This Row],[Order Date]],"MMM")</f>
        <v>Jun</v>
      </c>
      <c r="F1173" s="13" t="str">
        <f>"Q"&amp;ROUNDUP(MONTH(SalesDataTable[[#This Row],[Order Date]])/3,0)</f>
        <v>Q2</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11">
        <f>YEAR((SalesDataTable[[#This Row],[Order Date]]))</f>
        <v>2026</v>
      </c>
      <c r="D1174" s="13">
        <f>MONTH((SalesDataTable[[#This Row],[Order Date]]))</f>
        <v>6</v>
      </c>
      <c r="E1174" s="13" t="str">
        <f>TEXT(SalesDataTable[[#This Row],[Order Date]],"MMM")</f>
        <v>Jun</v>
      </c>
      <c r="F1174" s="13" t="str">
        <f>"Q"&amp;ROUNDUP(MONTH(SalesDataTable[[#This Row],[Order Date]])/3,0)</f>
        <v>Q2</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11">
        <f>YEAR((SalesDataTable[[#This Row],[Order Date]]))</f>
        <v>2026</v>
      </c>
      <c r="D1175" s="13">
        <f>MONTH((SalesDataTable[[#This Row],[Order Date]]))</f>
        <v>6</v>
      </c>
      <c r="E1175" s="13" t="str">
        <f>TEXT(SalesDataTable[[#This Row],[Order Date]],"MMM")</f>
        <v>Jun</v>
      </c>
      <c r="F1175" s="13" t="str">
        <f>"Q"&amp;ROUNDUP(MONTH(SalesDataTable[[#This Row],[Order Date]])/3,0)</f>
        <v>Q2</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11">
        <f>YEAR((SalesDataTable[[#This Row],[Order Date]]))</f>
        <v>2026</v>
      </c>
      <c r="D1176" s="13">
        <f>MONTH((SalesDataTable[[#This Row],[Order Date]]))</f>
        <v>6</v>
      </c>
      <c r="E1176" s="13" t="str">
        <f>TEXT(SalesDataTable[[#This Row],[Order Date]],"MMM")</f>
        <v>Jun</v>
      </c>
      <c r="F1176" s="13" t="str">
        <f>"Q"&amp;ROUNDUP(MONTH(SalesDataTable[[#This Row],[Order Date]])/3,0)</f>
        <v>Q2</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11">
        <f>YEAR((SalesDataTable[[#This Row],[Order Date]]))</f>
        <v>2026</v>
      </c>
      <c r="D1177" s="13">
        <f>MONTH((SalesDataTable[[#This Row],[Order Date]]))</f>
        <v>6</v>
      </c>
      <c r="E1177" s="13" t="str">
        <f>TEXT(SalesDataTable[[#This Row],[Order Date]],"MMM")</f>
        <v>Jun</v>
      </c>
      <c r="F1177" s="13" t="str">
        <f>"Q"&amp;ROUNDUP(MONTH(SalesDataTable[[#This Row],[Order Date]])/3,0)</f>
        <v>Q2</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11">
        <f>YEAR((SalesDataTable[[#This Row],[Order Date]]))</f>
        <v>2026</v>
      </c>
      <c r="D1178" s="13">
        <f>MONTH((SalesDataTable[[#This Row],[Order Date]]))</f>
        <v>6</v>
      </c>
      <c r="E1178" s="13" t="str">
        <f>TEXT(SalesDataTable[[#This Row],[Order Date]],"MMM")</f>
        <v>Jun</v>
      </c>
      <c r="F1178" s="13" t="str">
        <f>"Q"&amp;ROUNDUP(MONTH(SalesDataTable[[#This Row],[Order Date]])/3,0)</f>
        <v>Q2</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11">
        <f>YEAR((SalesDataTable[[#This Row],[Order Date]]))</f>
        <v>2026</v>
      </c>
      <c r="D1179" s="13">
        <f>MONTH((SalesDataTable[[#This Row],[Order Date]]))</f>
        <v>6</v>
      </c>
      <c r="E1179" s="13" t="str">
        <f>TEXT(SalesDataTable[[#This Row],[Order Date]],"MMM")</f>
        <v>Jun</v>
      </c>
      <c r="F1179" s="13" t="str">
        <f>"Q"&amp;ROUNDUP(MONTH(SalesDataTable[[#This Row],[Order Date]])/3,0)</f>
        <v>Q2</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11">
        <f>YEAR((SalesDataTable[[#This Row],[Order Date]]))</f>
        <v>2026</v>
      </c>
      <c r="D1180" s="13">
        <f>MONTH((SalesDataTable[[#This Row],[Order Date]]))</f>
        <v>6</v>
      </c>
      <c r="E1180" s="13" t="str">
        <f>TEXT(SalesDataTable[[#This Row],[Order Date]],"MMM")</f>
        <v>Jun</v>
      </c>
      <c r="F1180" s="13" t="str">
        <f>"Q"&amp;ROUNDUP(MONTH(SalesDataTable[[#This Row],[Order Date]])/3,0)</f>
        <v>Q2</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11">
        <f>YEAR((SalesDataTable[[#This Row],[Order Date]]))</f>
        <v>2026</v>
      </c>
      <c r="D1181" s="13">
        <f>MONTH((SalesDataTable[[#This Row],[Order Date]]))</f>
        <v>6</v>
      </c>
      <c r="E1181" s="13" t="str">
        <f>TEXT(SalesDataTable[[#This Row],[Order Date]],"MMM")</f>
        <v>Jun</v>
      </c>
      <c r="F1181" s="13" t="str">
        <f>"Q"&amp;ROUNDUP(MONTH(SalesDataTable[[#This Row],[Order Date]])/3,0)</f>
        <v>Q2</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11">
        <f>YEAR((SalesDataTable[[#This Row],[Order Date]]))</f>
        <v>2026</v>
      </c>
      <c r="D1182" s="13">
        <f>MONTH((SalesDataTable[[#This Row],[Order Date]]))</f>
        <v>6</v>
      </c>
      <c r="E1182" s="13" t="str">
        <f>TEXT(SalesDataTable[[#This Row],[Order Date]],"MMM")</f>
        <v>Jun</v>
      </c>
      <c r="F1182" s="13" t="str">
        <f>"Q"&amp;ROUNDUP(MONTH(SalesDataTable[[#This Row],[Order Date]])/3,0)</f>
        <v>Q2</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11">
        <f>YEAR((SalesDataTable[[#This Row],[Order Date]]))</f>
        <v>2026</v>
      </c>
      <c r="D1183" s="13">
        <f>MONTH((SalesDataTable[[#This Row],[Order Date]]))</f>
        <v>6</v>
      </c>
      <c r="E1183" s="13" t="str">
        <f>TEXT(SalesDataTable[[#This Row],[Order Date]],"MMM")</f>
        <v>Jun</v>
      </c>
      <c r="F1183" s="13" t="str">
        <f>"Q"&amp;ROUNDUP(MONTH(SalesDataTable[[#This Row],[Order Date]])/3,0)</f>
        <v>Q2</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11">
        <f>YEAR((SalesDataTable[[#This Row],[Order Date]]))</f>
        <v>2026</v>
      </c>
      <c r="D1184" s="13">
        <f>MONTH((SalesDataTable[[#This Row],[Order Date]]))</f>
        <v>6</v>
      </c>
      <c r="E1184" s="13" t="str">
        <f>TEXT(SalesDataTable[[#This Row],[Order Date]],"MMM")</f>
        <v>Jun</v>
      </c>
      <c r="F1184" s="13" t="str">
        <f>"Q"&amp;ROUNDUP(MONTH(SalesDataTable[[#This Row],[Order Date]])/3,0)</f>
        <v>Q2</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11">
        <f>YEAR((SalesDataTable[[#This Row],[Order Date]]))</f>
        <v>2026</v>
      </c>
      <c r="D1185" s="13">
        <f>MONTH((SalesDataTable[[#This Row],[Order Date]]))</f>
        <v>6</v>
      </c>
      <c r="E1185" s="13" t="str">
        <f>TEXT(SalesDataTable[[#This Row],[Order Date]],"MMM")</f>
        <v>Jun</v>
      </c>
      <c r="F1185" s="13" t="str">
        <f>"Q"&amp;ROUNDUP(MONTH(SalesDataTable[[#This Row],[Order Date]])/3,0)</f>
        <v>Q2</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11">
        <f>YEAR((SalesDataTable[[#This Row],[Order Date]]))</f>
        <v>2026</v>
      </c>
      <c r="D1186" s="13">
        <f>MONTH((SalesDataTable[[#This Row],[Order Date]]))</f>
        <v>6</v>
      </c>
      <c r="E1186" s="13" t="str">
        <f>TEXT(SalesDataTable[[#This Row],[Order Date]],"MMM")</f>
        <v>Jun</v>
      </c>
      <c r="F1186" s="13" t="str">
        <f>"Q"&amp;ROUNDUP(MONTH(SalesDataTable[[#This Row],[Order Date]])/3,0)</f>
        <v>Q2</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11">
        <f>YEAR((SalesDataTable[[#This Row],[Order Date]]))</f>
        <v>2026</v>
      </c>
      <c r="D1187" s="13">
        <f>MONTH((SalesDataTable[[#This Row],[Order Date]]))</f>
        <v>6</v>
      </c>
      <c r="E1187" s="13" t="str">
        <f>TEXT(SalesDataTable[[#This Row],[Order Date]],"MMM")</f>
        <v>Jun</v>
      </c>
      <c r="F1187" s="13" t="str">
        <f>"Q"&amp;ROUNDUP(MONTH(SalesDataTable[[#This Row],[Order Date]])/3,0)</f>
        <v>Q2</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11">
        <f>YEAR((SalesDataTable[[#This Row],[Order Date]]))</f>
        <v>2026</v>
      </c>
      <c r="D1188" s="13">
        <f>MONTH((SalesDataTable[[#This Row],[Order Date]]))</f>
        <v>6</v>
      </c>
      <c r="E1188" s="13" t="str">
        <f>TEXT(SalesDataTable[[#This Row],[Order Date]],"MMM")</f>
        <v>Jun</v>
      </c>
      <c r="F1188" s="13" t="str">
        <f>"Q"&amp;ROUNDUP(MONTH(SalesDataTable[[#This Row],[Order Date]])/3,0)</f>
        <v>Q2</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11">
        <f>YEAR((SalesDataTable[[#This Row],[Order Date]]))</f>
        <v>2026</v>
      </c>
      <c r="D1189" s="13">
        <f>MONTH((SalesDataTable[[#This Row],[Order Date]]))</f>
        <v>6</v>
      </c>
      <c r="E1189" s="13" t="str">
        <f>TEXT(SalesDataTable[[#This Row],[Order Date]],"MMM")</f>
        <v>Jun</v>
      </c>
      <c r="F1189" s="13" t="str">
        <f>"Q"&amp;ROUNDUP(MONTH(SalesDataTable[[#This Row],[Order Date]])/3,0)</f>
        <v>Q2</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11">
        <f>YEAR((SalesDataTable[[#This Row],[Order Date]]))</f>
        <v>2026</v>
      </c>
      <c r="D1190" s="13">
        <f>MONTH((SalesDataTable[[#This Row],[Order Date]]))</f>
        <v>6</v>
      </c>
      <c r="E1190" s="13" t="str">
        <f>TEXT(SalesDataTable[[#This Row],[Order Date]],"MMM")</f>
        <v>Jun</v>
      </c>
      <c r="F1190" s="13" t="str">
        <f>"Q"&amp;ROUNDUP(MONTH(SalesDataTable[[#This Row],[Order Date]])/3,0)</f>
        <v>Q2</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11">
        <f>YEAR((SalesDataTable[[#This Row],[Order Date]]))</f>
        <v>2026</v>
      </c>
      <c r="D1191" s="13">
        <f>MONTH((SalesDataTable[[#This Row],[Order Date]]))</f>
        <v>6</v>
      </c>
      <c r="E1191" s="13" t="str">
        <f>TEXT(SalesDataTable[[#This Row],[Order Date]],"MMM")</f>
        <v>Jun</v>
      </c>
      <c r="F1191" s="13" t="str">
        <f>"Q"&amp;ROUNDUP(MONTH(SalesDataTable[[#This Row],[Order Date]])/3,0)</f>
        <v>Q2</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11">
        <f>YEAR((SalesDataTable[[#This Row],[Order Date]]))</f>
        <v>2026</v>
      </c>
      <c r="D1192" s="13">
        <f>MONTH((SalesDataTable[[#This Row],[Order Date]]))</f>
        <v>6</v>
      </c>
      <c r="E1192" s="13" t="str">
        <f>TEXT(SalesDataTable[[#This Row],[Order Date]],"MMM")</f>
        <v>Jun</v>
      </c>
      <c r="F1192" s="13" t="str">
        <f>"Q"&amp;ROUNDUP(MONTH(SalesDataTable[[#This Row],[Order Date]])/3,0)</f>
        <v>Q2</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11">
        <f>YEAR((SalesDataTable[[#This Row],[Order Date]]))</f>
        <v>2026</v>
      </c>
      <c r="D1193" s="13">
        <f>MONTH((SalesDataTable[[#This Row],[Order Date]]))</f>
        <v>6</v>
      </c>
      <c r="E1193" s="13" t="str">
        <f>TEXT(SalesDataTable[[#This Row],[Order Date]],"MMM")</f>
        <v>Jun</v>
      </c>
      <c r="F1193" s="13" t="str">
        <f>"Q"&amp;ROUNDUP(MONTH(SalesDataTable[[#This Row],[Order Date]])/3,0)</f>
        <v>Q2</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11">
        <f>YEAR((SalesDataTable[[#This Row],[Order Date]]))</f>
        <v>2026</v>
      </c>
      <c r="D1194" s="13">
        <f>MONTH((SalesDataTable[[#This Row],[Order Date]]))</f>
        <v>6</v>
      </c>
      <c r="E1194" s="13" t="str">
        <f>TEXT(SalesDataTable[[#This Row],[Order Date]],"MMM")</f>
        <v>Jun</v>
      </c>
      <c r="F1194" s="13" t="str">
        <f>"Q"&amp;ROUNDUP(MONTH(SalesDataTable[[#This Row],[Order Date]])/3,0)</f>
        <v>Q2</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11">
        <f>YEAR((SalesDataTable[[#This Row],[Order Date]]))</f>
        <v>2026</v>
      </c>
      <c r="D1195" s="13">
        <f>MONTH((SalesDataTable[[#This Row],[Order Date]]))</f>
        <v>6</v>
      </c>
      <c r="E1195" s="13" t="str">
        <f>TEXT(SalesDataTable[[#This Row],[Order Date]],"MMM")</f>
        <v>Jun</v>
      </c>
      <c r="F1195" s="13" t="str">
        <f>"Q"&amp;ROUNDUP(MONTH(SalesDataTable[[#This Row],[Order Date]])/3,0)</f>
        <v>Q2</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11">
        <f>YEAR((SalesDataTable[[#This Row],[Order Date]]))</f>
        <v>2026</v>
      </c>
      <c r="D1196" s="13">
        <f>MONTH((SalesDataTable[[#This Row],[Order Date]]))</f>
        <v>6</v>
      </c>
      <c r="E1196" s="13" t="str">
        <f>TEXT(SalesDataTable[[#This Row],[Order Date]],"MMM")</f>
        <v>Jun</v>
      </c>
      <c r="F1196" s="13" t="str">
        <f>"Q"&amp;ROUNDUP(MONTH(SalesDataTable[[#This Row],[Order Date]])/3,0)</f>
        <v>Q2</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11">
        <f>YEAR((SalesDataTable[[#This Row],[Order Date]]))</f>
        <v>2026</v>
      </c>
      <c r="D1197" s="13">
        <f>MONTH((SalesDataTable[[#This Row],[Order Date]]))</f>
        <v>6</v>
      </c>
      <c r="E1197" s="13" t="str">
        <f>TEXT(SalesDataTable[[#This Row],[Order Date]],"MMM")</f>
        <v>Jun</v>
      </c>
      <c r="F1197" s="13" t="str">
        <f>"Q"&amp;ROUNDUP(MONTH(SalesDataTable[[#This Row],[Order Date]])/3,0)</f>
        <v>Q2</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11">
        <f>YEAR((SalesDataTable[[#This Row],[Order Date]]))</f>
        <v>2026</v>
      </c>
      <c r="D1198" s="13">
        <f>MONTH((SalesDataTable[[#This Row],[Order Date]]))</f>
        <v>6</v>
      </c>
      <c r="E1198" s="13" t="str">
        <f>TEXT(SalesDataTable[[#This Row],[Order Date]],"MMM")</f>
        <v>Jun</v>
      </c>
      <c r="F1198" s="13" t="str">
        <f>"Q"&amp;ROUNDUP(MONTH(SalesDataTable[[#This Row],[Order Date]])/3,0)</f>
        <v>Q2</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11">
        <f>YEAR((SalesDataTable[[#This Row],[Order Date]]))</f>
        <v>2026</v>
      </c>
      <c r="D1199" s="13">
        <f>MONTH((SalesDataTable[[#This Row],[Order Date]]))</f>
        <v>6</v>
      </c>
      <c r="E1199" s="13" t="str">
        <f>TEXT(SalesDataTable[[#This Row],[Order Date]],"MMM")</f>
        <v>Jun</v>
      </c>
      <c r="F1199" s="13" t="str">
        <f>"Q"&amp;ROUNDUP(MONTH(SalesDataTable[[#This Row],[Order Date]])/3,0)</f>
        <v>Q2</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11">
        <f>YEAR((SalesDataTable[[#This Row],[Order Date]]))</f>
        <v>2026</v>
      </c>
      <c r="D1200" s="13">
        <f>MONTH((SalesDataTable[[#This Row],[Order Date]]))</f>
        <v>6</v>
      </c>
      <c r="E1200" s="13" t="str">
        <f>TEXT(SalesDataTable[[#This Row],[Order Date]],"MMM")</f>
        <v>Jun</v>
      </c>
      <c r="F1200" s="13" t="str">
        <f>"Q"&amp;ROUNDUP(MONTH(SalesDataTable[[#This Row],[Order Date]])/3,0)</f>
        <v>Q2</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11">
        <f>YEAR((SalesDataTable[[#This Row],[Order Date]]))</f>
        <v>2026</v>
      </c>
      <c r="D1201" s="13">
        <f>MONTH((SalesDataTable[[#This Row],[Order Date]]))</f>
        <v>6</v>
      </c>
      <c r="E1201" s="13" t="str">
        <f>TEXT(SalesDataTable[[#This Row],[Order Date]],"MMM")</f>
        <v>Jun</v>
      </c>
      <c r="F1201" s="13" t="str">
        <f>"Q"&amp;ROUNDUP(MONTH(SalesDataTable[[#This Row],[Order Date]])/3,0)</f>
        <v>Q2</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11">
        <f>YEAR((SalesDataTable[[#This Row],[Order Date]]))</f>
        <v>2026</v>
      </c>
      <c r="D1202" s="13">
        <f>MONTH((SalesDataTable[[#This Row],[Order Date]]))</f>
        <v>6</v>
      </c>
      <c r="E1202" s="13" t="str">
        <f>TEXT(SalesDataTable[[#This Row],[Order Date]],"MMM")</f>
        <v>Jun</v>
      </c>
      <c r="F1202" s="13" t="str">
        <f>"Q"&amp;ROUNDUP(MONTH(SalesDataTable[[#This Row],[Order Date]])/3,0)</f>
        <v>Q2</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11">
        <f>YEAR((SalesDataTable[[#This Row],[Order Date]]))</f>
        <v>2026</v>
      </c>
      <c r="D1203" s="13">
        <f>MONTH((SalesDataTable[[#This Row],[Order Date]]))</f>
        <v>6</v>
      </c>
      <c r="E1203" s="13" t="str">
        <f>TEXT(SalesDataTable[[#This Row],[Order Date]],"MMM")</f>
        <v>Jun</v>
      </c>
      <c r="F1203" s="13" t="str">
        <f>"Q"&amp;ROUNDUP(MONTH(SalesDataTable[[#This Row],[Order Date]])/3,0)</f>
        <v>Q2</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11">
        <f>YEAR((SalesDataTable[[#This Row],[Order Date]]))</f>
        <v>2026</v>
      </c>
      <c r="D1204" s="13">
        <f>MONTH((SalesDataTable[[#This Row],[Order Date]]))</f>
        <v>6</v>
      </c>
      <c r="E1204" s="13" t="str">
        <f>TEXT(SalesDataTable[[#This Row],[Order Date]],"MMM")</f>
        <v>Jun</v>
      </c>
      <c r="F1204" s="13" t="str">
        <f>"Q"&amp;ROUNDUP(MONTH(SalesDataTable[[#This Row],[Order Date]])/3,0)</f>
        <v>Q2</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11">
        <f>YEAR((SalesDataTable[[#This Row],[Order Date]]))</f>
        <v>2026</v>
      </c>
      <c r="D1205" s="13">
        <f>MONTH((SalesDataTable[[#This Row],[Order Date]]))</f>
        <v>6</v>
      </c>
      <c r="E1205" s="13" t="str">
        <f>TEXT(SalesDataTable[[#This Row],[Order Date]],"MMM")</f>
        <v>Jun</v>
      </c>
      <c r="F1205" s="13" t="str">
        <f>"Q"&amp;ROUNDUP(MONTH(SalesDataTable[[#This Row],[Order Date]])/3,0)</f>
        <v>Q2</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11">
        <f>YEAR((SalesDataTable[[#This Row],[Order Date]]))</f>
        <v>2026</v>
      </c>
      <c r="D1206" s="13">
        <f>MONTH((SalesDataTable[[#This Row],[Order Date]]))</f>
        <v>6</v>
      </c>
      <c r="E1206" s="13" t="str">
        <f>TEXT(SalesDataTable[[#This Row],[Order Date]],"MMM")</f>
        <v>Jun</v>
      </c>
      <c r="F1206" s="13" t="str">
        <f>"Q"&amp;ROUNDUP(MONTH(SalesDataTable[[#This Row],[Order Date]])/3,0)</f>
        <v>Q2</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11">
        <f>YEAR((SalesDataTable[[#This Row],[Order Date]]))</f>
        <v>2026</v>
      </c>
      <c r="D1207" s="13">
        <f>MONTH((SalesDataTable[[#This Row],[Order Date]]))</f>
        <v>6</v>
      </c>
      <c r="E1207" s="13" t="str">
        <f>TEXT(SalesDataTable[[#This Row],[Order Date]],"MMM")</f>
        <v>Jun</v>
      </c>
      <c r="F1207" s="13" t="str">
        <f>"Q"&amp;ROUNDUP(MONTH(SalesDataTable[[#This Row],[Order Date]])/3,0)</f>
        <v>Q2</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11">
        <f>YEAR((SalesDataTable[[#This Row],[Order Date]]))</f>
        <v>2026</v>
      </c>
      <c r="D1208" s="13">
        <f>MONTH((SalesDataTable[[#This Row],[Order Date]]))</f>
        <v>6</v>
      </c>
      <c r="E1208" s="13" t="str">
        <f>TEXT(SalesDataTable[[#This Row],[Order Date]],"MMM")</f>
        <v>Jun</v>
      </c>
      <c r="F1208" s="13" t="str">
        <f>"Q"&amp;ROUNDUP(MONTH(SalesDataTable[[#This Row],[Order Date]])/3,0)</f>
        <v>Q2</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11">
        <f>YEAR((SalesDataTable[[#This Row],[Order Date]]))</f>
        <v>2026</v>
      </c>
      <c r="D1209" s="13">
        <f>MONTH((SalesDataTable[[#This Row],[Order Date]]))</f>
        <v>6</v>
      </c>
      <c r="E1209" s="13" t="str">
        <f>TEXT(SalesDataTable[[#This Row],[Order Date]],"MMM")</f>
        <v>Jun</v>
      </c>
      <c r="F1209" s="13" t="str">
        <f>"Q"&amp;ROUNDUP(MONTH(SalesDataTable[[#This Row],[Order Date]])/3,0)</f>
        <v>Q2</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11">
        <f>YEAR((SalesDataTable[[#This Row],[Order Date]]))</f>
        <v>2026</v>
      </c>
      <c r="D1210" s="13">
        <f>MONTH((SalesDataTable[[#This Row],[Order Date]]))</f>
        <v>6</v>
      </c>
      <c r="E1210" s="13" t="str">
        <f>TEXT(SalesDataTable[[#This Row],[Order Date]],"MMM")</f>
        <v>Jun</v>
      </c>
      <c r="F1210" s="13" t="str">
        <f>"Q"&amp;ROUNDUP(MONTH(SalesDataTable[[#This Row],[Order Date]])/3,0)</f>
        <v>Q2</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11">
        <f>YEAR((SalesDataTable[[#This Row],[Order Date]]))</f>
        <v>2026</v>
      </c>
      <c r="D1211" s="13">
        <f>MONTH((SalesDataTable[[#This Row],[Order Date]]))</f>
        <v>6</v>
      </c>
      <c r="E1211" s="13" t="str">
        <f>TEXT(SalesDataTable[[#This Row],[Order Date]],"MMM")</f>
        <v>Jun</v>
      </c>
      <c r="F1211" s="13" t="str">
        <f>"Q"&amp;ROUNDUP(MONTH(SalesDataTable[[#This Row],[Order Date]])/3,0)</f>
        <v>Q2</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11">
        <f>YEAR((SalesDataTable[[#This Row],[Order Date]]))</f>
        <v>2026</v>
      </c>
      <c r="D1212" s="13">
        <f>MONTH((SalesDataTable[[#This Row],[Order Date]]))</f>
        <v>6</v>
      </c>
      <c r="E1212" s="13" t="str">
        <f>TEXT(SalesDataTable[[#This Row],[Order Date]],"MMM")</f>
        <v>Jun</v>
      </c>
      <c r="F1212" s="13" t="str">
        <f>"Q"&amp;ROUNDUP(MONTH(SalesDataTable[[#This Row],[Order Date]])/3,0)</f>
        <v>Q2</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11">
        <f>YEAR((SalesDataTable[[#This Row],[Order Date]]))</f>
        <v>2026</v>
      </c>
      <c r="D1213" s="13">
        <f>MONTH((SalesDataTable[[#This Row],[Order Date]]))</f>
        <v>6</v>
      </c>
      <c r="E1213" s="13" t="str">
        <f>TEXT(SalesDataTable[[#This Row],[Order Date]],"MMM")</f>
        <v>Jun</v>
      </c>
      <c r="F1213" s="13" t="str">
        <f>"Q"&amp;ROUNDUP(MONTH(SalesDataTable[[#This Row],[Order Date]])/3,0)</f>
        <v>Q2</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11">
        <f>YEAR((SalesDataTable[[#This Row],[Order Date]]))</f>
        <v>2026</v>
      </c>
      <c r="D1214" s="13">
        <f>MONTH((SalesDataTable[[#This Row],[Order Date]]))</f>
        <v>6</v>
      </c>
      <c r="E1214" s="13" t="str">
        <f>TEXT(SalesDataTable[[#This Row],[Order Date]],"MMM")</f>
        <v>Jun</v>
      </c>
      <c r="F1214" s="13" t="str">
        <f>"Q"&amp;ROUNDUP(MONTH(SalesDataTable[[#This Row],[Order Date]])/3,0)</f>
        <v>Q2</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11">
        <f>YEAR((SalesDataTable[[#This Row],[Order Date]]))</f>
        <v>2026</v>
      </c>
      <c r="D1215" s="13">
        <f>MONTH((SalesDataTable[[#This Row],[Order Date]]))</f>
        <v>6</v>
      </c>
      <c r="E1215" s="13" t="str">
        <f>TEXT(SalesDataTable[[#This Row],[Order Date]],"MMM")</f>
        <v>Jun</v>
      </c>
      <c r="F1215" s="13" t="str">
        <f>"Q"&amp;ROUNDUP(MONTH(SalesDataTable[[#This Row],[Order Date]])/3,0)</f>
        <v>Q2</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11">
        <f>YEAR((SalesDataTable[[#This Row],[Order Date]]))</f>
        <v>2026</v>
      </c>
      <c r="D1216" s="13">
        <f>MONTH((SalesDataTable[[#This Row],[Order Date]]))</f>
        <v>6</v>
      </c>
      <c r="E1216" s="13" t="str">
        <f>TEXT(SalesDataTable[[#This Row],[Order Date]],"MMM")</f>
        <v>Jun</v>
      </c>
      <c r="F1216" s="13" t="str">
        <f>"Q"&amp;ROUNDUP(MONTH(SalesDataTable[[#This Row],[Order Date]])/3,0)</f>
        <v>Q2</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11">
        <f>YEAR((SalesDataTable[[#This Row],[Order Date]]))</f>
        <v>2026</v>
      </c>
      <c r="D1217" s="13">
        <f>MONTH((SalesDataTable[[#This Row],[Order Date]]))</f>
        <v>6</v>
      </c>
      <c r="E1217" s="13" t="str">
        <f>TEXT(SalesDataTable[[#This Row],[Order Date]],"MMM")</f>
        <v>Jun</v>
      </c>
      <c r="F1217" s="13" t="str">
        <f>"Q"&amp;ROUNDUP(MONTH(SalesDataTable[[#This Row],[Order Date]])/3,0)</f>
        <v>Q2</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11">
        <f>YEAR((SalesDataTable[[#This Row],[Order Date]]))</f>
        <v>2026</v>
      </c>
      <c r="D1218" s="13">
        <f>MONTH((SalesDataTable[[#This Row],[Order Date]]))</f>
        <v>6</v>
      </c>
      <c r="E1218" s="13" t="str">
        <f>TEXT(SalesDataTable[[#This Row],[Order Date]],"MMM")</f>
        <v>Jun</v>
      </c>
      <c r="F1218" s="13" t="str">
        <f>"Q"&amp;ROUNDUP(MONTH(SalesDataTable[[#This Row],[Order Date]])/3,0)</f>
        <v>Q2</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11">
        <f>YEAR((SalesDataTable[[#This Row],[Order Date]]))</f>
        <v>2026</v>
      </c>
      <c r="D1219" s="13">
        <f>MONTH((SalesDataTable[[#This Row],[Order Date]]))</f>
        <v>6</v>
      </c>
      <c r="E1219" s="13" t="str">
        <f>TEXT(SalesDataTable[[#This Row],[Order Date]],"MMM")</f>
        <v>Jun</v>
      </c>
      <c r="F1219" s="13" t="str">
        <f>"Q"&amp;ROUNDUP(MONTH(SalesDataTable[[#This Row],[Order Date]])/3,0)</f>
        <v>Q2</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11">
        <f>YEAR((SalesDataTable[[#This Row],[Order Date]]))</f>
        <v>2026</v>
      </c>
      <c r="D1220" s="13">
        <f>MONTH((SalesDataTable[[#This Row],[Order Date]]))</f>
        <v>6</v>
      </c>
      <c r="E1220" s="13" t="str">
        <f>TEXT(SalesDataTable[[#This Row],[Order Date]],"MMM")</f>
        <v>Jun</v>
      </c>
      <c r="F1220" s="13" t="str">
        <f>"Q"&amp;ROUNDUP(MONTH(SalesDataTable[[#This Row],[Order Date]])/3,0)</f>
        <v>Q2</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11">
        <f>YEAR((SalesDataTable[[#This Row],[Order Date]]))</f>
        <v>2026</v>
      </c>
      <c r="D1221" s="13">
        <f>MONTH((SalesDataTable[[#This Row],[Order Date]]))</f>
        <v>6</v>
      </c>
      <c r="E1221" s="13" t="str">
        <f>TEXT(SalesDataTable[[#This Row],[Order Date]],"MMM")</f>
        <v>Jun</v>
      </c>
      <c r="F1221" s="13" t="str">
        <f>"Q"&amp;ROUNDUP(MONTH(SalesDataTable[[#This Row],[Order Date]])/3,0)</f>
        <v>Q2</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11">
        <f>YEAR((SalesDataTable[[#This Row],[Order Date]]))</f>
        <v>2026</v>
      </c>
      <c r="D1222" s="13">
        <f>MONTH((SalesDataTable[[#This Row],[Order Date]]))</f>
        <v>6</v>
      </c>
      <c r="E1222" s="13" t="str">
        <f>TEXT(SalesDataTable[[#This Row],[Order Date]],"MMM")</f>
        <v>Jun</v>
      </c>
      <c r="F1222" s="13" t="str">
        <f>"Q"&amp;ROUNDUP(MONTH(SalesDataTable[[#This Row],[Order Date]])/3,0)</f>
        <v>Q2</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11">
        <f>YEAR((SalesDataTable[[#This Row],[Order Date]]))</f>
        <v>2026</v>
      </c>
      <c r="D1223" s="13">
        <f>MONTH((SalesDataTable[[#This Row],[Order Date]]))</f>
        <v>6</v>
      </c>
      <c r="E1223" s="13" t="str">
        <f>TEXT(SalesDataTable[[#This Row],[Order Date]],"MMM")</f>
        <v>Jun</v>
      </c>
      <c r="F1223" s="13" t="str">
        <f>"Q"&amp;ROUNDUP(MONTH(SalesDataTable[[#This Row],[Order Date]])/3,0)</f>
        <v>Q2</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11">
        <f>YEAR((SalesDataTable[[#This Row],[Order Date]]))</f>
        <v>2026</v>
      </c>
      <c r="D1224" s="13">
        <f>MONTH((SalesDataTable[[#This Row],[Order Date]]))</f>
        <v>6</v>
      </c>
      <c r="E1224" s="13" t="str">
        <f>TEXT(SalesDataTable[[#This Row],[Order Date]],"MMM")</f>
        <v>Jun</v>
      </c>
      <c r="F1224" s="13" t="str">
        <f>"Q"&amp;ROUNDUP(MONTH(SalesDataTable[[#This Row],[Order Date]])/3,0)</f>
        <v>Q2</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11">
        <f>YEAR((SalesDataTable[[#This Row],[Order Date]]))</f>
        <v>2026</v>
      </c>
      <c r="D1225" s="13">
        <f>MONTH((SalesDataTable[[#This Row],[Order Date]]))</f>
        <v>6</v>
      </c>
      <c r="E1225" s="13" t="str">
        <f>TEXT(SalesDataTable[[#This Row],[Order Date]],"MMM")</f>
        <v>Jun</v>
      </c>
      <c r="F1225" s="13" t="str">
        <f>"Q"&amp;ROUNDUP(MONTH(SalesDataTable[[#This Row],[Order Date]])/3,0)</f>
        <v>Q2</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11">
        <f>YEAR((SalesDataTable[[#This Row],[Order Date]]))</f>
        <v>2026</v>
      </c>
      <c r="D1226" s="13">
        <f>MONTH((SalesDataTable[[#This Row],[Order Date]]))</f>
        <v>6</v>
      </c>
      <c r="E1226" s="13" t="str">
        <f>TEXT(SalesDataTable[[#This Row],[Order Date]],"MMM")</f>
        <v>Jun</v>
      </c>
      <c r="F1226" s="13" t="str">
        <f>"Q"&amp;ROUNDUP(MONTH(SalesDataTable[[#This Row],[Order Date]])/3,0)</f>
        <v>Q2</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11">
        <f>YEAR((SalesDataTable[[#This Row],[Order Date]]))</f>
        <v>2026</v>
      </c>
      <c r="D1227" s="13">
        <f>MONTH((SalesDataTable[[#This Row],[Order Date]]))</f>
        <v>6</v>
      </c>
      <c r="E1227" s="13" t="str">
        <f>TEXT(SalesDataTable[[#This Row],[Order Date]],"MMM")</f>
        <v>Jun</v>
      </c>
      <c r="F1227" s="13" t="str">
        <f>"Q"&amp;ROUNDUP(MONTH(SalesDataTable[[#This Row],[Order Date]])/3,0)</f>
        <v>Q2</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11">
        <f>YEAR((SalesDataTable[[#This Row],[Order Date]]))</f>
        <v>2026</v>
      </c>
      <c r="D1228" s="13">
        <f>MONTH((SalesDataTable[[#This Row],[Order Date]]))</f>
        <v>6</v>
      </c>
      <c r="E1228" s="13" t="str">
        <f>TEXT(SalesDataTable[[#This Row],[Order Date]],"MMM")</f>
        <v>Jun</v>
      </c>
      <c r="F1228" s="13" t="str">
        <f>"Q"&amp;ROUNDUP(MONTH(SalesDataTable[[#This Row],[Order Date]])/3,0)</f>
        <v>Q2</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11">
        <f>YEAR((SalesDataTable[[#This Row],[Order Date]]))</f>
        <v>2026</v>
      </c>
      <c r="D1229" s="13">
        <f>MONTH((SalesDataTable[[#This Row],[Order Date]]))</f>
        <v>6</v>
      </c>
      <c r="E1229" s="13" t="str">
        <f>TEXT(SalesDataTable[[#This Row],[Order Date]],"MMM")</f>
        <v>Jun</v>
      </c>
      <c r="F1229" s="13" t="str">
        <f>"Q"&amp;ROUNDUP(MONTH(SalesDataTable[[#This Row],[Order Date]])/3,0)</f>
        <v>Q2</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11">
        <f>YEAR((SalesDataTable[[#This Row],[Order Date]]))</f>
        <v>2026</v>
      </c>
      <c r="D1230" s="13">
        <f>MONTH((SalesDataTable[[#This Row],[Order Date]]))</f>
        <v>6</v>
      </c>
      <c r="E1230" s="13" t="str">
        <f>TEXT(SalesDataTable[[#This Row],[Order Date]],"MMM")</f>
        <v>Jun</v>
      </c>
      <c r="F1230" s="13" t="str">
        <f>"Q"&amp;ROUNDUP(MONTH(SalesDataTable[[#This Row],[Order Date]])/3,0)</f>
        <v>Q2</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11">
        <f>YEAR((SalesDataTable[[#This Row],[Order Date]]))</f>
        <v>2026</v>
      </c>
      <c r="D1231" s="13">
        <f>MONTH((SalesDataTable[[#This Row],[Order Date]]))</f>
        <v>6</v>
      </c>
      <c r="E1231" s="13" t="str">
        <f>TEXT(SalesDataTable[[#This Row],[Order Date]],"MMM")</f>
        <v>Jun</v>
      </c>
      <c r="F1231" s="13" t="str">
        <f>"Q"&amp;ROUNDUP(MONTH(SalesDataTable[[#This Row],[Order Date]])/3,0)</f>
        <v>Q2</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11">
        <f>YEAR((SalesDataTable[[#This Row],[Order Date]]))</f>
        <v>2026</v>
      </c>
      <c r="D1232" s="13">
        <f>MONTH((SalesDataTable[[#This Row],[Order Date]]))</f>
        <v>6</v>
      </c>
      <c r="E1232" s="13" t="str">
        <f>TEXT(SalesDataTable[[#This Row],[Order Date]],"MMM")</f>
        <v>Jun</v>
      </c>
      <c r="F1232" s="13" t="str">
        <f>"Q"&amp;ROUNDUP(MONTH(SalesDataTable[[#This Row],[Order Date]])/3,0)</f>
        <v>Q2</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11">
        <f>YEAR((SalesDataTable[[#This Row],[Order Date]]))</f>
        <v>2026</v>
      </c>
      <c r="D1233" s="13">
        <f>MONTH((SalesDataTable[[#This Row],[Order Date]]))</f>
        <v>6</v>
      </c>
      <c r="E1233" s="13" t="str">
        <f>TEXT(SalesDataTable[[#This Row],[Order Date]],"MMM")</f>
        <v>Jun</v>
      </c>
      <c r="F1233" s="13" t="str">
        <f>"Q"&amp;ROUNDUP(MONTH(SalesDataTable[[#This Row],[Order Date]])/3,0)</f>
        <v>Q2</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11">
        <f>YEAR((SalesDataTable[[#This Row],[Order Date]]))</f>
        <v>2026</v>
      </c>
      <c r="D1234" s="13">
        <f>MONTH((SalesDataTable[[#This Row],[Order Date]]))</f>
        <v>6</v>
      </c>
      <c r="E1234" s="13" t="str">
        <f>TEXT(SalesDataTable[[#This Row],[Order Date]],"MMM")</f>
        <v>Jun</v>
      </c>
      <c r="F1234" s="13" t="str">
        <f>"Q"&amp;ROUNDUP(MONTH(SalesDataTable[[#This Row],[Order Date]])/3,0)</f>
        <v>Q2</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11">
        <f>YEAR((SalesDataTable[[#This Row],[Order Date]]))</f>
        <v>2026</v>
      </c>
      <c r="D1235" s="13">
        <f>MONTH((SalesDataTable[[#This Row],[Order Date]]))</f>
        <v>6</v>
      </c>
      <c r="E1235" s="13" t="str">
        <f>TEXT(SalesDataTable[[#This Row],[Order Date]],"MMM")</f>
        <v>Jun</v>
      </c>
      <c r="F1235" s="13" t="str">
        <f>"Q"&amp;ROUNDUP(MONTH(SalesDataTable[[#This Row],[Order Date]])/3,0)</f>
        <v>Q2</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11">
        <f>YEAR((SalesDataTable[[#This Row],[Order Date]]))</f>
        <v>2026</v>
      </c>
      <c r="D1236" s="13">
        <f>MONTH((SalesDataTable[[#This Row],[Order Date]]))</f>
        <v>6</v>
      </c>
      <c r="E1236" s="13" t="str">
        <f>TEXT(SalesDataTable[[#This Row],[Order Date]],"MMM")</f>
        <v>Jun</v>
      </c>
      <c r="F1236" s="13" t="str">
        <f>"Q"&amp;ROUNDUP(MONTH(SalesDataTable[[#This Row],[Order Date]])/3,0)</f>
        <v>Q2</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11">
        <f>YEAR((SalesDataTable[[#This Row],[Order Date]]))</f>
        <v>2026</v>
      </c>
      <c r="D1237" s="13">
        <f>MONTH((SalesDataTable[[#This Row],[Order Date]]))</f>
        <v>6</v>
      </c>
      <c r="E1237" s="13" t="str">
        <f>TEXT(SalesDataTable[[#This Row],[Order Date]],"MMM")</f>
        <v>Jun</v>
      </c>
      <c r="F1237" s="13" t="str">
        <f>"Q"&amp;ROUNDUP(MONTH(SalesDataTable[[#This Row],[Order Date]])/3,0)</f>
        <v>Q2</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11">
        <f>YEAR((SalesDataTable[[#This Row],[Order Date]]))</f>
        <v>2026</v>
      </c>
      <c r="D1238" s="13">
        <f>MONTH((SalesDataTable[[#This Row],[Order Date]]))</f>
        <v>6</v>
      </c>
      <c r="E1238" s="13" t="str">
        <f>TEXT(SalesDataTable[[#This Row],[Order Date]],"MMM")</f>
        <v>Jun</v>
      </c>
      <c r="F1238" s="13" t="str">
        <f>"Q"&amp;ROUNDUP(MONTH(SalesDataTable[[#This Row],[Order Date]])/3,0)</f>
        <v>Q2</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11">
        <f>YEAR((SalesDataTable[[#This Row],[Order Date]]))</f>
        <v>2026</v>
      </c>
      <c r="D1239" s="13">
        <f>MONTH((SalesDataTable[[#This Row],[Order Date]]))</f>
        <v>6</v>
      </c>
      <c r="E1239" s="13" t="str">
        <f>TEXT(SalesDataTable[[#This Row],[Order Date]],"MMM")</f>
        <v>Jun</v>
      </c>
      <c r="F1239" s="13" t="str">
        <f>"Q"&amp;ROUNDUP(MONTH(SalesDataTable[[#This Row],[Order Date]])/3,0)</f>
        <v>Q2</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11">
        <f>YEAR((SalesDataTable[[#This Row],[Order Date]]))</f>
        <v>2026</v>
      </c>
      <c r="D1240" s="13">
        <f>MONTH((SalesDataTable[[#This Row],[Order Date]]))</f>
        <v>6</v>
      </c>
      <c r="E1240" s="13" t="str">
        <f>TEXT(SalesDataTable[[#This Row],[Order Date]],"MMM")</f>
        <v>Jun</v>
      </c>
      <c r="F1240" s="13" t="str">
        <f>"Q"&amp;ROUNDUP(MONTH(SalesDataTable[[#This Row],[Order Date]])/3,0)</f>
        <v>Q2</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11">
        <f>YEAR((SalesDataTable[[#This Row],[Order Date]]))</f>
        <v>2026</v>
      </c>
      <c r="D1241" s="13">
        <f>MONTH((SalesDataTable[[#This Row],[Order Date]]))</f>
        <v>7</v>
      </c>
      <c r="E1241" s="13" t="str">
        <f>TEXT(SalesDataTable[[#This Row],[Order Date]],"MMM")</f>
        <v>Jul</v>
      </c>
      <c r="F1241" s="13" t="str">
        <f>"Q"&amp;ROUNDUP(MONTH(SalesDataTable[[#This Row],[Order Date]])/3,0)</f>
        <v>Q3</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11">
        <f>YEAR((SalesDataTable[[#This Row],[Order Date]]))</f>
        <v>2026</v>
      </c>
      <c r="D1242" s="13">
        <f>MONTH((SalesDataTable[[#This Row],[Order Date]]))</f>
        <v>7</v>
      </c>
      <c r="E1242" s="13" t="str">
        <f>TEXT(SalesDataTable[[#This Row],[Order Date]],"MMM")</f>
        <v>Jul</v>
      </c>
      <c r="F1242" s="13" t="str">
        <f>"Q"&amp;ROUNDUP(MONTH(SalesDataTable[[#This Row],[Order Date]])/3,0)</f>
        <v>Q3</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11">
        <f>YEAR((SalesDataTable[[#This Row],[Order Date]]))</f>
        <v>2026</v>
      </c>
      <c r="D1243" s="13">
        <f>MONTH((SalesDataTable[[#This Row],[Order Date]]))</f>
        <v>7</v>
      </c>
      <c r="E1243" s="13" t="str">
        <f>TEXT(SalesDataTable[[#This Row],[Order Date]],"MMM")</f>
        <v>Jul</v>
      </c>
      <c r="F1243" s="13" t="str">
        <f>"Q"&amp;ROUNDUP(MONTH(SalesDataTable[[#This Row],[Order Date]])/3,0)</f>
        <v>Q3</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11">
        <f>YEAR((SalesDataTable[[#This Row],[Order Date]]))</f>
        <v>2026</v>
      </c>
      <c r="D1244" s="13">
        <f>MONTH((SalesDataTable[[#This Row],[Order Date]]))</f>
        <v>7</v>
      </c>
      <c r="E1244" s="13" t="str">
        <f>TEXT(SalesDataTable[[#This Row],[Order Date]],"MMM")</f>
        <v>Jul</v>
      </c>
      <c r="F1244" s="13" t="str">
        <f>"Q"&amp;ROUNDUP(MONTH(SalesDataTable[[#This Row],[Order Date]])/3,0)</f>
        <v>Q3</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11">
        <f>YEAR((SalesDataTable[[#This Row],[Order Date]]))</f>
        <v>2026</v>
      </c>
      <c r="D1245" s="13">
        <f>MONTH((SalesDataTable[[#This Row],[Order Date]]))</f>
        <v>7</v>
      </c>
      <c r="E1245" s="13" t="str">
        <f>TEXT(SalesDataTable[[#This Row],[Order Date]],"MMM")</f>
        <v>Jul</v>
      </c>
      <c r="F1245" s="13" t="str">
        <f>"Q"&amp;ROUNDUP(MONTH(SalesDataTable[[#This Row],[Order Date]])/3,0)</f>
        <v>Q3</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11">
        <f>YEAR((SalesDataTable[[#This Row],[Order Date]]))</f>
        <v>2026</v>
      </c>
      <c r="D1246" s="13">
        <f>MONTH((SalesDataTable[[#This Row],[Order Date]]))</f>
        <v>7</v>
      </c>
      <c r="E1246" s="13" t="str">
        <f>TEXT(SalesDataTable[[#This Row],[Order Date]],"MMM")</f>
        <v>Jul</v>
      </c>
      <c r="F1246" s="13" t="str">
        <f>"Q"&amp;ROUNDUP(MONTH(SalesDataTable[[#This Row],[Order Date]])/3,0)</f>
        <v>Q3</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11">
        <f>YEAR((SalesDataTable[[#This Row],[Order Date]]))</f>
        <v>2026</v>
      </c>
      <c r="D1247" s="13">
        <f>MONTH((SalesDataTable[[#This Row],[Order Date]]))</f>
        <v>7</v>
      </c>
      <c r="E1247" s="13" t="str">
        <f>TEXT(SalesDataTable[[#This Row],[Order Date]],"MMM")</f>
        <v>Jul</v>
      </c>
      <c r="F1247" s="13" t="str">
        <f>"Q"&amp;ROUNDUP(MONTH(SalesDataTable[[#This Row],[Order Date]])/3,0)</f>
        <v>Q3</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11">
        <f>YEAR((SalesDataTable[[#This Row],[Order Date]]))</f>
        <v>2026</v>
      </c>
      <c r="D1248" s="13">
        <f>MONTH((SalesDataTable[[#This Row],[Order Date]]))</f>
        <v>7</v>
      </c>
      <c r="E1248" s="13" t="str">
        <f>TEXT(SalesDataTable[[#This Row],[Order Date]],"MMM")</f>
        <v>Jul</v>
      </c>
      <c r="F1248" s="13" t="str">
        <f>"Q"&amp;ROUNDUP(MONTH(SalesDataTable[[#This Row],[Order Date]])/3,0)</f>
        <v>Q3</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11">
        <f>YEAR((SalesDataTable[[#This Row],[Order Date]]))</f>
        <v>2026</v>
      </c>
      <c r="D1249" s="13">
        <f>MONTH((SalesDataTable[[#This Row],[Order Date]]))</f>
        <v>7</v>
      </c>
      <c r="E1249" s="13" t="str">
        <f>TEXT(SalesDataTable[[#This Row],[Order Date]],"MMM")</f>
        <v>Jul</v>
      </c>
      <c r="F1249" s="13" t="str">
        <f>"Q"&amp;ROUNDUP(MONTH(SalesDataTable[[#This Row],[Order Date]])/3,0)</f>
        <v>Q3</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11">
        <f>YEAR((SalesDataTable[[#This Row],[Order Date]]))</f>
        <v>2026</v>
      </c>
      <c r="D1250" s="13">
        <f>MONTH((SalesDataTable[[#This Row],[Order Date]]))</f>
        <v>7</v>
      </c>
      <c r="E1250" s="13" t="str">
        <f>TEXT(SalesDataTable[[#This Row],[Order Date]],"MMM")</f>
        <v>Jul</v>
      </c>
      <c r="F1250" s="13" t="str">
        <f>"Q"&amp;ROUNDUP(MONTH(SalesDataTable[[#This Row],[Order Date]])/3,0)</f>
        <v>Q3</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11">
        <f>YEAR((SalesDataTable[[#This Row],[Order Date]]))</f>
        <v>2026</v>
      </c>
      <c r="D1251" s="13">
        <f>MONTH((SalesDataTable[[#This Row],[Order Date]]))</f>
        <v>7</v>
      </c>
      <c r="E1251" s="13" t="str">
        <f>TEXT(SalesDataTable[[#This Row],[Order Date]],"MMM")</f>
        <v>Jul</v>
      </c>
      <c r="F1251" s="13" t="str">
        <f>"Q"&amp;ROUNDUP(MONTH(SalesDataTable[[#This Row],[Order Date]])/3,0)</f>
        <v>Q3</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11">
        <f>YEAR((SalesDataTable[[#This Row],[Order Date]]))</f>
        <v>2026</v>
      </c>
      <c r="D1252" s="13">
        <f>MONTH((SalesDataTable[[#This Row],[Order Date]]))</f>
        <v>7</v>
      </c>
      <c r="E1252" s="13" t="str">
        <f>TEXT(SalesDataTable[[#This Row],[Order Date]],"MMM")</f>
        <v>Jul</v>
      </c>
      <c r="F1252" s="13" t="str">
        <f>"Q"&amp;ROUNDUP(MONTH(SalesDataTable[[#This Row],[Order Date]])/3,0)</f>
        <v>Q3</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11">
        <f>YEAR((SalesDataTable[[#This Row],[Order Date]]))</f>
        <v>2026</v>
      </c>
      <c r="D1253" s="13">
        <f>MONTH((SalesDataTable[[#This Row],[Order Date]]))</f>
        <v>7</v>
      </c>
      <c r="E1253" s="13" t="str">
        <f>TEXT(SalesDataTable[[#This Row],[Order Date]],"MMM")</f>
        <v>Jul</v>
      </c>
      <c r="F1253" s="13" t="str">
        <f>"Q"&amp;ROUNDUP(MONTH(SalesDataTable[[#This Row],[Order Date]])/3,0)</f>
        <v>Q3</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11">
        <f>YEAR((SalesDataTable[[#This Row],[Order Date]]))</f>
        <v>2026</v>
      </c>
      <c r="D1254" s="13">
        <f>MONTH((SalesDataTable[[#This Row],[Order Date]]))</f>
        <v>7</v>
      </c>
      <c r="E1254" s="13" t="str">
        <f>TEXT(SalesDataTable[[#This Row],[Order Date]],"MMM")</f>
        <v>Jul</v>
      </c>
      <c r="F1254" s="13" t="str">
        <f>"Q"&amp;ROUNDUP(MONTH(SalesDataTable[[#This Row],[Order Date]])/3,0)</f>
        <v>Q3</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11">
        <f>YEAR((SalesDataTable[[#This Row],[Order Date]]))</f>
        <v>2026</v>
      </c>
      <c r="D1255" s="13">
        <f>MONTH((SalesDataTable[[#This Row],[Order Date]]))</f>
        <v>7</v>
      </c>
      <c r="E1255" s="13" t="str">
        <f>TEXT(SalesDataTable[[#This Row],[Order Date]],"MMM")</f>
        <v>Jul</v>
      </c>
      <c r="F1255" s="13" t="str">
        <f>"Q"&amp;ROUNDUP(MONTH(SalesDataTable[[#This Row],[Order Date]])/3,0)</f>
        <v>Q3</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11">
        <f>YEAR((SalesDataTable[[#This Row],[Order Date]]))</f>
        <v>2026</v>
      </c>
      <c r="D1256" s="13">
        <f>MONTH((SalesDataTable[[#This Row],[Order Date]]))</f>
        <v>7</v>
      </c>
      <c r="E1256" s="13" t="str">
        <f>TEXT(SalesDataTable[[#This Row],[Order Date]],"MMM")</f>
        <v>Jul</v>
      </c>
      <c r="F1256" s="13" t="str">
        <f>"Q"&amp;ROUNDUP(MONTH(SalesDataTable[[#This Row],[Order Date]])/3,0)</f>
        <v>Q3</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11">
        <f>YEAR((SalesDataTable[[#This Row],[Order Date]]))</f>
        <v>2026</v>
      </c>
      <c r="D1257" s="13">
        <f>MONTH((SalesDataTable[[#This Row],[Order Date]]))</f>
        <v>7</v>
      </c>
      <c r="E1257" s="13" t="str">
        <f>TEXT(SalesDataTable[[#This Row],[Order Date]],"MMM")</f>
        <v>Jul</v>
      </c>
      <c r="F1257" s="13" t="str">
        <f>"Q"&amp;ROUNDUP(MONTH(SalesDataTable[[#This Row],[Order Date]])/3,0)</f>
        <v>Q3</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11">
        <f>YEAR((SalesDataTable[[#This Row],[Order Date]]))</f>
        <v>2026</v>
      </c>
      <c r="D1258" s="13">
        <f>MONTH((SalesDataTable[[#This Row],[Order Date]]))</f>
        <v>7</v>
      </c>
      <c r="E1258" s="13" t="str">
        <f>TEXT(SalesDataTable[[#This Row],[Order Date]],"MMM")</f>
        <v>Jul</v>
      </c>
      <c r="F1258" s="13" t="str">
        <f>"Q"&amp;ROUNDUP(MONTH(SalesDataTable[[#This Row],[Order Date]])/3,0)</f>
        <v>Q3</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11">
        <f>YEAR((SalesDataTable[[#This Row],[Order Date]]))</f>
        <v>2026</v>
      </c>
      <c r="D1259" s="13">
        <f>MONTH((SalesDataTable[[#This Row],[Order Date]]))</f>
        <v>7</v>
      </c>
      <c r="E1259" s="13" t="str">
        <f>TEXT(SalesDataTable[[#This Row],[Order Date]],"MMM")</f>
        <v>Jul</v>
      </c>
      <c r="F1259" s="13" t="str">
        <f>"Q"&amp;ROUNDUP(MONTH(SalesDataTable[[#This Row],[Order Date]])/3,0)</f>
        <v>Q3</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11">
        <f>YEAR((SalesDataTable[[#This Row],[Order Date]]))</f>
        <v>2026</v>
      </c>
      <c r="D1260" s="13">
        <f>MONTH((SalesDataTable[[#This Row],[Order Date]]))</f>
        <v>7</v>
      </c>
      <c r="E1260" s="13" t="str">
        <f>TEXT(SalesDataTable[[#This Row],[Order Date]],"MMM")</f>
        <v>Jul</v>
      </c>
      <c r="F1260" s="13" t="str">
        <f>"Q"&amp;ROUNDUP(MONTH(SalesDataTable[[#This Row],[Order Date]])/3,0)</f>
        <v>Q3</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11">
        <f>YEAR((SalesDataTable[[#This Row],[Order Date]]))</f>
        <v>2026</v>
      </c>
      <c r="D1261" s="13">
        <f>MONTH((SalesDataTable[[#This Row],[Order Date]]))</f>
        <v>7</v>
      </c>
      <c r="E1261" s="13" t="str">
        <f>TEXT(SalesDataTable[[#This Row],[Order Date]],"MMM")</f>
        <v>Jul</v>
      </c>
      <c r="F1261" s="13" t="str">
        <f>"Q"&amp;ROUNDUP(MONTH(SalesDataTable[[#This Row],[Order Date]])/3,0)</f>
        <v>Q3</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11">
        <f>YEAR((SalesDataTable[[#This Row],[Order Date]]))</f>
        <v>2026</v>
      </c>
      <c r="D1262" s="13">
        <f>MONTH((SalesDataTable[[#This Row],[Order Date]]))</f>
        <v>7</v>
      </c>
      <c r="E1262" s="13" t="str">
        <f>TEXT(SalesDataTable[[#This Row],[Order Date]],"MMM")</f>
        <v>Jul</v>
      </c>
      <c r="F1262" s="13" t="str">
        <f>"Q"&amp;ROUNDUP(MONTH(SalesDataTable[[#This Row],[Order Date]])/3,0)</f>
        <v>Q3</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11">
        <f>YEAR((SalesDataTable[[#This Row],[Order Date]]))</f>
        <v>2026</v>
      </c>
      <c r="D1263" s="13">
        <f>MONTH((SalesDataTable[[#This Row],[Order Date]]))</f>
        <v>7</v>
      </c>
      <c r="E1263" s="13" t="str">
        <f>TEXT(SalesDataTable[[#This Row],[Order Date]],"MMM")</f>
        <v>Jul</v>
      </c>
      <c r="F1263" s="13" t="str">
        <f>"Q"&amp;ROUNDUP(MONTH(SalesDataTable[[#This Row],[Order Date]])/3,0)</f>
        <v>Q3</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11">
        <f>YEAR((SalesDataTable[[#This Row],[Order Date]]))</f>
        <v>2026</v>
      </c>
      <c r="D1264" s="13">
        <f>MONTH((SalesDataTable[[#This Row],[Order Date]]))</f>
        <v>7</v>
      </c>
      <c r="E1264" s="13" t="str">
        <f>TEXT(SalesDataTable[[#This Row],[Order Date]],"MMM")</f>
        <v>Jul</v>
      </c>
      <c r="F1264" s="13" t="str">
        <f>"Q"&amp;ROUNDUP(MONTH(SalesDataTable[[#This Row],[Order Date]])/3,0)</f>
        <v>Q3</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11">
        <f>YEAR((SalesDataTable[[#This Row],[Order Date]]))</f>
        <v>2026</v>
      </c>
      <c r="D1265" s="13">
        <f>MONTH((SalesDataTable[[#This Row],[Order Date]]))</f>
        <v>7</v>
      </c>
      <c r="E1265" s="13" t="str">
        <f>TEXT(SalesDataTable[[#This Row],[Order Date]],"MMM")</f>
        <v>Jul</v>
      </c>
      <c r="F1265" s="13" t="str">
        <f>"Q"&amp;ROUNDUP(MONTH(SalesDataTable[[#This Row],[Order Date]])/3,0)</f>
        <v>Q3</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11">
        <f>YEAR((SalesDataTable[[#This Row],[Order Date]]))</f>
        <v>2026</v>
      </c>
      <c r="D1266" s="13">
        <f>MONTH((SalesDataTable[[#This Row],[Order Date]]))</f>
        <v>7</v>
      </c>
      <c r="E1266" s="13" t="str">
        <f>TEXT(SalesDataTable[[#This Row],[Order Date]],"MMM")</f>
        <v>Jul</v>
      </c>
      <c r="F1266" s="13" t="str">
        <f>"Q"&amp;ROUNDUP(MONTH(SalesDataTable[[#This Row],[Order Date]])/3,0)</f>
        <v>Q3</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11">
        <f>YEAR((SalesDataTable[[#This Row],[Order Date]]))</f>
        <v>2026</v>
      </c>
      <c r="D1267" s="13">
        <f>MONTH((SalesDataTable[[#This Row],[Order Date]]))</f>
        <v>7</v>
      </c>
      <c r="E1267" s="13" t="str">
        <f>TEXT(SalesDataTable[[#This Row],[Order Date]],"MMM")</f>
        <v>Jul</v>
      </c>
      <c r="F1267" s="13" t="str">
        <f>"Q"&amp;ROUNDUP(MONTH(SalesDataTable[[#This Row],[Order Date]])/3,0)</f>
        <v>Q3</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11">
        <f>YEAR((SalesDataTable[[#This Row],[Order Date]]))</f>
        <v>2026</v>
      </c>
      <c r="D1268" s="13">
        <f>MONTH((SalesDataTable[[#This Row],[Order Date]]))</f>
        <v>7</v>
      </c>
      <c r="E1268" s="13" t="str">
        <f>TEXT(SalesDataTable[[#This Row],[Order Date]],"MMM")</f>
        <v>Jul</v>
      </c>
      <c r="F1268" s="13" t="str">
        <f>"Q"&amp;ROUNDUP(MONTH(SalesDataTable[[#This Row],[Order Date]])/3,0)</f>
        <v>Q3</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11">
        <f>YEAR((SalesDataTable[[#This Row],[Order Date]]))</f>
        <v>2026</v>
      </c>
      <c r="D1269" s="13">
        <f>MONTH((SalesDataTable[[#This Row],[Order Date]]))</f>
        <v>7</v>
      </c>
      <c r="E1269" s="13" t="str">
        <f>TEXT(SalesDataTable[[#This Row],[Order Date]],"MMM")</f>
        <v>Jul</v>
      </c>
      <c r="F1269" s="13" t="str">
        <f>"Q"&amp;ROUNDUP(MONTH(SalesDataTable[[#This Row],[Order Date]])/3,0)</f>
        <v>Q3</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11">
        <f>YEAR((SalesDataTable[[#This Row],[Order Date]]))</f>
        <v>2026</v>
      </c>
      <c r="D1270" s="13">
        <f>MONTH((SalesDataTable[[#This Row],[Order Date]]))</f>
        <v>7</v>
      </c>
      <c r="E1270" s="13" t="str">
        <f>TEXT(SalesDataTable[[#This Row],[Order Date]],"MMM")</f>
        <v>Jul</v>
      </c>
      <c r="F1270" s="13" t="str">
        <f>"Q"&amp;ROUNDUP(MONTH(SalesDataTable[[#This Row],[Order Date]])/3,0)</f>
        <v>Q3</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11">
        <f>YEAR((SalesDataTable[[#This Row],[Order Date]]))</f>
        <v>2026</v>
      </c>
      <c r="D1271" s="13">
        <f>MONTH((SalesDataTable[[#This Row],[Order Date]]))</f>
        <v>7</v>
      </c>
      <c r="E1271" s="13" t="str">
        <f>TEXT(SalesDataTable[[#This Row],[Order Date]],"MMM")</f>
        <v>Jul</v>
      </c>
      <c r="F1271" s="13" t="str">
        <f>"Q"&amp;ROUNDUP(MONTH(SalesDataTable[[#This Row],[Order Date]])/3,0)</f>
        <v>Q3</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11">
        <f>YEAR((SalesDataTable[[#This Row],[Order Date]]))</f>
        <v>2026</v>
      </c>
      <c r="D1272" s="13">
        <f>MONTH((SalesDataTable[[#This Row],[Order Date]]))</f>
        <v>7</v>
      </c>
      <c r="E1272" s="13" t="str">
        <f>TEXT(SalesDataTable[[#This Row],[Order Date]],"MMM")</f>
        <v>Jul</v>
      </c>
      <c r="F1272" s="13" t="str">
        <f>"Q"&amp;ROUNDUP(MONTH(SalesDataTable[[#This Row],[Order Date]])/3,0)</f>
        <v>Q3</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11">
        <f>YEAR((SalesDataTable[[#This Row],[Order Date]]))</f>
        <v>2026</v>
      </c>
      <c r="D1273" s="13">
        <f>MONTH((SalesDataTable[[#This Row],[Order Date]]))</f>
        <v>7</v>
      </c>
      <c r="E1273" s="13" t="str">
        <f>TEXT(SalesDataTable[[#This Row],[Order Date]],"MMM")</f>
        <v>Jul</v>
      </c>
      <c r="F1273" s="13" t="str">
        <f>"Q"&amp;ROUNDUP(MONTH(SalesDataTable[[#This Row],[Order Date]])/3,0)</f>
        <v>Q3</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11">
        <f>YEAR((SalesDataTable[[#This Row],[Order Date]]))</f>
        <v>2026</v>
      </c>
      <c r="D1274" s="13">
        <f>MONTH((SalesDataTable[[#This Row],[Order Date]]))</f>
        <v>7</v>
      </c>
      <c r="E1274" s="13" t="str">
        <f>TEXT(SalesDataTable[[#This Row],[Order Date]],"MMM")</f>
        <v>Jul</v>
      </c>
      <c r="F1274" s="13" t="str">
        <f>"Q"&amp;ROUNDUP(MONTH(SalesDataTable[[#This Row],[Order Date]])/3,0)</f>
        <v>Q3</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11">
        <f>YEAR((SalesDataTable[[#This Row],[Order Date]]))</f>
        <v>2026</v>
      </c>
      <c r="D1275" s="13">
        <f>MONTH((SalesDataTable[[#This Row],[Order Date]]))</f>
        <v>7</v>
      </c>
      <c r="E1275" s="13" t="str">
        <f>TEXT(SalesDataTable[[#This Row],[Order Date]],"MMM")</f>
        <v>Jul</v>
      </c>
      <c r="F1275" s="13" t="str">
        <f>"Q"&amp;ROUNDUP(MONTH(SalesDataTable[[#This Row],[Order Date]])/3,0)</f>
        <v>Q3</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11">
        <f>YEAR((SalesDataTable[[#This Row],[Order Date]]))</f>
        <v>2026</v>
      </c>
      <c r="D1276" s="13">
        <f>MONTH((SalesDataTable[[#This Row],[Order Date]]))</f>
        <v>7</v>
      </c>
      <c r="E1276" s="13" t="str">
        <f>TEXT(SalesDataTable[[#This Row],[Order Date]],"MMM")</f>
        <v>Jul</v>
      </c>
      <c r="F1276" s="13" t="str">
        <f>"Q"&amp;ROUNDUP(MONTH(SalesDataTable[[#This Row],[Order Date]])/3,0)</f>
        <v>Q3</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11">
        <f>YEAR((SalesDataTable[[#This Row],[Order Date]]))</f>
        <v>2026</v>
      </c>
      <c r="D1277" s="13">
        <f>MONTH((SalesDataTable[[#This Row],[Order Date]]))</f>
        <v>7</v>
      </c>
      <c r="E1277" s="13" t="str">
        <f>TEXT(SalesDataTable[[#This Row],[Order Date]],"MMM")</f>
        <v>Jul</v>
      </c>
      <c r="F1277" s="13" t="str">
        <f>"Q"&amp;ROUNDUP(MONTH(SalesDataTable[[#This Row],[Order Date]])/3,0)</f>
        <v>Q3</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11">
        <f>YEAR((SalesDataTable[[#This Row],[Order Date]]))</f>
        <v>2026</v>
      </c>
      <c r="D1278" s="13">
        <f>MONTH((SalesDataTable[[#This Row],[Order Date]]))</f>
        <v>7</v>
      </c>
      <c r="E1278" s="13" t="str">
        <f>TEXT(SalesDataTable[[#This Row],[Order Date]],"MMM")</f>
        <v>Jul</v>
      </c>
      <c r="F1278" s="13" t="str">
        <f>"Q"&amp;ROUNDUP(MONTH(SalesDataTable[[#This Row],[Order Date]])/3,0)</f>
        <v>Q3</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11">
        <f>YEAR((SalesDataTable[[#This Row],[Order Date]]))</f>
        <v>2026</v>
      </c>
      <c r="D1279" s="13">
        <f>MONTH((SalesDataTable[[#This Row],[Order Date]]))</f>
        <v>7</v>
      </c>
      <c r="E1279" s="13" t="str">
        <f>TEXT(SalesDataTable[[#This Row],[Order Date]],"MMM")</f>
        <v>Jul</v>
      </c>
      <c r="F1279" s="13" t="str">
        <f>"Q"&amp;ROUNDUP(MONTH(SalesDataTable[[#This Row],[Order Date]])/3,0)</f>
        <v>Q3</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11">
        <f>YEAR((SalesDataTable[[#This Row],[Order Date]]))</f>
        <v>2026</v>
      </c>
      <c r="D1280" s="13">
        <f>MONTH((SalesDataTable[[#This Row],[Order Date]]))</f>
        <v>7</v>
      </c>
      <c r="E1280" s="13" t="str">
        <f>TEXT(SalesDataTable[[#This Row],[Order Date]],"MMM")</f>
        <v>Jul</v>
      </c>
      <c r="F1280" s="13" t="str">
        <f>"Q"&amp;ROUNDUP(MONTH(SalesDataTable[[#This Row],[Order Date]])/3,0)</f>
        <v>Q3</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11">
        <f>YEAR((SalesDataTable[[#This Row],[Order Date]]))</f>
        <v>2026</v>
      </c>
      <c r="D1281" s="13">
        <f>MONTH((SalesDataTable[[#This Row],[Order Date]]))</f>
        <v>7</v>
      </c>
      <c r="E1281" s="13" t="str">
        <f>TEXT(SalesDataTable[[#This Row],[Order Date]],"MMM")</f>
        <v>Jul</v>
      </c>
      <c r="F1281" s="13" t="str">
        <f>"Q"&amp;ROUNDUP(MONTH(SalesDataTable[[#This Row],[Order Date]])/3,0)</f>
        <v>Q3</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11">
        <f>YEAR((SalesDataTable[[#This Row],[Order Date]]))</f>
        <v>2026</v>
      </c>
      <c r="D1282" s="13">
        <f>MONTH((SalesDataTable[[#This Row],[Order Date]]))</f>
        <v>7</v>
      </c>
      <c r="E1282" s="13" t="str">
        <f>TEXT(SalesDataTable[[#This Row],[Order Date]],"MMM")</f>
        <v>Jul</v>
      </c>
      <c r="F1282" s="13" t="str">
        <f>"Q"&amp;ROUNDUP(MONTH(SalesDataTable[[#This Row],[Order Date]])/3,0)</f>
        <v>Q3</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11">
        <f>YEAR((SalesDataTable[[#This Row],[Order Date]]))</f>
        <v>2026</v>
      </c>
      <c r="D1283" s="13">
        <f>MONTH((SalesDataTable[[#This Row],[Order Date]]))</f>
        <v>7</v>
      </c>
      <c r="E1283" s="13" t="str">
        <f>TEXT(SalesDataTable[[#This Row],[Order Date]],"MMM")</f>
        <v>Jul</v>
      </c>
      <c r="F1283" s="13" t="str">
        <f>"Q"&amp;ROUNDUP(MONTH(SalesDataTable[[#This Row],[Order Date]])/3,0)</f>
        <v>Q3</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11">
        <f>YEAR((SalesDataTable[[#This Row],[Order Date]]))</f>
        <v>2026</v>
      </c>
      <c r="D1284" s="13">
        <f>MONTH((SalesDataTable[[#This Row],[Order Date]]))</f>
        <v>7</v>
      </c>
      <c r="E1284" s="13" t="str">
        <f>TEXT(SalesDataTable[[#This Row],[Order Date]],"MMM")</f>
        <v>Jul</v>
      </c>
      <c r="F1284" s="13" t="str">
        <f>"Q"&amp;ROUNDUP(MONTH(SalesDataTable[[#This Row],[Order Date]])/3,0)</f>
        <v>Q3</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11">
        <f>YEAR((SalesDataTable[[#This Row],[Order Date]]))</f>
        <v>2026</v>
      </c>
      <c r="D1285" s="13">
        <f>MONTH((SalesDataTable[[#This Row],[Order Date]]))</f>
        <v>7</v>
      </c>
      <c r="E1285" s="13" t="str">
        <f>TEXT(SalesDataTable[[#This Row],[Order Date]],"MMM")</f>
        <v>Jul</v>
      </c>
      <c r="F1285" s="13" t="str">
        <f>"Q"&amp;ROUNDUP(MONTH(SalesDataTable[[#This Row],[Order Date]])/3,0)</f>
        <v>Q3</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11">
        <f>YEAR((SalesDataTable[[#This Row],[Order Date]]))</f>
        <v>2026</v>
      </c>
      <c r="D1286" s="13">
        <f>MONTH((SalesDataTable[[#This Row],[Order Date]]))</f>
        <v>7</v>
      </c>
      <c r="E1286" s="13" t="str">
        <f>TEXT(SalesDataTable[[#This Row],[Order Date]],"MMM")</f>
        <v>Jul</v>
      </c>
      <c r="F1286" s="13" t="str">
        <f>"Q"&amp;ROUNDUP(MONTH(SalesDataTable[[#This Row],[Order Date]])/3,0)</f>
        <v>Q3</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11">
        <f>YEAR((SalesDataTable[[#This Row],[Order Date]]))</f>
        <v>2026</v>
      </c>
      <c r="D1287" s="13">
        <f>MONTH((SalesDataTable[[#This Row],[Order Date]]))</f>
        <v>7</v>
      </c>
      <c r="E1287" s="13" t="str">
        <f>TEXT(SalesDataTable[[#This Row],[Order Date]],"MMM")</f>
        <v>Jul</v>
      </c>
      <c r="F1287" s="13" t="str">
        <f>"Q"&amp;ROUNDUP(MONTH(SalesDataTable[[#This Row],[Order Date]])/3,0)</f>
        <v>Q3</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11">
        <f>YEAR((SalesDataTable[[#This Row],[Order Date]]))</f>
        <v>2026</v>
      </c>
      <c r="D1288" s="13">
        <f>MONTH((SalesDataTable[[#This Row],[Order Date]]))</f>
        <v>7</v>
      </c>
      <c r="E1288" s="13" t="str">
        <f>TEXT(SalesDataTable[[#This Row],[Order Date]],"MMM")</f>
        <v>Jul</v>
      </c>
      <c r="F1288" s="13" t="str">
        <f>"Q"&amp;ROUNDUP(MONTH(SalesDataTable[[#This Row],[Order Date]])/3,0)</f>
        <v>Q3</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11">
        <f>YEAR((SalesDataTable[[#This Row],[Order Date]]))</f>
        <v>2026</v>
      </c>
      <c r="D1289" s="13">
        <f>MONTH((SalesDataTable[[#This Row],[Order Date]]))</f>
        <v>7</v>
      </c>
      <c r="E1289" s="13" t="str">
        <f>TEXT(SalesDataTable[[#This Row],[Order Date]],"MMM")</f>
        <v>Jul</v>
      </c>
      <c r="F1289" s="13" t="str">
        <f>"Q"&amp;ROUNDUP(MONTH(SalesDataTable[[#This Row],[Order Date]])/3,0)</f>
        <v>Q3</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11">
        <f>YEAR((SalesDataTable[[#This Row],[Order Date]]))</f>
        <v>2026</v>
      </c>
      <c r="D1290" s="13">
        <f>MONTH((SalesDataTable[[#This Row],[Order Date]]))</f>
        <v>7</v>
      </c>
      <c r="E1290" s="13" t="str">
        <f>TEXT(SalesDataTable[[#This Row],[Order Date]],"MMM")</f>
        <v>Jul</v>
      </c>
      <c r="F1290" s="13" t="str">
        <f>"Q"&amp;ROUNDUP(MONTH(SalesDataTable[[#This Row],[Order Date]])/3,0)</f>
        <v>Q3</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11">
        <f>YEAR((SalesDataTable[[#This Row],[Order Date]]))</f>
        <v>2026</v>
      </c>
      <c r="D1291" s="13">
        <f>MONTH((SalesDataTable[[#This Row],[Order Date]]))</f>
        <v>7</v>
      </c>
      <c r="E1291" s="13" t="str">
        <f>TEXT(SalesDataTable[[#This Row],[Order Date]],"MMM")</f>
        <v>Jul</v>
      </c>
      <c r="F1291" s="13" t="str">
        <f>"Q"&amp;ROUNDUP(MONTH(SalesDataTable[[#This Row],[Order Date]])/3,0)</f>
        <v>Q3</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11">
        <f>YEAR((SalesDataTable[[#This Row],[Order Date]]))</f>
        <v>2026</v>
      </c>
      <c r="D1292" s="13">
        <f>MONTH((SalesDataTable[[#This Row],[Order Date]]))</f>
        <v>7</v>
      </c>
      <c r="E1292" s="13" t="str">
        <f>TEXT(SalesDataTable[[#This Row],[Order Date]],"MMM")</f>
        <v>Jul</v>
      </c>
      <c r="F1292" s="13" t="str">
        <f>"Q"&amp;ROUNDUP(MONTH(SalesDataTable[[#This Row],[Order Date]])/3,0)</f>
        <v>Q3</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11">
        <f>YEAR((SalesDataTable[[#This Row],[Order Date]]))</f>
        <v>2026</v>
      </c>
      <c r="D1293" s="13">
        <f>MONTH((SalesDataTable[[#This Row],[Order Date]]))</f>
        <v>7</v>
      </c>
      <c r="E1293" s="13" t="str">
        <f>TEXT(SalesDataTable[[#This Row],[Order Date]],"MMM")</f>
        <v>Jul</v>
      </c>
      <c r="F1293" s="13" t="str">
        <f>"Q"&amp;ROUNDUP(MONTH(SalesDataTable[[#This Row],[Order Date]])/3,0)</f>
        <v>Q3</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11">
        <f>YEAR((SalesDataTable[[#This Row],[Order Date]]))</f>
        <v>2026</v>
      </c>
      <c r="D1294" s="13">
        <f>MONTH((SalesDataTable[[#This Row],[Order Date]]))</f>
        <v>7</v>
      </c>
      <c r="E1294" s="13" t="str">
        <f>TEXT(SalesDataTable[[#This Row],[Order Date]],"MMM")</f>
        <v>Jul</v>
      </c>
      <c r="F1294" s="13" t="str">
        <f>"Q"&amp;ROUNDUP(MONTH(SalesDataTable[[#This Row],[Order Date]])/3,0)</f>
        <v>Q3</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11">
        <f>YEAR((SalesDataTable[[#This Row],[Order Date]]))</f>
        <v>2026</v>
      </c>
      <c r="D1295" s="13">
        <f>MONTH((SalesDataTable[[#This Row],[Order Date]]))</f>
        <v>7</v>
      </c>
      <c r="E1295" s="13" t="str">
        <f>TEXT(SalesDataTable[[#This Row],[Order Date]],"MMM")</f>
        <v>Jul</v>
      </c>
      <c r="F1295" s="13" t="str">
        <f>"Q"&amp;ROUNDUP(MONTH(SalesDataTable[[#This Row],[Order Date]])/3,0)</f>
        <v>Q3</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11">
        <f>YEAR((SalesDataTable[[#This Row],[Order Date]]))</f>
        <v>2026</v>
      </c>
      <c r="D1296" s="13">
        <f>MONTH((SalesDataTable[[#This Row],[Order Date]]))</f>
        <v>7</v>
      </c>
      <c r="E1296" s="13" t="str">
        <f>TEXT(SalesDataTable[[#This Row],[Order Date]],"MMM")</f>
        <v>Jul</v>
      </c>
      <c r="F1296" s="13" t="str">
        <f>"Q"&amp;ROUNDUP(MONTH(SalesDataTable[[#This Row],[Order Date]])/3,0)</f>
        <v>Q3</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11">
        <f>YEAR((SalesDataTable[[#This Row],[Order Date]]))</f>
        <v>2026</v>
      </c>
      <c r="D1297" s="13">
        <f>MONTH((SalesDataTable[[#This Row],[Order Date]]))</f>
        <v>7</v>
      </c>
      <c r="E1297" s="13" t="str">
        <f>TEXT(SalesDataTable[[#This Row],[Order Date]],"MMM")</f>
        <v>Jul</v>
      </c>
      <c r="F1297" s="13" t="str">
        <f>"Q"&amp;ROUNDUP(MONTH(SalesDataTable[[#This Row],[Order Date]])/3,0)</f>
        <v>Q3</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11">
        <f>YEAR((SalesDataTable[[#This Row],[Order Date]]))</f>
        <v>2026</v>
      </c>
      <c r="D1298" s="13">
        <f>MONTH((SalesDataTable[[#This Row],[Order Date]]))</f>
        <v>7</v>
      </c>
      <c r="E1298" s="13" t="str">
        <f>TEXT(SalesDataTable[[#This Row],[Order Date]],"MMM")</f>
        <v>Jul</v>
      </c>
      <c r="F1298" s="13" t="str">
        <f>"Q"&amp;ROUNDUP(MONTH(SalesDataTable[[#This Row],[Order Date]])/3,0)</f>
        <v>Q3</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11">
        <f>YEAR((SalesDataTable[[#This Row],[Order Date]]))</f>
        <v>2026</v>
      </c>
      <c r="D1299" s="13">
        <f>MONTH((SalesDataTable[[#This Row],[Order Date]]))</f>
        <v>7</v>
      </c>
      <c r="E1299" s="13" t="str">
        <f>TEXT(SalesDataTable[[#This Row],[Order Date]],"MMM")</f>
        <v>Jul</v>
      </c>
      <c r="F1299" s="13" t="str">
        <f>"Q"&amp;ROUNDUP(MONTH(SalesDataTable[[#This Row],[Order Date]])/3,0)</f>
        <v>Q3</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11">
        <f>YEAR((SalesDataTable[[#This Row],[Order Date]]))</f>
        <v>2026</v>
      </c>
      <c r="D1300" s="13">
        <f>MONTH((SalesDataTable[[#This Row],[Order Date]]))</f>
        <v>7</v>
      </c>
      <c r="E1300" s="13" t="str">
        <f>TEXT(SalesDataTable[[#This Row],[Order Date]],"MMM")</f>
        <v>Jul</v>
      </c>
      <c r="F1300" s="13" t="str">
        <f>"Q"&amp;ROUNDUP(MONTH(SalesDataTable[[#This Row],[Order Date]])/3,0)</f>
        <v>Q3</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11">
        <f>YEAR((SalesDataTable[[#This Row],[Order Date]]))</f>
        <v>2026</v>
      </c>
      <c r="D1301" s="13">
        <f>MONTH((SalesDataTable[[#This Row],[Order Date]]))</f>
        <v>7</v>
      </c>
      <c r="E1301" s="13" t="str">
        <f>TEXT(SalesDataTable[[#This Row],[Order Date]],"MMM")</f>
        <v>Jul</v>
      </c>
      <c r="F1301" s="13" t="str">
        <f>"Q"&amp;ROUNDUP(MONTH(SalesDataTable[[#This Row],[Order Date]])/3,0)</f>
        <v>Q3</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11">
        <f>YEAR((SalesDataTable[[#This Row],[Order Date]]))</f>
        <v>2026</v>
      </c>
      <c r="D1302" s="13">
        <f>MONTH((SalesDataTable[[#This Row],[Order Date]]))</f>
        <v>7</v>
      </c>
      <c r="E1302" s="13" t="str">
        <f>TEXT(SalesDataTable[[#This Row],[Order Date]],"MMM")</f>
        <v>Jul</v>
      </c>
      <c r="F1302" s="13" t="str">
        <f>"Q"&amp;ROUNDUP(MONTH(SalesDataTable[[#This Row],[Order Date]])/3,0)</f>
        <v>Q3</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11">
        <f>YEAR((SalesDataTable[[#This Row],[Order Date]]))</f>
        <v>2026</v>
      </c>
      <c r="D1303" s="13">
        <f>MONTH((SalesDataTable[[#This Row],[Order Date]]))</f>
        <v>7</v>
      </c>
      <c r="E1303" s="13" t="str">
        <f>TEXT(SalesDataTable[[#This Row],[Order Date]],"MMM")</f>
        <v>Jul</v>
      </c>
      <c r="F1303" s="13" t="str">
        <f>"Q"&amp;ROUNDUP(MONTH(SalesDataTable[[#This Row],[Order Date]])/3,0)</f>
        <v>Q3</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11">
        <f>YEAR((SalesDataTable[[#This Row],[Order Date]]))</f>
        <v>2026</v>
      </c>
      <c r="D1304" s="13">
        <f>MONTH((SalesDataTable[[#This Row],[Order Date]]))</f>
        <v>7</v>
      </c>
      <c r="E1304" s="13" t="str">
        <f>TEXT(SalesDataTable[[#This Row],[Order Date]],"MMM")</f>
        <v>Jul</v>
      </c>
      <c r="F1304" s="13" t="str">
        <f>"Q"&amp;ROUNDUP(MONTH(SalesDataTable[[#This Row],[Order Date]])/3,0)</f>
        <v>Q3</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11">
        <f>YEAR((SalesDataTable[[#This Row],[Order Date]]))</f>
        <v>2026</v>
      </c>
      <c r="D1305" s="13">
        <f>MONTH((SalesDataTable[[#This Row],[Order Date]]))</f>
        <v>7</v>
      </c>
      <c r="E1305" s="13" t="str">
        <f>TEXT(SalesDataTable[[#This Row],[Order Date]],"MMM")</f>
        <v>Jul</v>
      </c>
      <c r="F1305" s="13" t="str">
        <f>"Q"&amp;ROUNDUP(MONTH(SalesDataTable[[#This Row],[Order Date]])/3,0)</f>
        <v>Q3</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11">
        <f>YEAR((SalesDataTable[[#This Row],[Order Date]]))</f>
        <v>2026</v>
      </c>
      <c r="D1306" s="13">
        <f>MONTH((SalesDataTable[[#This Row],[Order Date]]))</f>
        <v>7</v>
      </c>
      <c r="E1306" s="13" t="str">
        <f>TEXT(SalesDataTable[[#This Row],[Order Date]],"MMM")</f>
        <v>Jul</v>
      </c>
      <c r="F1306" s="13" t="str">
        <f>"Q"&amp;ROUNDUP(MONTH(SalesDataTable[[#This Row],[Order Date]])/3,0)</f>
        <v>Q3</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11">
        <f>YEAR((SalesDataTable[[#This Row],[Order Date]]))</f>
        <v>2026</v>
      </c>
      <c r="D1307" s="13">
        <f>MONTH((SalesDataTable[[#This Row],[Order Date]]))</f>
        <v>7</v>
      </c>
      <c r="E1307" s="13" t="str">
        <f>TEXT(SalesDataTable[[#This Row],[Order Date]],"MMM")</f>
        <v>Jul</v>
      </c>
      <c r="F1307" s="13" t="str">
        <f>"Q"&amp;ROUNDUP(MONTH(SalesDataTable[[#This Row],[Order Date]])/3,0)</f>
        <v>Q3</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11">
        <f>YEAR((SalesDataTable[[#This Row],[Order Date]]))</f>
        <v>2026</v>
      </c>
      <c r="D1308" s="13">
        <f>MONTH((SalesDataTable[[#This Row],[Order Date]]))</f>
        <v>7</v>
      </c>
      <c r="E1308" s="13" t="str">
        <f>TEXT(SalesDataTable[[#This Row],[Order Date]],"MMM")</f>
        <v>Jul</v>
      </c>
      <c r="F1308" s="13" t="str">
        <f>"Q"&amp;ROUNDUP(MONTH(SalesDataTable[[#This Row],[Order Date]])/3,0)</f>
        <v>Q3</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11">
        <f>YEAR((SalesDataTable[[#This Row],[Order Date]]))</f>
        <v>2026</v>
      </c>
      <c r="D1309" s="13">
        <f>MONTH((SalesDataTable[[#This Row],[Order Date]]))</f>
        <v>7</v>
      </c>
      <c r="E1309" s="13" t="str">
        <f>TEXT(SalesDataTable[[#This Row],[Order Date]],"MMM")</f>
        <v>Jul</v>
      </c>
      <c r="F1309" s="13" t="str">
        <f>"Q"&amp;ROUNDUP(MONTH(SalesDataTable[[#This Row],[Order Date]])/3,0)</f>
        <v>Q3</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11">
        <f>YEAR((SalesDataTable[[#This Row],[Order Date]]))</f>
        <v>2026</v>
      </c>
      <c r="D1310" s="13">
        <f>MONTH((SalesDataTable[[#This Row],[Order Date]]))</f>
        <v>7</v>
      </c>
      <c r="E1310" s="13" t="str">
        <f>TEXT(SalesDataTable[[#This Row],[Order Date]],"MMM")</f>
        <v>Jul</v>
      </c>
      <c r="F1310" s="13" t="str">
        <f>"Q"&amp;ROUNDUP(MONTH(SalesDataTable[[#This Row],[Order Date]])/3,0)</f>
        <v>Q3</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11">
        <f>YEAR((SalesDataTable[[#This Row],[Order Date]]))</f>
        <v>2026</v>
      </c>
      <c r="D1311" s="13">
        <f>MONTH((SalesDataTable[[#This Row],[Order Date]]))</f>
        <v>7</v>
      </c>
      <c r="E1311" s="13" t="str">
        <f>TEXT(SalesDataTable[[#This Row],[Order Date]],"MMM")</f>
        <v>Jul</v>
      </c>
      <c r="F1311" s="13" t="str">
        <f>"Q"&amp;ROUNDUP(MONTH(SalesDataTable[[#This Row],[Order Date]])/3,0)</f>
        <v>Q3</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11">
        <f>YEAR((SalesDataTable[[#This Row],[Order Date]]))</f>
        <v>2026</v>
      </c>
      <c r="D1312" s="13">
        <f>MONTH((SalesDataTable[[#This Row],[Order Date]]))</f>
        <v>7</v>
      </c>
      <c r="E1312" s="13" t="str">
        <f>TEXT(SalesDataTable[[#This Row],[Order Date]],"MMM")</f>
        <v>Jul</v>
      </c>
      <c r="F1312" s="13" t="str">
        <f>"Q"&amp;ROUNDUP(MONTH(SalesDataTable[[#This Row],[Order Date]])/3,0)</f>
        <v>Q3</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11">
        <f>YEAR((SalesDataTable[[#This Row],[Order Date]]))</f>
        <v>2026</v>
      </c>
      <c r="D1313" s="13">
        <f>MONTH((SalesDataTable[[#This Row],[Order Date]]))</f>
        <v>7</v>
      </c>
      <c r="E1313" s="13" t="str">
        <f>TEXT(SalesDataTable[[#This Row],[Order Date]],"MMM")</f>
        <v>Jul</v>
      </c>
      <c r="F1313" s="13" t="str">
        <f>"Q"&amp;ROUNDUP(MONTH(SalesDataTable[[#This Row],[Order Date]])/3,0)</f>
        <v>Q3</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11">
        <f>YEAR((SalesDataTable[[#This Row],[Order Date]]))</f>
        <v>2026</v>
      </c>
      <c r="D1314" s="13">
        <f>MONTH((SalesDataTable[[#This Row],[Order Date]]))</f>
        <v>7</v>
      </c>
      <c r="E1314" s="13" t="str">
        <f>TEXT(SalesDataTable[[#This Row],[Order Date]],"MMM")</f>
        <v>Jul</v>
      </c>
      <c r="F1314" s="13" t="str">
        <f>"Q"&amp;ROUNDUP(MONTH(SalesDataTable[[#This Row],[Order Date]])/3,0)</f>
        <v>Q3</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11">
        <f>YEAR((SalesDataTable[[#This Row],[Order Date]]))</f>
        <v>2026</v>
      </c>
      <c r="D1315" s="13">
        <f>MONTH((SalesDataTable[[#This Row],[Order Date]]))</f>
        <v>7</v>
      </c>
      <c r="E1315" s="13" t="str">
        <f>TEXT(SalesDataTable[[#This Row],[Order Date]],"MMM")</f>
        <v>Jul</v>
      </c>
      <c r="F1315" s="13" t="str">
        <f>"Q"&amp;ROUNDUP(MONTH(SalesDataTable[[#This Row],[Order Date]])/3,0)</f>
        <v>Q3</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11">
        <f>YEAR((SalesDataTable[[#This Row],[Order Date]]))</f>
        <v>2026</v>
      </c>
      <c r="D1316" s="13">
        <f>MONTH((SalesDataTable[[#This Row],[Order Date]]))</f>
        <v>7</v>
      </c>
      <c r="E1316" s="13" t="str">
        <f>TEXT(SalesDataTable[[#This Row],[Order Date]],"MMM")</f>
        <v>Jul</v>
      </c>
      <c r="F1316" s="13" t="str">
        <f>"Q"&amp;ROUNDUP(MONTH(SalesDataTable[[#This Row],[Order Date]])/3,0)</f>
        <v>Q3</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11">
        <f>YEAR((SalesDataTable[[#This Row],[Order Date]]))</f>
        <v>2026</v>
      </c>
      <c r="D1317" s="13">
        <f>MONTH((SalesDataTable[[#This Row],[Order Date]]))</f>
        <v>7</v>
      </c>
      <c r="E1317" s="13" t="str">
        <f>TEXT(SalesDataTable[[#This Row],[Order Date]],"MMM")</f>
        <v>Jul</v>
      </c>
      <c r="F1317" s="13" t="str">
        <f>"Q"&amp;ROUNDUP(MONTH(SalesDataTable[[#This Row],[Order Date]])/3,0)</f>
        <v>Q3</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11">
        <f>YEAR((SalesDataTable[[#This Row],[Order Date]]))</f>
        <v>2026</v>
      </c>
      <c r="D1318" s="13">
        <f>MONTH((SalesDataTable[[#This Row],[Order Date]]))</f>
        <v>7</v>
      </c>
      <c r="E1318" s="13" t="str">
        <f>TEXT(SalesDataTable[[#This Row],[Order Date]],"MMM")</f>
        <v>Jul</v>
      </c>
      <c r="F1318" s="13" t="str">
        <f>"Q"&amp;ROUNDUP(MONTH(SalesDataTable[[#This Row],[Order Date]])/3,0)</f>
        <v>Q3</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11">
        <f>YEAR((SalesDataTable[[#This Row],[Order Date]]))</f>
        <v>2026</v>
      </c>
      <c r="D1319" s="13">
        <f>MONTH((SalesDataTable[[#This Row],[Order Date]]))</f>
        <v>7</v>
      </c>
      <c r="E1319" s="13" t="str">
        <f>TEXT(SalesDataTable[[#This Row],[Order Date]],"MMM")</f>
        <v>Jul</v>
      </c>
      <c r="F1319" s="13" t="str">
        <f>"Q"&amp;ROUNDUP(MONTH(SalesDataTable[[#This Row],[Order Date]])/3,0)</f>
        <v>Q3</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11">
        <f>YEAR((SalesDataTable[[#This Row],[Order Date]]))</f>
        <v>2026</v>
      </c>
      <c r="D1320" s="13">
        <f>MONTH((SalesDataTable[[#This Row],[Order Date]]))</f>
        <v>7</v>
      </c>
      <c r="E1320" s="13" t="str">
        <f>TEXT(SalesDataTable[[#This Row],[Order Date]],"MMM")</f>
        <v>Jul</v>
      </c>
      <c r="F1320" s="13" t="str">
        <f>"Q"&amp;ROUNDUP(MONTH(SalesDataTable[[#This Row],[Order Date]])/3,0)</f>
        <v>Q3</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11">
        <f>YEAR((SalesDataTable[[#This Row],[Order Date]]))</f>
        <v>2026</v>
      </c>
      <c r="D1321" s="13">
        <f>MONTH((SalesDataTable[[#This Row],[Order Date]]))</f>
        <v>7</v>
      </c>
      <c r="E1321" s="13" t="str">
        <f>TEXT(SalesDataTable[[#This Row],[Order Date]],"MMM")</f>
        <v>Jul</v>
      </c>
      <c r="F1321" s="13" t="str">
        <f>"Q"&amp;ROUNDUP(MONTH(SalesDataTable[[#This Row],[Order Date]])/3,0)</f>
        <v>Q3</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11">
        <f>YEAR((SalesDataTable[[#This Row],[Order Date]]))</f>
        <v>2026</v>
      </c>
      <c r="D1322" s="13">
        <f>MONTH((SalesDataTable[[#This Row],[Order Date]]))</f>
        <v>7</v>
      </c>
      <c r="E1322" s="13" t="str">
        <f>TEXT(SalesDataTable[[#This Row],[Order Date]],"MMM")</f>
        <v>Jul</v>
      </c>
      <c r="F1322" s="13" t="str">
        <f>"Q"&amp;ROUNDUP(MONTH(SalesDataTable[[#This Row],[Order Date]])/3,0)</f>
        <v>Q3</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11">
        <f>YEAR((SalesDataTable[[#This Row],[Order Date]]))</f>
        <v>2026</v>
      </c>
      <c r="D1323" s="13">
        <f>MONTH((SalesDataTable[[#This Row],[Order Date]]))</f>
        <v>7</v>
      </c>
      <c r="E1323" s="13" t="str">
        <f>TEXT(SalesDataTable[[#This Row],[Order Date]],"MMM")</f>
        <v>Jul</v>
      </c>
      <c r="F1323" s="13" t="str">
        <f>"Q"&amp;ROUNDUP(MONTH(SalesDataTable[[#This Row],[Order Date]])/3,0)</f>
        <v>Q3</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11">
        <f>YEAR((SalesDataTable[[#This Row],[Order Date]]))</f>
        <v>2026</v>
      </c>
      <c r="D1324" s="13">
        <f>MONTH((SalesDataTable[[#This Row],[Order Date]]))</f>
        <v>7</v>
      </c>
      <c r="E1324" s="13" t="str">
        <f>TEXT(SalesDataTable[[#This Row],[Order Date]],"MMM")</f>
        <v>Jul</v>
      </c>
      <c r="F1324" s="13" t="str">
        <f>"Q"&amp;ROUNDUP(MONTH(SalesDataTable[[#This Row],[Order Date]])/3,0)</f>
        <v>Q3</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11">
        <f>YEAR((SalesDataTable[[#This Row],[Order Date]]))</f>
        <v>2026</v>
      </c>
      <c r="D1325" s="13">
        <f>MONTH((SalesDataTable[[#This Row],[Order Date]]))</f>
        <v>7</v>
      </c>
      <c r="E1325" s="13" t="str">
        <f>TEXT(SalesDataTable[[#This Row],[Order Date]],"MMM")</f>
        <v>Jul</v>
      </c>
      <c r="F1325" s="13" t="str">
        <f>"Q"&amp;ROUNDUP(MONTH(SalesDataTable[[#This Row],[Order Date]])/3,0)</f>
        <v>Q3</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11">
        <f>YEAR((SalesDataTable[[#This Row],[Order Date]]))</f>
        <v>2026</v>
      </c>
      <c r="D1326" s="13">
        <f>MONTH((SalesDataTable[[#This Row],[Order Date]]))</f>
        <v>7</v>
      </c>
      <c r="E1326" s="13" t="str">
        <f>TEXT(SalesDataTable[[#This Row],[Order Date]],"MMM")</f>
        <v>Jul</v>
      </c>
      <c r="F1326" s="13" t="str">
        <f>"Q"&amp;ROUNDUP(MONTH(SalesDataTable[[#This Row],[Order Date]])/3,0)</f>
        <v>Q3</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11">
        <f>YEAR((SalesDataTable[[#This Row],[Order Date]]))</f>
        <v>2026</v>
      </c>
      <c r="D1327" s="13">
        <f>MONTH((SalesDataTable[[#This Row],[Order Date]]))</f>
        <v>7</v>
      </c>
      <c r="E1327" s="13" t="str">
        <f>TEXT(SalesDataTable[[#This Row],[Order Date]],"MMM")</f>
        <v>Jul</v>
      </c>
      <c r="F1327" s="13" t="str">
        <f>"Q"&amp;ROUNDUP(MONTH(SalesDataTable[[#This Row],[Order Date]])/3,0)</f>
        <v>Q3</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11">
        <f>YEAR((SalesDataTable[[#This Row],[Order Date]]))</f>
        <v>2026</v>
      </c>
      <c r="D1328" s="13">
        <f>MONTH((SalesDataTable[[#This Row],[Order Date]]))</f>
        <v>7</v>
      </c>
      <c r="E1328" s="13" t="str">
        <f>TEXT(SalesDataTable[[#This Row],[Order Date]],"MMM")</f>
        <v>Jul</v>
      </c>
      <c r="F1328" s="13" t="str">
        <f>"Q"&amp;ROUNDUP(MONTH(SalesDataTable[[#This Row],[Order Date]])/3,0)</f>
        <v>Q3</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11">
        <f>YEAR((SalesDataTable[[#This Row],[Order Date]]))</f>
        <v>2026</v>
      </c>
      <c r="D1329" s="13">
        <f>MONTH((SalesDataTable[[#This Row],[Order Date]]))</f>
        <v>7</v>
      </c>
      <c r="E1329" s="13" t="str">
        <f>TEXT(SalesDataTable[[#This Row],[Order Date]],"MMM")</f>
        <v>Jul</v>
      </c>
      <c r="F1329" s="13" t="str">
        <f>"Q"&amp;ROUNDUP(MONTH(SalesDataTable[[#This Row],[Order Date]])/3,0)</f>
        <v>Q3</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11">
        <f>YEAR((SalesDataTable[[#This Row],[Order Date]]))</f>
        <v>2026</v>
      </c>
      <c r="D1330" s="13">
        <f>MONTH((SalesDataTable[[#This Row],[Order Date]]))</f>
        <v>7</v>
      </c>
      <c r="E1330" s="13" t="str">
        <f>TEXT(SalesDataTable[[#This Row],[Order Date]],"MMM")</f>
        <v>Jul</v>
      </c>
      <c r="F1330" s="13" t="str">
        <f>"Q"&amp;ROUNDUP(MONTH(SalesDataTable[[#This Row],[Order Date]])/3,0)</f>
        <v>Q3</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11">
        <f>YEAR((SalesDataTable[[#This Row],[Order Date]]))</f>
        <v>2026</v>
      </c>
      <c r="D1331" s="13">
        <f>MONTH((SalesDataTable[[#This Row],[Order Date]]))</f>
        <v>7</v>
      </c>
      <c r="E1331" s="13" t="str">
        <f>TEXT(SalesDataTable[[#This Row],[Order Date]],"MMM")</f>
        <v>Jul</v>
      </c>
      <c r="F1331" s="13" t="str">
        <f>"Q"&amp;ROUNDUP(MONTH(SalesDataTable[[#This Row],[Order Date]])/3,0)</f>
        <v>Q3</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11">
        <f>YEAR((SalesDataTable[[#This Row],[Order Date]]))</f>
        <v>2026</v>
      </c>
      <c r="D1332" s="13">
        <f>MONTH((SalesDataTable[[#This Row],[Order Date]]))</f>
        <v>7</v>
      </c>
      <c r="E1332" s="13" t="str">
        <f>TEXT(SalesDataTable[[#This Row],[Order Date]],"MMM")</f>
        <v>Jul</v>
      </c>
      <c r="F1332" s="13" t="str">
        <f>"Q"&amp;ROUNDUP(MONTH(SalesDataTable[[#This Row],[Order Date]])/3,0)</f>
        <v>Q3</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11">
        <f>YEAR((SalesDataTable[[#This Row],[Order Date]]))</f>
        <v>2026</v>
      </c>
      <c r="D1333" s="13">
        <f>MONTH((SalesDataTable[[#This Row],[Order Date]]))</f>
        <v>7</v>
      </c>
      <c r="E1333" s="13" t="str">
        <f>TEXT(SalesDataTable[[#This Row],[Order Date]],"MMM")</f>
        <v>Jul</v>
      </c>
      <c r="F1333" s="13" t="str">
        <f>"Q"&amp;ROUNDUP(MONTH(SalesDataTable[[#This Row],[Order Date]])/3,0)</f>
        <v>Q3</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11">
        <f>YEAR((SalesDataTable[[#This Row],[Order Date]]))</f>
        <v>2026</v>
      </c>
      <c r="D1334" s="13">
        <f>MONTH((SalesDataTable[[#This Row],[Order Date]]))</f>
        <v>7</v>
      </c>
      <c r="E1334" s="13" t="str">
        <f>TEXT(SalesDataTable[[#This Row],[Order Date]],"MMM")</f>
        <v>Jul</v>
      </c>
      <c r="F1334" s="13" t="str">
        <f>"Q"&amp;ROUNDUP(MONTH(SalesDataTable[[#This Row],[Order Date]])/3,0)</f>
        <v>Q3</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11">
        <f>YEAR((SalesDataTable[[#This Row],[Order Date]]))</f>
        <v>2026</v>
      </c>
      <c r="D1335" s="13">
        <f>MONTH((SalesDataTable[[#This Row],[Order Date]]))</f>
        <v>7</v>
      </c>
      <c r="E1335" s="13" t="str">
        <f>TEXT(SalesDataTable[[#This Row],[Order Date]],"MMM")</f>
        <v>Jul</v>
      </c>
      <c r="F1335" s="13" t="str">
        <f>"Q"&amp;ROUNDUP(MONTH(SalesDataTable[[#This Row],[Order Date]])/3,0)</f>
        <v>Q3</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11">
        <f>YEAR((SalesDataTable[[#This Row],[Order Date]]))</f>
        <v>2026</v>
      </c>
      <c r="D1336" s="13">
        <f>MONTH((SalesDataTable[[#This Row],[Order Date]]))</f>
        <v>7</v>
      </c>
      <c r="E1336" s="13" t="str">
        <f>TEXT(SalesDataTable[[#This Row],[Order Date]],"MMM")</f>
        <v>Jul</v>
      </c>
      <c r="F1336" s="13" t="str">
        <f>"Q"&amp;ROUNDUP(MONTH(SalesDataTable[[#This Row],[Order Date]])/3,0)</f>
        <v>Q3</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11">
        <f>YEAR((SalesDataTable[[#This Row],[Order Date]]))</f>
        <v>2026</v>
      </c>
      <c r="D1337" s="13">
        <f>MONTH((SalesDataTable[[#This Row],[Order Date]]))</f>
        <v>7</v>
      </c>
      <c r="E1337" s="13" t="str">
        <f>TEXT(SalesDataTable[[#This Row],[Order Date]],"MMM")</f>
        <v>Jul</v>
      </c>
      <c r="F1337" s="13" t="str">
        <f>"Q"&amp;ROUNDUP(MONTH(SalesDataTable[[#This Row],[Order Date]])/3,0)</f>
        <v>Q3</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11">
        <f>YEAR((SalesDataTable[[#This Row],[Order Date]]))</f>
        <v>2026</v>
      </c>
      <c r="D1338" s="13">
        <f>MONTH((SalesDataTable[[#This Row],[Order Date]]))</f>
        <v>7</v>
      </c>
      <c r="E1338" s="13" t="str">
        <f>TEXT(SalesDataTable[[#This Row],[Order Date]],"MMM")</f>
        <v>Jul</v>
      </c>
      <c r="F1338" s="13" t="str">
        <f>"Q"&amp;ROUNDUP(MONTH(SalesDataTable[[#This Row],[Order Date]])/3,0)</f>
        <v>Q3</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11">
        <f>YEAR((SalesDataTable[[#This Row],[Order Date]]))</f>
        <v>2026</v>
      </c>
      <c r="D1339" s="13">
        <f>MONTH((SalesDataTable[[#This Row],[Order Date]]))</f>
        <v>7</v>
      </c>
      <c r="E1339" s="13" t="str">
        <f>TEXT(SalesDataTable[[#This Row],[Order Date]],"MMM")</f>
        <v>Jul</v>
      </c>
      <c r="F1339" s="13" t="str">
        <f>"Q"&amp;ROUNDUP(MONTH(SalesDataTable[[#This Row],[Order Date]])/3,0)</f>
        <v>Q3</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11">
        <f>YEAR((SalesDataTable[[#This Row],[Order Date]]))</f>
        <v>2026</v>
      </c>
      <c r="D1340" s="13">
        <f>MONTH((SalesDataTable[[#This Row],[Order Date]]))</f>
        <v>7</v>
      </c>
      <c r="E1340" s="13" t="str">
        <f>TEXT(SalesDataTable[[#This Row],[Order Date]],"MMM")</f>
        <v>Jul</v>
      </c>
      <c r="F1340" s="13" t="str">
        <f>"Q"&amp;ROUNDUP(MONTH(SalesDataTable[[#This Row],[Order Date]])/3,0)</f>
        <v>Q3</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11">
        <f>YEAR((SalesDataTable[[#This Row],[Order Date]]))</f>
        <v>2026</v>
      </c>
      <c r="D1341" s="13">
        <f>MONTH((SalesDataTable[[#This Row],[Order Date]]))</f>
        <v>7</v>
      </c>
      <c r="E1341" s="13" t="str">
        <f>TEXT(SalesDataTable[[#This Row],[Order Date]],"MMM")</f>
        <v>Jul</v>
      </c>
      <c r="F1341" s="13" t="str">
        <f>"Q"&amp;ROUNDUP(MONTH(SalesDataTable[[#This Row],[Order Date]])/3,0)</f>
        <v>Q3</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11">
        <f>YEAR((SalesDataTable[[#This Row],[Order Date]]))</f>
        <v>2026</v>
      </c>
      <c r="D1342" s="13">
        <f>MONTH((SalesDataTable[[#This Row],[Order Date]]))</f>
        <v>7</v>
      </c>
      <c r="E1342" s="13" t="str">
        <f>TEXT(SalesDataTable[[#This Row],[Order Date]],"MMM")</f>
        <v>Jul</v>
      </c>
      <c r="F1342" s="13" t="str">
        <f>"Q"&amp;ROUNDUP(MONTH(SalesDataTable[[#This Row],[Order Date]])/3,0)</f>
        <v>Q3</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11">
        <f>YEAR((SalesDataTable[[#This Row],[Order Date]]))</f>
        <v>2026</v>
      </c>
      <c r="D1343" s="13">
        <f>MONTH((SalesDataTable[[#This Row],[Order Date]]))</f>
        <v>7</v>
      </c>
      <c r="E1343" s="13" t="str">
        <f>TEXT(SalesDataTable[[#This Row],[Order Date]],"MMM")</f>
        <v>Jul</v>
      </c>
      <c r="F1343" s="13" t="str">
        <f>"Q"&amp;ROUNDUP(MONTH(SalesDataTable[[#This Row],[Order Date]])/3,0)</f>
        <v>Q3</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11">
        <f>YEAR((SalesDataTable[[#This Row],[Order Date]]))</f>
        <v>2026</v>
      </c>
      <c r="D1344" s="13">
        <f>MONTH((SalesDataTable[[#This Row],[Order Date]]))</f>
        <v>7</v>
      </c>
      <c r="E1344" s="13" t="str">
        <f>TEXT(SalesDataTable[[#This Row],[Order Date]],"MMM")</f>
        <v>Jul</v>
      </c>
      <c r="F1344" s="13" t="str">
        <f>"Q"&amp;ROUNDUP(MONTH(SalesDataTable[[#This Row],[Order Date]])/3,0)</f>
        <v>Q3</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11">
        <f>YEAR((SalesDataTable[[#This Row],[Order Date]]))</f>
        <v>2026</v>
      </c>
      <c r="D1345" s="13">
        <f>MONTH((SalesDataTable[[#This Row],[Order Date]]))</f>
        <v>7</v>
      </c>
      <c r="E1345" s="13" t="str">
        <f>TEXT(SalesDataTable[[#This Row],[Order Date]],"MMM")</f>
        <v>Jul</v>
      </c>
      <c r="F1345" s="13" t="str">
        <f>"Q"&amp;ROUNDUP(MONTH(SalesDataTable[[#This Row],[Order Date]])/3,0)</f>
        <v>Q3</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11">
        <f>YEAR((SalesDataTable[[#This Row],[Order Date]]))</f>
        <v>2026</v>
      </c>
      <c r="D1346" s="13">
        <f>MONTH((SalesDataTable[[#This Row],[Order Date]]))</f>
        <v>7</v>
      </c>
      <c r="E1346" s="13" t="str">
        <f>TEXT(SalesDataTable[[#This Row],[Order Date]],"MMM")</f>
        <v>Jul</v>
      </c>
      <c r="F1346" s="13" t="str">
        <f>"Q"&amp;ROUNDUP(MONTH(SalesDataTable[[#This Row],[Order Date]])/3,0)</f>
        <v>Q3</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11">
        <f>YEAR((SalesDataTable[[#This Row],[Order Date]]))</f>
        <v>2026</v>
      </c>
      <c r="D1347" s="13">
        <f>MONTH((SalesDataTable[[#This Row],[Order Date]]))</f>
        <v>7</v>
      </c>
      <c r="E1347" s="13" t="str">
        <f>TEXT(SalesDataTable[[#This Row],[Order Date]],"MMM")</f>
        <v>Jul</v>
      </c>
      <c r="F1347" s="13" t="str">
        <f>"Q"&amp;ROUNDUP(MONTH(SalesDataTable[[#This Row],[Order Date]])/3,0)</f>
        <v>Q3</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11">
        <f>YEAR((SalesDataTable[[#This Row],[Order Date]]))</f>
        <v>2026</v>
      </c>
      <c r="D1348" s="13">
        <f>MONTH((SalesDataTable[[#This Row],[Order Date]]))</f>
        <v>7</v>
      </c>
      <c r="E1348" s="13" t="str">
        <f>TEXT(SalesDataTable[[#This Row],[Order Date]],"MMM")</f>
        <v>Jul</v>
      </c>
      <c r="F1348" s="13" t="str">
        <f>"Q"&amp;ROUNDUP(MONTH(SalesDataTable[[#This Row],[Order Date]])/3,0)</f>
        <v>Q3</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11">
        <f>YEAR((SalesDataTable[[#This Row],[Order Date]]))</f>
        <v>2026</v>
      </c>
      <c r="D1349" s="13">
        <f>MONTH((SalesDataTable[[#This Row],[Order Date]]))</f>
        <v>7</v>
      </c>
      <c r="E1349" s="13" t="str">
        <f>TEXT(SalesDataTable[[#This Row],[Order Date]],"MMM")</f>
        <v>Jul</v>
      </c>
      <c r="F1349" s="13" t="str">
        <f>"Q"&amp;ROUNDUP(MONTH(SalesDataTable[[#This Row],[Order Date]])/3,0)</f>
        <v>Q3</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11">
        <f>YEAR((SalesDataTable[[#This Row],[Order Date]]))</f>
        <v>2026</v>
      </c>
      <c r="D1350" s="13">
        <f>MONTH((SalesDataTable[[#This Row],[Order Date]]))</f>
        <v>7</v>
      </c>
      <c r="E1350" s="13" t="str">
        <f>TEXT(SalesDataTable[[#This Row],[Order Date]],"MMM")</f>
        <v>Jul</v>
      </c>
      <c r="F1350" s="13" t="str">
        <f>"Q"&amp;ROUNDUP(MONTH(SalesDataTable[[#This Row],[Order Date]])/3,0)</f>
        <v>Q3</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11">
        <f>YEAR((SalesDataTable[[#This Row],[Order Date]]))</f>
        <v>2026</v>
      </c>
      <c r="D1351" s="13">
        <f>MONTH((SalesDataTable[[#This Row],[Order Date]]))</f>
        <v>7</v>
      </c>
      <c r="E1351" s="13" t="str">
        <f>TEXT(SalesDataTable[[#This Row],[Order Date]],"MMM")</f>
        <v>Jul</v>
      </c>
      <c r="F1351" s="13" t="str">
        <f>"Q"&amp;ROUNDUP(MONTH(SalesDataTable[[#This Row],[Order Date]])/3,0)</f>
        <v>Q3</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11">
        <f>YEAR((SalesDataTable[[#This Row],[Order Date]]))</f>
        <v>2026</v>
      </c>
      <c r="D1352" s="13">
        <f>MONTH((SalesDataTable[[#This Row],[Order Date]]))</f>
        <v>7</v>
      </c>
      <c r="E1352" s="13" t="str">
        <f>TEXT(SalesDataTable[[#This Row],[Order Date]],"MMM")</f>
        <v>Jul</v>
      </c>
      <c r="F1352" s="13" t="str">
        <f>"Q"&amp;ROUNDUP(MONTH(SalesDataTable[[#This Row],[Order Date]])/3,0)</f>
        <v>Q3</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11">
        <f>YEAR((SalesDataTable[[#This Row],[Order Date]]))</f>
        <v>2026</v>
      </c>
      <c r="D1353" s="13">
        <f>MONTH((SalesDataTable[[#This Row],[Order Date]]))</f>
        <v>7</v>
      </c>
      <c r="E1353" s="13" t="str">
        <f>TEXT(SalesDataTable[[#This Row],[Order Date]],"MMM")</f>
        <v>Jul</v>
      </c>
      <c r="F1353" s="13" t="str">
        <f>"Q"&amp;ROUNDUP(MONTH(SalesDataTable[[#This Row],[Order Date]])/3,0)</f>
        <v>Q3</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11">
        <f>YEAR((SalesDataTable[[#This Row],[Order Date]]))</f>
        <v>2026</v>
      </c>
      <c r="D1354" s="13">
        <f>MONTH((SalesDataTable[[#This Row],[Order Date]]))</f>
        <v>7</v>
      </c>
      <c r="E1354" s="13" t="str">
        <f>TEXT(SalesDataTable[[#This Row],[Order Date]],"MMM")</f>
        <v>Jul</v>
      </c>
      <c r="F1354" s="13" t="str">
        <f>"Q"&amp;ROUNDUP(MONTH(SalesDataTable[[#This Row],[Order Date]])/3,0)</f>
        <v>Q3</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11">
        <f>YEAR((SalesDataTable[[#This Row],[Order Date]]))</f>
        <v>2026</v>
      </c>
      <c r="D1355" s="13">
        <f>MONTH((SalesDataTable[[#This Row],[Order Date]]))</f>
        <v>7</v>
      </c>
      <c r="E1355" s="13" t="str">
        <f>TEXT(SalesDataTable[[#This Row],[Order Date]],"MMM")</f>
        <v>Jul</v>
      </c>
      <c r="F1355" s="13" t="str">
        <f>"Q"&amp;ROUNDUP(MONTH(SalesDataTable[[#This Row],[Order Date]])/3,0)</f>
        <v>Q3</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11">
        <f>YEAR((SalesDataTable[[#This Row],[Order Date]]))</f>
        <v>2026</v>
      </c>
      <c r="D1356" s="13">
        <f>MONTH((SalesDataTable[[#This Row],[Order Date]]))</f>
        <v>7</v>
      </c>
      <c r="E1356" s="13" t="str">
        <f>TEXT(SalesDataTable[[#This Row],[Order Date]],"MMM")</f>
        <v>Jul</v>
      </c>
      <c r="F1356" s="13" t="str">
        <f>"Q"&amp;ROUNDUP(MONTH(SalesDataTable[[#This Row],[Order Date]])/3,0)</f>
        <v>Q3</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11">
        <f>YEAR((SalesDataTable[[#This Row],[Order Date]]))</f>
        <v>2026</v>
      </c>
      <c r="D1357" s="13">
        <f>MONTH((SalesDataTable[[#This Row],[Order Date]]))</f>
        <v>7</v>
      </c>
      <c r="E1357" s="13" t="str">
        <f>TEXT(SalesDataTable[[#This Row],[Order Date]],"MMM")</f>
        <v>Jul</v>
      </c>
      <c r="F1357" s="13" t="str">
        <f>"Q"&amp;ROUNDUP(MONTH(SalesDataTable[[#This Row],[Order Date]])/3,0)</f>
        <v>Q3</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11">
        <f>YEAR((SalesDataTable[[#This Row],[Order Date]]))</f>
        <v>2026</v>
      </c>
      <c r="D1358" s="13">
        <f>MONTH((SalesDataTable[[#This Row],[Order Date]]))</f>
        <v>7</v>
      </c>
      <c r="E1358" s="13" t="str">
        <f>TEXT(SalesDataTable[[#This Row],[Order Date]],"MMM")</f>
        <v>Jul</v>
      </c>
      <c r="F1358" s="13" t="str">
        <f>"Q"&amp;ROUNDUP(MONTH(SalesDataTable[[#This Row],[Order Date]])/3,0)</f>
        <v>Q3</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11">
        <f>YEAR((SalesDataTable[[#This Row],[Order Date]]))</f>
        <v>2026</v>
      </c>
      <c r="D1359" s="13">
        <f>MONTH((SalesDataTable[[#This Row],[Order Date]]))</f>
        <v>7</v>
      </c>
      <c r="E1359" s="13" t="str">
        <f>TEXT(SalesDataTable[[#This Row],[Order Date]],"MMM")</f>
        <v>Jul</v>
      </c>
      <c r="F1359" s="13" t="str">
        <f>"Q"&amp;ROUNDUP(MONTH(SalesDataTable[[#This Row],[Order Date]])/3,0)</f>
        <v>Q3</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11">
        <f>YEAR((SalesDataTable[[#This Row],[Order Date]]))</f>
        <v>2026</v>
      </c>
      <c r="D1360" s="13">
        <f>MONTH((SalesDataTable[[#This Row],[Order Date]]))</f>
        <v>7</v>
      </c>
      <c r="E1360" s="13" t="str">
        <f>TEXT(SalesDataTable[[#This Row],[Order Date]],"MMM")</f>
        <v>Jul</v>
      </c>
      <c r="F1360" s="13" t="str">
        <f>"Q"&amp;ROUNDUP(MONTH(SalesDataTable[[#This Row],[Order Date]])/3,0)</f>
        <v>Q3</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11">
        <f>YEAR((SalesDataTable[[#This Row],[Order Date]]))</f>
        <v>2026</v>
      </c>
      <c r="D1361" s="13">
        <f>MONTH((SalesDataTable[[#This Row],[Order Date]]))</f>
        <v>7</v>
      </c>
      <c r="E1361" s="13" t="str">
        <f>TEXT(SalesDataTable[[#This Row],[Order Date]],"MMM")</f>
        <v>Jul</v>
      </c>
      <c r="F1361" s="13" t="str">
        <f>"Q"&amp;ROUNDUP(MONTH(SalesDataTable[[#This Row],[Order Date]])/3,0)</f>
        <v>Q3</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11">
        <f>YEAR((SalesDataTable[[#This Row],[Order Date]]))</f>
        <v>2026</v>
      </c>
      <c r="D1362" s="13">
        <f>MONTH((SalesDataTable[[#This Row],[Order Date]]))</f>
        <v>7</v>
      </c>
      <c r="E1362" s="13" t="str">
        <f>TEXT(SalesDataTable[[#This Row],[Order Date]],"MMM")</f>
        <v>Jul</v>
      </c>
      <c r="F1362" s="13" t="str">
        <f>"Q"&amp;ROUNDUP(MONTH(SalesDataTable[[#This Row],[Order Date]])/3,0)</f>
        <v>Q3</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11">
        <f>YEAR((SalesDataTable[[#This Row],[Order Date]]))</f>
        <v>2026</v>
      </c>
      <c r="D1363" s="13">
        <f>MONTH((SalesDataTable[[#This Row],[Order Date]]))</f>
        <v>7</v>
      </c>
      <c r="E1363" s="13" t="str">
        <f>TEXT(SalesDataTable[[#This Row],[Order Date]],"MMM")</f>
        <v>Jul</v>
      </c>
      <c r="F1363" s="13" t="str">
        <f>"Q"&amp;ROUNDUP(MONTH(SalesDataTable[[#This Row],[Order Date]])/3,0)</f>
        <v>Q3</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11">
        <f>YEAR((SalesDataTable[[#This Row],[Order Date]]))</f>
        <v>2026</v>
      </c>
      <c r="D1364" s="13">
        <f>MONTH((SalesDataTable[[#This Row],[Order Date]]))</f>
        <v>7</v>
      </c>
      <c r="E1364" s="13" t="str">
        <f>TEXT(SalesDataTable[[#This Row],[Order Date]],"MMM")</f>
        <v>Jul</v>
      </c>
      <c r="F1364" s="13" t="str">
        <f>"Q"&amp;ROUNDUP(MONTH(SalesDataTable[[#This Row],[Order Date]])/3,0)</f>
        <v>Q3</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11">
        <f>YEAR((SalesDataTable[[#This Row],[Order Date]]))</f>
        <v>2026</v>
      </c>
      <c r="D1365" s="13">
        <f>MONTH((SalesDataTable[[#This Row],[Order Date]]))</f>
        <v>7</v>
      </c>
      <c r="E1365" s="13" t="str">
        <f>TEXT(SalesDataTable[[#This Row],[Order Date]],"MMM")</f>
        <v>Jul</v>
      </c>
      <c r="F1365" s="13" t="str">
        <f>"Q"&amp;ROUNDUP(MONTH(SalesDataTable[[#This Row],[Order Date]])/3,0)</f>
        <v>Q3</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11">
        <f>YEAR((SalesDataTable[[#This Row],[Order Date]]))</f>
        <v>2026</v>
      </c>
      <c r="D1366" s="13">
        <f>MONTH((SalesDataTable[[#This Row],[Order Date]]))</f>
        <v>7</v>
      </c>
      <c r="E1366" s="13" t="str">
        <f>TEXT(SalesDataTable[[#This Row],[Order Date]],"MMM")</f>
        <v>Jul</v>
      </c>
      <c r="F1366" s="13" t="str">
        <f>"Q"&amp;ROUNDUP(MONTH(SalesDataTable[[#This Row],[Order Date]])/3,0)</f>
        <v>Q3</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11">
        <f>YEAR((SalesDataTable[[#This Row],[Order Date]]))</f>
        <v>2026</v>
      </c>
      <c r="D1367" s="13">
        <f>MONTH((SalesDataTable[[#This Row],[Order Date]]))</f>
        <v>7</v>
      </c>
      <c r="E1367" s="13" t="str">
        <f>TEXT(SalesDataTable[[#This Row],[Order Date]],"MMM")</f>
        <v>Jul</v>
      </c>
      <c r="F1367" s="13" t="str">
        <f>"Q"&amp;ROUNDUP(MONTH(SalesDataTable[[#This Row],[Order Date]])/3,0)</f>
        <v>Q3</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11">
        <f>YEAR((SalesDataTable[[#This Row],[Order Date]]))</f>
        <v>2026</v>
      </c>
      <c r="D1368" s="13">
        <f>MONTH((SalesDataTable[[#This Row],[Order Date]]))</f>
        <v>7</v>
      </c>
      <c r="E1368" s="13" t="str">
        <f>TEXT(SalesDataTable[[#This Row],[Order Date]],"MMM")</f>
        <v>Jul</v>
      </c>
      <c r="F1368" s="13" t="str">
        <f>"Q"&amp;ROUNDUP(MONTH(SalesDataTable[[#This Row],[Order Date]])/3,0)</f>
        <v>Q3</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11">
        <f>YEAR((SalesDataTable[[#This Row],[Order Date]]))</f>
        <v>2026</v>
      </c>
      <c r="D1369" s="13">
        <f>MONTH((SalesDataTable[[#This Row],[Order Date]]))</f>
        <v>7</v>
      </c>
      <c r="E1369" s="13" t="str">
        <f>TEXT(SalesDataTable[[#This Row],[Order Date]],"MMM")</f>
        <v>Jul</v>
      </c>
      <c r="F1369" s="13" t="str">
        <f>"Q"&amp;ROUNDUP(MONTH(SalesDataTable[[#This Row],[Order Date]])/3,0)</f>
        <v>Q3</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11">
        <f>YEAR((SalesDataTable[[#This Row],[Order Date]]))</f>
        <v>2026</v>
      </c>
      <c r="D1370" s="13">
        <f>MONTH((SalesDataTable[[#This Row],[Order Date]]))</f>
        <v>7</v>
      </c>
      <c r="E1370" s="13" t="str">
        <f>TEXT(SalesDataTable[[#This Row],[Order Date]],"MMM")</f>
        <v>Jul</v>
      </c>
      <c r="F1370" s="13" t="str">
        <f>"Q"&amp;ROUNDUP(MONTH(SalesDataTable[[#This Row],[Order Date]])/3,0)</f>
        <v>Q3</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11">
        <f>YEAR((SalesDataTable[[#This Row],[Order Date]]))</f>
        <v>2026</v>
      </c>
      <c r="D1371" s="13">
        <f>MONTH((SalesDataTable[[#This Row],[Order Date]]))</f>
        <v>7</v>
      </c>
      <c r="E1371" s="13" t="str">
        <f>TEXT(SalesDataTable[[#This Row],[Order Date]],"MMM")</f>
        <v>Jul</v>
      </c>
      <c r="F1371" s="13" t="str">
        <f>"Q"&amp;ROUNDUP(MONTH(SalesDataTable[[#This Row],[Order Date]])/3,0)</f>
        <v>Q3</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11">
        <f>YEAR((SalesDataTable[[#This Row],[Order Date]]))</f>
        <v>2026</v>
      </c>
      <c r="D1372" s="13">
        <f>MONTH((SalesDataTable[[#This Row],[Order Date]]))</f>
        <v>7</v>
      </c>
      <c r="E1372" s="13" t="str">
        <f>TEXT(SalesDataTable[[#This Row],[Order Date]],"MMM")</f>
        <v>Jul</v>
      </c>
      <c r="F1372" s="13" t="str">
        <f>"Q"&amp;ROUNDUP(MONTH(SalesDataTable[[#This Row],[Order Date]])/3,0)</f>
        <v>Q3</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11">
        <f>YEAR((SalesDataTable[[#This Row],[Order Date]]))</f>
        <v>2026</v>
      </c>
      <c r="D1373" s="13">
        <f>MONTH((SalesDataTable[[#This Row],[Order Date]]))</f>
        <v>7</v>
      </c>
      <c r="E1373" s="13" t="str">
        <f>TEXT(SalesDataTable[[#This Row],[Order Date]],"MMM")</f>
        <v>Jul</v>
      </c>
      <c r="F1373" s="13" t="str">
        <f>"Q"&amp;ROUNDUP(MONTH(SalesDataTable[[#This Row],[Order Date]])/3,0)</f>
        <v>Q3</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11">
        <f>YEAR((SalesDataTable[[#This Row],[Order Date]]))</f>
        <v>2026</v>
      </c>
      <c r="D1374" s="13">
        <f>MONTH((SalesDataTable[[#This Row],[Order Date]]))</f>
        <v>7</v>
      </c>
      <c r="E1374" s="13" t="str">
        <f>TEXT(SalesDataTable[[#This Row],[Order Date]],"MMM")</f>
        <v>Jul</v>
      </c>
      <c r="F1374" s="13" t="str">
        <f>"Q"&amp;ROUNDUP(MONTH(SalesDataTable[[#This Row],[Order Date]])/3,0)</f>
        <v>Q3</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11">
        <f>YEAR((SalesDataTable[[#This Row],[Order Date]]))</f>
        <v>2026</v>
      </c>
      <c r="D1375" s="13">
        <f>MONTH((SalesDataTable[[#This Row],[Order Date]]))</f>
        <v>7</v>
      </c>
      <c r="E1375" s="13" t="str">
        <f>TEXT(SalesDataTable[[#This Row],[Order Date]],"MMM")</f>
        <v>Jul</v>
      </c>
      <c r="F1375" s="13" t="str">
        <f>"Q"&amp;ROUNDUP(MONTH(SalesDataTable[[#This Row],[Order Date]])/3,0)</f>
        <v>Q3</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11">
        <f>YEAR((SalesDataTable[[#This Row],[Order Date]]))</f>
        <v>2026</v>
      </c>
      <c r="D1376" s="13">
        <f>MONTH((SalesDataTable[[#This Row],[Order Date]]))</f>
        <v>7</v>
      </c>
      <c r="E1376" s="13" t="str">
        <f>TEXT(SalesDataTable[[#This Row],[Order Date]],"MMM")</f>
        <v>Jul</v>
      </c>
      <c r="F1376" s="13" t="str">
        <f>"Q"&amp;ROUNDUP(MONTH(SalesDataTable[[#This Row],[Order Date]])/3,0)</f>
        <v>Q3</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11">
        <f>YEAR((SalesDataTable[[#This Row],[Order Date]]))</f>
        <v>2026</v>
      </c>
      <c r="D1377" s="13">
        <f>MONTH((SalesDataTable[[#This Row],[Order Date]]))</f>
        <v>7</v>
      </c>
      <c r="E1377" s="13" t="str">
        <f>TEXT(SalesDataTable[[#This Row],[Order Date]],"MMM")</f>
        <v>Jul</v>
      </c>
      <c r="F1377" s="13" t="str">
        <f>"Q"&amp;ROUNDUP(MONTH(SalesDataTable[[#This Row],[Order Date]])/3,0)</f>
        <v>Q3</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11">
        <f>YEAR((SalesDataTable[[#This Row],[Order Date]]))</f>
        <v>2026</v>
      </c>
      <c r="D1378" s="13">
        <f>MONTH((SalesDataTable[[#This Row],[Order Date]]))</f>
        <v>7</v>
      </c>
      <c r="E1378" s="13" t="str">
        <f>TEXT(SalesDataTable[[#This Row],[Order Date]],"MMM")</f>
        <v>Jul</v>
      </c>
      <c r="F1378" s="13" t="str">
        <f>"Q"&amp;ROUNDUP(MONTH(SalesDataTable[[#This Row],[Order Date]])/3,0)</f>
        <v>Q3</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11">
        <f>YEAR((SalesDataTable[[#This Row],[Order Date]]))</f>
        <v>2026</v>
      </c>
      <c r="D1379" s="13">
        <f>MONTH((SalesDataTable[[#This Row],[Order Date]]))</f>
        <v>7</v>
      </c>
      <c r="E1379" s="13" t="str">
        <f>TEXT(SalesDataTable[[#This Row],[Order Date]],"MMM")</f>
        <v>Jul</v>
      </c>
      <c r="F1379" s="13" t="str">
        <f>"Q"&amp;ROUNDUP(MONTH(SalesDataTable[[#This Row],[Order Date]])/3,0)</f>
        <v>Q3</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11">
        <f>YEAR((SalesDataTable[[#This Row],[Order Date]]))</f>
        <v>2026</v>
      </c>
      <c r="D1380" s="13">
        <f>MONTH((SalesDataTable[[#This Row],[Order Date]]))</f>
        <v>7</v>
      </c>
      <c r="E1380" s="13" t="str">
        <f>TEXT(SalesDataTable[[#This Row],[Order Date]],"MMM")</f>
        <v>Jul</v>
      </c>
      <c r="F1380" s="13" t="str">
        <f>"Q"&amp;ROUNDUP(MONTH(SalesDataTable[[#This Row],[Order Date]])/3,0)</f>
        <v>Q3</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11">
        <f>YEAR((SalesDataTable[[#This Row],[Order Date]]))</f>
        <v>2026</v>
      </c>
      <c r="D1381" s="13">
        <f>MONTH((SalesDataTable[[#This Row],[Order Date]]))</f>
        <v>7</v>
      </c>
      <c r="E1381" s="13" t="str">
        <f>TEXT(SalesDataTable[[#This Row],[Order Date]],"MMM")</f>
        <v>Jul</v>
      </c>
      <c r="F1381" s="13" t="str">
        <f>"Q"&amp;ROUNDUP(MONTH(SalesDataTable[[#This Row],[Order Date]])/3,0)</f>
        <v>Q3</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11">
        <f>YEAR((SalesDataTable[[#This Row],[Order Date]]))</f>
        <v>2026</v>
      </c>
      <c r="D1382" s="13">
        <f>MONTH((SalesDataTable[[#This Row],[Order Date]]))</f>
        <v>7</v>
      </c>
      <c r="E1382" s="13" t="str">
        <f>TEXT(SalesDataTable[[#This Row],[Order Date]],"MMM")</f>
        <v>Jul</v>
      </c>
      <c r="F1382" s="13" t="str">
        <f>"Q"&amp;ROUNDUP(MONTH(SalesDataTable[[#This Row],[Order Date]])/3,0)</f>
        <v>Q3</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11">
        <f>YEAR((SalesDataTable[[#This Row],[Order Date]]))</f>
        <v>2026</v>
      </c>
      <c r="D1383" s="13">
        <f>MONTH((SalesDataTable[[#This Row],[Order Date]]))</f>
        <v>7</v>
      </c>
      <c r="E1383" s="13" t="str">
        <f>TEXT(SalesDataTable[[#This Row],[Order Date]],"MMM")</f>
        <v>Jul</v>
      </c>
      <c r="F1383" s="13" t="str">
        <f>"Q"&amp;ROUNDUP(MONTH(SalesDataTable[[#This Row],[Order Date]])/3,0)</f>
        <v>Q3</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11">
        <f>YEAR((SalesDataTable[[#This Row],[Order Date]]))</f>
        <v>2026</v>
      </c>
      <c r="D1384" s="13">
        <f>MONTH((SalesDataTable[[#This Row],[Order Date]]))</f>
        <v>7</v>
      </c>
      <c r="E1384" s="13" t="str">
        <f>TEXT(SalesDataTable[[#This Row],[Order Date]],"MMM")</f>
        <v>Jul</v>
      </c>
      <c r="F1384" s="13" t="str">
        <f>"Q"&amp;ROUNDUP(MONTH(SalesDataTable[[#This Row],[Order Date]])/3,0)</f>
        <v>Q3</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11">
        <f>YEAR((SalesDataTable[[#This Row],[Order Date]]))</f>
        <v>2026</v>
      </c>
      <c r="D1385" s="13">
        <f>MONTH((SalesDataTable[[#This Row],[Order Date]]))</f>
        <v>7</v>
      </c>
      <c r="E1385" s="13" t="str">
        <f>TEXT(SalesDataTable[[#This Row],[Order Date]],"MMM")</f>
        <v>Jul</v>
      </c>
      <c r="F1385" s="13" t="str">
        <f>"Q"&amp;ROUNDUP(MONTH(SalesDataTable[[#This Row],[Order Date]])/3,0)</f>
        <v>Q3</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11">
        <f>YEAR((SalesDataTable[[#This Row],[Order Date]]))</f>
        <v>2026</v>
      </c>
      <c r="D1386" s="13">
        <f>MONTH((SalesDataTable[[#This Row],[Order Date]]))</f>
        <v>7</v>
      </c>
      <c r="E1386" s="13" t="str">
        <f>TEXT(SalesDataTable[[#This Row],[Order Date]],"MMM")</f>
        <v>Jul</v>
      </c>
      <c r="F1386" s="13" t="str">
        <f>"Q"&amp;ROUNDUP(MONTH(SalesDataTable[[#This Row],[Order Date]])/3,0)</f>
        <v>Q3</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11">
        <f>YEAR((SalesDataTable[[#This Row],[Order Date]]))</f>
        <v>2026</v>
      </c>
      <c r="D1387" s="13">
        <f>MONTH((SalesDataTable[[#This Row],[Order Date]]))</f>
        <v>7</v>
      </c>
      <c r="E1387" s="13" t="str">
        <f>TEXT(SalesDataTable[[#This Row],[Order Date]],"MMM")</f>
        <v>Jul</v>
      </c>
      <c r="F1387" s="13" t="str">
        <f>"Q"&amp;ROUNDUP(MONTH(SalesDataTable[[#This Row],[Order Date]])/3,0)</f>
        <v>Q3</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11">
        <f>YEAR((SalesDataTable[[#This Row],[Order Date]]))</f>
        <v>2026</v>
      </c>
      <c r="D1388" s="13">
        <f>MONTH((SalesDataTable[[#This Row],[Order Date]]))</f>
        <v>7</v>
      </c>
      <c r="E1388" s="13" t="str">
        <f>TEXT(SalesDataTable[[#This Row],[Order Date]],"MMM")</f>
        <v>Jul</v>
      </c>
      <c r="F1388" s="13" t="str">
        <f>"Q"&amp;ROUNDUP(MONTH(SalesDataTable[[#This Row],[Order Date]])/3,0)</f>
        <v>Q3</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11">
        <f>YEAR((SalesDataTable[[#This Row],[Order Date]]))</f>
        <v>2026</v>
      </c>
      <c r="D1389" s="13">
        <f>MONTH((SalesDataTable[[#This Row],[Order Date]]))</f>
        <v>7</v>
      </c>
      <c r="E1389" s="13" t="str">
        <f>TEXT(SalesDataTable[[#This Row],[Order Date]],"MMM")</f>
        <v>Jul</v>
      </c>
      <c r="F1389" s="13" t="str">
        <f>"Q"&amp;ROUNDUP(MONTH(SalesDataTable[[#This Row],[Order Date]])/3,0)</f>
        <v>Q3</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11">
        <f>YEAR((SalesDataTable[[#This Row],[Order Date]]))</f>
        <v>2026</v>
      </c>
      <c r="D1390" s="13">
        <f>MONTH((SalesDataTable[[#This Row],[Order Date]]))</f>
        <v>7</v>
      </c>
      <c r="E1390" s="13" t="str">
        <f>TEXT(SalesDataTable[[#This Row],[Order Date]],"MMM")</f>
        <v>Jul</v>
      </c>
      <c r="F1390" s="13" t="str">
        <f>"Q"&amp;ROUNDUP(MONTH(SalesDataTable[[#This Row],[Order Date]])/3,0)</f>
        <v>Q3</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11">
        <f>YEAR((SalesDataTable[[#This Row],[Order Date]]))</f>
        <v>2026</v>
      </c>
      <c r="D1391" s="13">
        <f>MONTH((SalesDataTable[[#This Row],[Order Date]]))</f>
        <v>7</v>
      </c>
      <c r="E1391" s="13" t="str">
        <f>TEXT(SalesDataTable[[#This Row],[Order Date]],"MMM")</f>
        <v>Jul</v>
      </c>
      <c r="F1391" s="13" t="str">
        <f>"Q"&amp;ROUNDUP(MONTH(SalesDataTable[[#This Row],[Order Date]])/3,0)</f>
        <v>Q3</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11">
        <f>YEAR((SalesDataTable[[#This Row],[Order Date]]))</f>
        <v>2026</v>
      </c>
      <c r="D1392" s="13">
        <f>MONTH((SalesDataTable[[#This Row],[Order Date]]))</f>
        <v>7</v>
      </c>
      <c r="E1392" s="13" t="str">
        <f>TEXT(SalesDataTable[[#This Row],[Order Date]],"MMM")</f>
        <v>Jul</v>
      </c>
      <c r="F1392" s="13" t="str">
        <f>"Q"&amp;ROUNDUP(MONTH(SalesDataTable[[#This Row],[Order Date]])/3,0)</f>
        <v>Q3</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11">
        <f>YEAR((SalesDataTable[[#This Row],[Order Date]]))</f>
        <v>2026</v>
      </c>
      <c r="D1393" s="13">
        <f>MONTH((SalesDataTable[[#This Row],[Order Date]]))</f>
        <v>7</v>
      </c>
      <c r="E1393" s="13" t="str">
        <f>TEXT(SalesDataTable[[#This Row],[Order Date]],"MMM")</f>
        <v>Jul</v>
      </c>
      <c r="F1393" s="13" t="str">
        <f>"Q"&amp;ROUNDUP(MONTH(SalesDataTable[[#This Row],[Order Date]])/3,0)</f>
        <v>Q3</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11">
        <f>YEAR((SalesDataTable[[#This Row],[Order Date]]))</f>
        <v>2026</v>
      </c>
      <c r="D1394" s="13">
        <f>MONTH((SalesDataTable[[#This Row],[Order Date]]))</f>
        <v>7</v>
      </c>
      <c r="E1394" s="13" t="str">
        <f>TEXT(SalesDataTable[[#This Row],[Order Date]],"MMM")</f>
        <v>Jul</v>
      </c>
      <c r="F1394" s="13" t="str">
        <f>"Q"&amp;ROUNDUP(MONTH(SalesDataTable[[#This Row],[Order Date]])/3,0)</f>
        <v>Q3</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11">
        <f>YEAR((SalesDataTable[[#This Row],[Order Date]]))</f>
        <v>2026</v>
      </c>
      <c r="D1395" s="13">
        <f>MONTH((SalesDataTable[[#This Row],[Order Date]]))</f>
        <v>7</v>
      </c>
      <c r="E1395" s="13" t="str">
        <f>TEXT(SalesDataTable[[#This Row],[Order Date]],"MMM")</f>
        <v>Jul</v>
      </c>
      <c r="F1395" s="13" t="str">
        <f>"Q"&amp;ROUNDUP(MONTH(SalesDataTable[[#This Row],[Order Date]])/3,0)</f>
        <v>Q3</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11">
        <f>YEAR((SalesDataTable[[#This Row],[Order Date]]))</f>
        <v>2026</v>
      </c>
      <c r="D1396" s="13">
        <f>MONTH((SalesDataTable[[#This Row],[Order Date]]))</f>
        <v>7</v>
      </c>
      <c r="E1396" s="13" t="str">
        <f>TEXT(SalesDataTable[[#This Row],[Order Date]],"MMM")</f>
        <v>Jul</v>
      </c>
      <c r="F1396" s="13" t="str">
        <f>"Q"&amp;ROUNDUP(MONTH(SalesDataTable[[#This Row],[Order Date]])/3,0)</f>
        <v>Q3</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11">
        <f>YEAR((SalesDataTable[[#This Row],[Order Date]]))</f>
        <v>2026</v>
      </c>
      <c r="D1397" s="13">
        <f>MONTH((SalesDataTable[[#This Row],[Order Date]]))</f>
        <v>7</v>
      </c>
      <c r="E1397" s="13" t="str">
        <f>TEXT(SalesDataTable[[#This Row],[Order Date]],"MMM")</f>
        <v>Jul</v>
      </c>
      <c r="F1397" s="13" t="str">
        <f>"Q"&amp;ROUNDUP(MONTH(SalesDataTable[[#This Row],[Order Date]])/3,0)</f>
        <v>Q3</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11">
        <f>YEAR((SalesDataTable[[#This Row],[Order Date]]))</f>
        <v>2026</v>
      </c>
      <c r="D1398" s="13">
        <f>MONTH((SalesDataTable[[#This Row],[Order Date]]))</f>
        <v>7</v>
      </c>
      <c r="E1398" s="13" t="str">
        <f>TEXT(SalesDataTable[[#This Row],[Order Date]],"MMM")</f>
        <v>Jul</v>
      </c>
      <c r="F1398" s="13" t="str">
        <f>"Q"&amp;ROUNDUP(MONTH(SalesDataTable[[#This Row],[Order Date]])/3,0)</f>
        <v>Q3</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11">
        <f>YEAR((SalesDataTable[[#This Row],[Order Date]]))</f>
        <v>2026</v>
      </c>
      <c r="D1399" s="13">
        <f>MONTH((SalesDataTable[[#This Row],[Order Date]]))</f>
        <v>7</v>
      </c>
      <c r="E1399" s="13" t="str">
        <f>TEXT(SalesDataTable[[#This Row],[Order Date]],"MMM")</f>
        <v>Jul</v>
      </c>
      <c r="F1399" s="13" t="str">
        <f>"Q"&amp;ROUNDUP(MONTH(SalesDataTable[[#This Row],[Order Date]])/3,0)</f>
        <v>Q3</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11">
        <f>YEAR((SalesDataTable[[#This Row],[Order Date]]))</f>
        <v>2026</v>
      </c>
      <c r="D1400" s="13">
        <f>MONTH((SalesDataTable[[#This Row],[Order Date]]))</f>
        <v>7</v>
      </c>
      <c r="E1400" s="13" t="str">
        <f>TEXT(SalesDataTable[[#This Row],[Order Date]],"MMM")</f>
        <v>Jul</v>
      </c>
      <c r="F1400" s="13" t="str">
        <f>"Q"&amp;ROUNDUP(MONTH(SalesDataTable[[#This Row],[Order Date]])/3,0)</f>
        <v>Q3</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11">
        <f>YEAR((SalesDataTable[[#This Row],[Order Date]]))</f>
        <v>2026</v>
      </c>
      <c r="D1401" s="13">
        <f>MONTH((SalesDataTable[[#This Row],[Order Date]]))</f>
        <v>7</v>
      </c>
      <c r="E1401" s="13" t="str">
        <f>TEXT(SalesDataTable[[#This Row],[Order Date]],"MMM")</f>
        <v>Jul</v>
      </c>
      <c r="F1401" s="13" t="str">
        <f>"Q"&amp;ROUNDUP(MONTH(SalesDataTable[[#This Row],[Order Date]])/3,0)</f>
        <v>Q3</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11">
        <f>YEAR((SalesDataTable[[#This Row],[Order Date]]))</f>
        <v>2026</v>
      </c>
      <c r="D1402" s="13">
        <f>MONTH((SalesDataTable[[#This Row],[Order Date]]))</f>
        <v>7</v>
      </c>
      <c r="E1402" s="13" t="str">
        <f>TEXT(SalesDataTable[[#This Row],[Order Date]],"MMM")</f>
        <v>Jul</v>
      </c>
      <c r="F1402" s="13" t="str">
        <f>"Q"&amp;ROUNDUP(MONTH(SalesDataTable[[#This Row],[Order Date]])/3,0)</f>
        <v>Q3</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11">
        <f>YEAR((SalesDataTable[[#This Row],[Order Date]]))</f>
        <v>2026</v>
      </c>
      <c r="D1403" s="13">
        <f>MONTH((SalesDataTable[[#This Row],[Order Date]]))</f>
        <v>7</v>
      </c>
      <c r="E1403" s="13" t="str">
        <f>TEXT(SalesDataTable[[#This Row],[Order Date]],"MMM")</f>
        <v>Jul</v>
      </c>
      <c r="F1403" s="13" t="str">
        <f>"Q"&amp;ROUNDUP(MONTH(SalesDataTable[[#This Row],[Order Date]])/3,0)</f>
        <v>Q3</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11">
        <f>YEAR((SalesDataTable[[#This Row],[Order Date]]))</f>
        <v>2026</v>
      </c>
      <c r="D1404" s="13">
        <f>MONTH((SalesDataTable[[#This Row],[Order Date]]))</f>
        <v>7</v>
      </c>
      <c r="E1404" s="13" t="str">
        <f>TEXT(SalesDataTable[[#This Row],[Order Date]],"MMM")</f>
        <v>Jul</v>
      </c>
      <c r="F1404" s="13" t="str">
        <f>"Q"&amp;ROUNDUP(MONTH(SalesDataTable[[#This Row],[Order Date]])/3,0)</f>
        <v>Q3</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11">
        <f>YEAR((SalesDataTable[[#This Row],[Order Date]]))</f>
        <v>2026</v>
      </c>
      <c r="D1405" s="13">
        <f>MONTH((SalesDataTable[[#This Row],[Order Date]]))</f>
        <v>7</v>
      </c>
      <c r="E1405" s="13" t="str">
        <f>TEXT(SalesDataTable[[#This Row],[Order Date]],"MMM")</f>
        <v>Jul</v>
      </c>
      <c r="F1405" s="13" t="str">
        <f>"Q"&amp;ROUNDUP(MONTH(SalesDataTable[[#This Row],[Order Date]])/3,0)</f>
        <v>Q3</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11">
        <f>YEAR((SalesDataTable[[#This Row],[Order Date]]))</f>
        <v>2026</v>
      </c>
      <c r="D1406" s="13">
        <f>MONTH((SalesDataTable[[#This Row],[Order Date]]))</f>
        <v>7</v>
      </c>
      <c r="E1406" s="13" t="str">
        <f>TEXT(SalesDataTable[[#This Row],[Order Date]],"MMM")</f>
        <v>Jul</v>
      </c>
      <c r="F1406" s="13" t="str">
        <f>"Q"&amp;ROUNDUP(MONTH(SalesDataTable[[#This Row],[Order Date]])/3,0)</f>
        <v>Q3</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11">
        <f>YEAR((SalesDataTable[[#This Row],[Order Date]]))</f>
        <v>2026</v>
      </c>
      <c r="D1407" s="13">
        <f>MONTH((SalesDataTable[[#This Row],[Order Date]]))</f>
        <v>7</v>
      </c>
      <c r="E1407" s="13" t="str">
        <f>TEXT(SalesDataTable[[#This Row],[Order Date]],"MMM")</f>
        <v>Jul</v>
      </c>
      <c r="F1407" s="13" t="str">
        <f>"Q"&amp;ROUNDUP(MONTH(SalesDataTable[[#This Row],[Order Date]])/3,0)</f>
        <v>Q3</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11">
        <f>YEAR((SalesDataTable[[#This Row],[Order Date]]))</f>
        <v>2026</v>
      </c>
      <c r="D1408" s="13">
        <f>MONTH((SalesDataTable[[#This Row],[Order Date]]))</f>
        <v>7</v>
      </c>
      <c r="E1408" s="13" t="str">
        <f>TEXT(SalesDataTable[[#This Row],[Order Date]],"MMM")</f>
        <v>Jul</v>
      </c>
      <c r="F1408" s="13" t="str">
        <f>"Q"&amp;ROUNDUP(MONTH(SalesDataTable[[#This Row],[Order Date]])/3,0)</f>
        <v>Q3</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11">
        <f>YEAR((SalesDataTable[[#This Row],[Order Date]]))</f>
        <v>2026</v>
      </c>
      <c r="D1409" s="13">
        <f>MONTH((SalesDataTable[[#This Row],[Order Date]]))</f>
        <v>7</v>
      </c>
      <c r="E1409" s="13" t="str">
        <f>TEXT(SalesDataTable[[#This Row],[Order Date]],"MMM")</f>
        <v>Jul</v>
      </c>
      <c r="F1409" s="13" t="str">
        <f>"Q"&amp;ROUNDUP(MONTH(SalesDataTable[[#This Row],[Order Date]])/3,0)</f>
        <v>Q3</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11">
        <f>YEAR((SalesDataTable[[#This Row],[Order Date]]))</f>
        <v>2026</v>
      </c>
      <c r="D1410" s="13">
        <f>MONTH((SalesDataTable[[#This Row],[Order Date]]))</f>
        <v>7</v>
      </c>
      <c r="E1410" s="13" t="str">
        <f>TEXT(SalesDataTable[[#This Row],[Order Date]],"MMM")</f>
        <v>Jul</v>
      </c>
      <c r="F1410" s="13" t="str">
        <f>"Q"&amp;ROUNDUP(MONTH(SalesDataTable[[#This Row],[Order Date]])/3,0)</f>
        <v>Q3</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11">
        <f>YEAR((SalesDataTable[[#This Row],[Order Date]]))</f>
        <v>2026</v>
      </c>
      <c r="D1411" s="13">
        <f>MONTH((SalesDataTable[[#This Row],[Order Date]]))</f>
        <v>7</v>
      </c>
      <c r="E1411" s="13" t="str">
        <f>TEXT(SalesDataTable[[#This Row],[Order Date]],"MMM")</f>
        <v>Jul</v>
      </c>
      <c r="F1411" s="13" t="str">
        <f>"Q"&amp;ROUNDUP(MONTH(SalesDataTable[[#This Row],[Order Date]])/3,0)</f>
        <v>Q3</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11">
        <f>YEAR((SalesDataTable[[#This Row],[Order Date]]))</f>
        <v>2026</v>
      </c>
      <c r="D1412" s="13">
        <f>MONTH((SalesDataTable[[#This Row],[Order Date]]))</f>
        <v>7</v>
      </c>
      <c r="E1412" s="13" t="str">
        <f>TEXT(SalesDataTable[[#This Row],[Order Date]],"MMM")</f>
        <v>Jul</v>
      </c>
      <c r="F1412" s="13" t="str">
        <f>"Q"&amp;ROUNDUP(MONTH(SalesDataTable[[#This Row],[Order Date]])/3,0)</f>
        <v>Q3</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11">
        <f>YEAR((SalesDataTable[[#This Row],[Order Date]]))</f>
        <v>2026</v>
      </c>
      <c r="D1413" s="13">
        <f>MONTH((SalesDataTable[[#This Row],[Order Date]]))</f>
        <v>7</v>
      </c>
      <c r="E1413" s="13" t="str">
        <f>TEXT(SalesDataTable[[#This Row],[Order Date]],"MMM")</f>
        <v>Jul</v>
      </c>
      <c r="F1413" s="13" t="str">
        <f>"Q"&amp;ROUNDUP(MONTH(SalesDataTable[[#This Row],[Order Date]])/3,0)</f>
        <v>Q3</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11">
        <f>YEAR((SalesDataTable[[#This Row],[Order Date]]))</f>
        <v>2026</v>
      </c>
      <c r="D1414" s="13">
        <f>MONTH((SalesDataTable[[#This Row],[Order Date]]))</f>
        <v>7</v>
      </c>
      <c r="E1414" s="13" t="str">
        <f>TEXT(SalesDataTable[[#This Row],[Order Date]],"MMM")</f>
        <v>Jul</v>
      </c>
      <c r="F1414" s="13" t="str">
        <f>"Q"&amp;ROUNDUP(MONTH(SalesDataTable[[#This Row],[Order Date]])/3,0)</f>
        <v>Q3</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11">
        <f>YEAR((SalesDataTable[[#This Row],[Order Date]]))</f>
        <v>2026</v>
      </c>
      <c r="D1415" s="13">
        <f>MONTH((SalesDataTable[[#This Row],[Order Date]]))</f>
        <v>7</v>
      </c>
      <c r="E1415" s="13" t="str">
        <f>TEXT(SalesDataTable[[#This Row],[Order Date]],"MMM")</f>
        <v>Jul</v>
      </c>
      <c r="F1415" s="13" t="str">
        <f>"Q"&amp;ROUNDUP(MONTH(SalesDataTable[[#This Row],[Order Date]])/3,0)</f>
        <v>Q3</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11">
        <f>YEAR((SalesDataTable[[#This Row],[Order Date]]))</f>
        <v>2026</v>
      </c>
      <c r="D1416" s="13">
        <f>MONTH((SalesDataTable[[#This Row],[Order Date]]))</f>
        <v>7</v>
      </c>
      <c r="E1416" s="13" t="str">
        <f>TEXT(SalesDataTable[[#This Row],[Order Date]],"MMM")</f>
        <v>Jul</v>
      </c>
      <c r="F1416" s="13" t="str">
        <f>"Q"&amp;ROUNDUP(MONTH(SalesDataTable[[#This Row],[Order Date]])/3,0)</f>
        <v>Q3</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11">
        <f>YEAR((SalesDataTable[[#This Row],[Order Date]]))</f>
        <v>2026</v>
      </c>
      <c r="D1417" s="13">
        <f>MONTH((SalesDataTable[[#This Row],[Order Date]]))</f>
        <v>7</v>
      </c>
      <c r="E1417" s="13" t="str">
        <f>TEXT(SalesDataTable[[#This Row],[Order Date]],"MMM")</f>
        <v>Jul</v>
      </c>
      <c r="F1417" s="13" t="str">
        <f>"Q"&amp;ROUNDUP(MONTH(SalesDataTable[[#This Row],[Order Date]])/3,0)</f>
        <v>Q3</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11">
        <f>YEAR((SalesDataTable[[#This Row],[Order Date]]))</f>
        <v>2026</v>
      </c>
      <c r="D1418" s="13">
        <f>MONTH((SalesDataTable[[#This Row],[Order Date]]))</f>
        <v>7</v>
      </c>
      <c r="E1418" s="13" t="str">
        <f>TEXT(SalesDataTable[[#This Row],[Order Date]],"MMM")</f>
        <v>Jul</v>
      </c>
      <c r="F1418" s="13" t="str">
        <f>"Q"&amp;ROUNDUP(MONTH(SalesDataTable[[#This Row],[Order Date]])/3,0)</f>
        <v>Q3</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11">
        <f>YEAR((SalesDataTable[[#This Row],[Order Date]]))</f>
        <v>2026</v>
      </c>
      <c r="D1419" s="13">
        <f>MONTH((SalesDataTable[[#This Row],[Order Date]]))</f>
        <v>7</v>
      </c>
      <c r="E1419" s="13" t="str">
        <f>TEXT(SalesDataTable[[#This Row],[Order Date]],"MMM")</f>
        <v>Jul</v>
      </c>
      <c r="F1419" s="13" t="str">
        <f>"Q"&amp;ROUNDUP(MONTH(SalesDataTable[[#This Row],[Order Date]])/3,0)</f>
        <v>Q3</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11">
        <f>YEAR((SalesDataTable[[#This Row],[Order Date]]))</f>
        <v>2026</v>
      </c>
      <c r="D1420" s="13">
        <f>MONTH((SalesDataTable[[#This Row],[Order Date]]))</f>
        <v>7</v>
      </c>
      <c r="E1420" s="13" t="str">
        <f>TEXT(SalesDataTable[[#This Row],[Order Date]],"MMM")</f>
        <v>Jul</v>
      </c>
      <c r="F1420" s="13" t="str">
        <f>"Q"&amp;ROUNDUP(MONTH(SalesDataTable[[#This Row],[Order Date]])/3,0)</f>
        <v>Q3</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11">
        <f>YEAR((SalesDataTable[[#This Row],[Order Date]]))</f>
        <v>2026</v>
      </c>
      <c r="D1421" s="13">
        <f>MONTH((SalesDataTable[[#This Row],[Order Date]]))</f>
        <v>7</v>
      </c>
      <c r="E1421" s="13" t="str">
        <f>TEXT(SalesDataTable[[#This Row],[Order Date]],"MMM")</f>
        <v>Jul</v>
      </c>
      <c r="F1421" s="13" t="str">
        <f>"Q"&amp;ROUNDUP(MONTH(SalesDataTable[[#This Row],[Order Date]])/3,0)</f>
        <v>Q3</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11">
        <f>YEAR((SalesDataTable[[#This Row],[Order Date]]))</f>
        <v>2026</v>
      </c>
      <c r="D1422" s="13">
        <f>MONTH((SalesDataTable[[#This Row],[Order Date]]))</f>
        <v>7</v>
      </c>
      <c r="E1422" s="13" t="str">
        <f>TEXT(SalesDataTable[[#This Row],[Order Date]],"MMM")</f>
        <v>Jul</v>
      </c>
      <c r="F1422" s="13" t="str">
        <f>"Q"&amp;ROUNDUP(MONTH(SalesDataTable[[#This Row],[Order Date]])/3,0)</f>
        <v>Q3</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11">
        <f>YEAR((SalesDataTable[[#This Row],[Order Date]]))</f>
        <v>2026</v>
      </c>
      <c r="D1423" s="13">
        <f>MONTH((SalesDataTable[[#This Row],[Order Date]]))</f>
        <v>7</v>
      </c>
      <c r="E1423" s="13" t="str">
        <f>TEXT(SalesDataTable[[#This Row],[Order Date]],"MMM")</f>
        <v>Jul</v>
      </c>
      <c r="F1423" s="13" t="str">
        <f>"Q"&amp;ROUNDUP(MONTH(SalesDataTable[[#This Row],[Order Date]])/3,0)</f>
        <v>Q3</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11">
        <f>YEAR((SalesDataTable[[#This Row],[Order Date]]))</f>
        <v>2026</v>
      </c>
      <c r="D1424" s="13">
        <f>MONTH((SalesDataTable[[#This Row],[Order Date]]))</f>
        <v>7</v>
      </c>
      <c r="E1424" s="13" t="str">
        <f>TEXT(SalesDataTable[[#This Row],[Order Date]],"MMM")</f>
        <v>Jul</v>
      </c>
      <c r="F1424" s="13" t="str">
        <f>"Q"&amp;ROUNDUP(MONTH(SalesDataTable[[#This Row],[Order Date]])/3,0)</f>
        <v>Q3</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11">
        <f>YEAR((SalesDataTable[[#This Row],[Order Date]]))</f>
        <v>2026</v>
      </c>
      <c r="D1425" s="13">
        <f>MONTH((SalesDataTable[[#This Row],[Order Date]]))</f>
        <v>7</v>
      </c>
      <c r="E1425" s="13" t="str">
        <f>TEXT(SalesDataTable[[#This Row],[Order Date]],"MMM")</f>
        <v>Jul</v>
      </c>
      <c r="F1425" s="13" t="str">
        <f>"Q"&amp;ROUNDUP(MONTH(SalesDataTable[[#This Row],[Order Date]])/3,0)</f>
        <v>Q3</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11">
        <f>YEAR((SalesDataTable[[#This Row],[Order Date]]))</f>
        <v>2026</v>
      </c>
      <c r="D1426" s="13">
        <f>MONTH((SalesDataTable[[#This Row],[Order Date]]))</f>
        <v>7</v>
      </c>
      <c r="E1426" s="13" t="str">
        <f>TEXT(SalesDataTable[[#This Row],[Order Date]],"MMM")</f>
        <v>Jul</v>
      </c>
      <c r="F1426" s="13" t="str">
        <f>"Q"&amp;ROUNDUP(MONTH(SalesDataTable[[#This Row],[Order Date]])/3,0)</f>
        <v>Q3</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11">
        <f>YEAR((SalesDataTable[[#This Row],[Order Date]]))</f>
        <v>2026</v>
      </c>
      <c r="D1427" s="13">
        <f>MONTH((SalesDataTable[[#This Row],[Order Date]]))</f>
        <v>7</v>
      </c>
      <c r="E1427" s="13" t="str">
        <f>TEXT(SalesDataTable[[#This Row],[Order Date]],"MMM")</f>
        <v>Jul</v>
      </c>
      <c r="F1427" s="13" t="str">
        <f>"Q"&amp;ROUNDUP(MONTH(SalesDataTable[[#This Row],[Order Date]])/3,0)</f>
        <v>Q3</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11">
        <f>YEAR((SalesDataTable[[#This Row],[Order Date]]))</f>
        <v>2026</v>
      </c>
      <c r="D1428" s="13">
        <f>MONTH((SalesDataTable[[#This Row],[Order Date]]))</f>
        <v>7</v>
      </c>
      <c r="E1428" s="13" t="str">
        <f>TEXT(SalesDataTable[[#This Row],[Order Date]],"MMM")</f>
        <v>Jul</v>
      </c>
      <c r="F1428" s="13" t="str">
        <f>"Q"&amp;ROUNDUP(MONTH(SalesDataTable[[#This Row],[Order Date]])/3,0)</f>
        <v>Q3</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11">
        <f>YEAR((SalesDataTable[[#This Row],[Order Date]]))</f>
        <v>2026</v>
      </c>
      <c r="D1429" s="13">
        <f>MONTH((SalesDataTable[[#This Row],[Order Date]]))</f>
        <v>7</v>
      </c>
      <c r="E1429" s="13" t="str">
        <f>TEXT(SalesDataTable[[#This Row],[Order Date]],"MMM")</f>
        <v>Jul</v>
      </c>
      <c r="F1429" s="13" t="str">
        <f>"Q"&amp;ROUNDUP(MONTH(SalesDataTable[[#This Row],[Order Date]])/3,0)</f>
        <v>Q3</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11">
        <f>YEAR((SalesDataTable[[#This Row],[Order Date]]))</f>
        <v>2026</v>
      </c>
      <c r="D1430" s="13">
        <f>MONTH((SalesDataTable[[#This Row],[Order Date]]))</f>
        <v>7</v>
      </c>
      <c r="E1430" s="13" t="str">
        <f>TEXT(SalesDataTable[[#This Row],[Order Date]],"MMM")</f>
        <v>Jul</v>
      </c>
      <c r="F1430" s="13" t="str">
        <f>"Q"&amp;ROUNDUP(MONTH(SalesDataTable[[#This Row],[Order Date]])/3,0)</f>
        <v>Q3</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11">
        <f>YEAR((SalesDataTable[[#This Row],[Order Date]]))</f>
        <v>2026</v>
      </c>
      <c r="D1431" s="13">
        <f>MONTH((SalesDataTable[[#This Row],[Order Date]]))</f>
        <v>7</v>
      </c>
      <c r="E1431" s="13" t="str">
        <f>TEXT(SalesDataTable[[#This Row],[Order Date]],"MMM")</f>
        <v>Jul</v>
      </c>
      <c r="F1431" s="13" t="str">
        <f>"Q"&amp;ROUNDUP(MONTH(SalesDataTable[[#This Row],[Order Date]])/3,0)</f>
        <v>Q3</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11">
        <f>YEAR((SalesDataTable[[#This Row],[Order Date]]))</f>
        <v>2026</v>
      </c>
      <c r="D1432" s="13">
        <f>MONTH((SalesDataTable[[#This Row],[Order Date]]))</f>
        <v>7</v>
      </c>
      <c r="E1432" s="13" t="str">
        <f>TEXT(SalesDataTable[[#This Row],[Order Date]],"MMM")</f>
        <v>Jul</v>
      </c>
      <c r="F1432" s="13" t="str">
        <f>"Q"&amp;ROUNDUP(MONTH(SalesDataTable[[#This Row],[Order Date]])/3,0)</f>
        <v>Q3</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11">
        <f>YEAR((SalesDataTable[[#This Row],[Order Date]]))</f>
        <v>2026</v>
      </c>
      <c r="D1433" s="13">
        <f>MONTH((SalesDataTable[[#This Row],[Order Date]]))</f>
        <v>7</v>
      </c>
      <c r="E1433" s="13" t="str">
        <f>TEXT(SalesDataTable[[#This Row],[Order Date]],"MMM")</f>
        <v>Jul</v>
      </c>
      <c r="F1433" s="13" t="str">
        <f>"Q"&amp;ROUNDUP(MONTH(SalesDataTable[[#This Row],[Order Date]])/3,0)</f>
        <v>Q3</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11">
        <f>YEAR((SalesDataTable[[#This Row],[Order Date]]))</f>
        <v>2026</v>
      </c>
      <c r="D1434" s="13">
        <f>MONTH((SalesDataTable[[#This Row],[Order Date]]))</f>
        <v>7</v>
      </c>
      <c r="E1434" s="13" t="str">
        <f>TEXT(SalesDataTable[[#This Row],[Order Date]],"MMM")</f>
        <v>Jul</v>
      </c>
      <c r="F1434" s="13" t="str">
        <f>"Q"&amp;ROUNDUP(MONTH(SalesDataTable[[#This Row],[Order Date]])/3,0)</f>
        <v>Q3</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11">
        <f>YEAR((SalesDataTable[[#This Row],[Order Date]]))</f>
        <v>2026</v>
      </c>
      <c r="D1435" s="13">
        <f>MONTH((SalesDataTable[[#This Row],[Order Date]]))</f>
        <v>7</v>
      </c>
      <c r="E1435" s="13" t="str">
        <f>TEXT(SalesDataTable[[#This Row],[Order Date]],"MMM")</f>
        <v>Jul</v>
      </c>
      <c r="F1435" s="13" t="str">
        <f>"Q"&amp;ROUNDUP(MONTH(SalesDataTable[[#This Row],[Order Date]])/3,0)</f>
        <v>Q3</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11">
        <f>YEAR((SalesDataTable[[#This Row],[Order Date]]))</f>
        <v>2026</v>
      </c>
      <c r="D1436" s="13">
        <f>MONTH((SalesDataTable[[#This Row],[Order Date]]))</f>
        <v>7</v>
      </c>
      <c r="E1436" s="13" t="str">
        <f>TEXT(SalesDataTable[[#This Row],[Order Date]],"MMM")</f>
        <v>Jul</v>
      </c>
      <c r="F1436" s="13" t="str">
        <f>"Q"&amp;ROUNDUP(MONTH(SalesDataTable[[#This Row],[Order Date]])/3,0)</f>
        <v>Q3</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11">
        <f>YEAR((SalesDataTable[[#This Row],[Order Date]]))</f>
        <v>2026</v>
      </c>
      <c r="D1437" s="13">
        <f>MONTH((SalesDataTable[[#This Row],[Order Date]]))</f>
        <v>7</v>
      </c>
      <c r="E1437" s="13" t="str">
        <f>TEXT(SalesDataTable[[#This Row],[Order Date]],"MMM")</f>
        <v>Jul</v>
      </c>
      <c r="F1437" s="13" t="str">
        <f>"Q"&amp;ROUNDUP(MONTH(SalesDataTable[[#This Row],[Order Date]])/3,0)</f>
        <v>Q3</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11">
        <f>YEAR((SalesDataTable[[#This Row],[Order Date]]))</f>
        <v>2026</v>
      </c>
      <c r="D1438" s="13">
        <f>MONTH((SalesDataTable[[#This Row],[Order Date]]))</f>
        <v>7</v>
      </c>
      <c r="E1438" s="13" t="str">
        <f>TEXT(SalesDataTable[[#This Row],[Order Date]],"MMM")</f>
        <v>Jul</v>
      </c>
      <c r="F1438" s="13" t="str">
        <f>"Q"&amp;ROUNDUP(MONTH(SalesDataTable[[#This Row],[Order Date]])/3,0)</f>
        <v>Q3</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11">
        <f>YEAR((SalesDataTable[[#This Row],[Order Date]]))</f>
        <v>2026</v>
      </c>
      <c r="D1439" s="13">
        <f>MONTH((SalesDataTable[[#This Row],[Order Date]]))</f>
        <v>7</v>
      </c>
      <c r="E1439" s="13" t="str">
        <f>TEXT(SalesDataTable[[#This Row],[Order Date]],"MMM")</f>
        <v>Jul</v>
      </c>
      <c r="F1439" s="13" t="str">
        <f>"Q"&amp;ROUNDUP(MONTH(SalesDataTable[[#This Row],[Order Date]])/3,0)</f>
        <v>Q3</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11">
        <f>YEAR((SalesDataTable[[#This Row],[Order Date]]))</f>
        <v>2026</v>
      </c>
      <c r="D1440" s="13">
        <f>MONTH((SalesDataTable[[#This Row],[Order Date]]))</f>
        <v>7</v>
      </c>
      <c r="E1440" s="13" t="str">
        <f>TEXT(SalesDataTable[[#This Row],[Order Date]],"MMM")</f>
        <v>Jul</v>
      </c>
      <c r="F1440" s="13" t="str">
        <f>"Q"&amp;ROUNDUP(MONTH(SalesDataTable[[#This Row],[Order Date]])/3,0)</f>
        <v>Q3</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11">
        <f>YEAR((SalesDataTable[[#This Row],[Order Date]]))</f>
        <v>2026</v>
      </c>
      <c r="D1441" s="13">
        <f>MONTH((SalesDataTable[[#This Row],[Order Date]]))</f>
        <v>7</v>
      </c>
      <c r="E1441" s="13" t="str">
        <f>TEXT(SalesDataTable[[#This Row],[Order Date]],"MMM")</f>
        <v>Jul</v>
      </c>
      <c r="F1441" s="13" t="str">
        <f>"Q"&amp;ROUNDUP(MONTH(SalesDataTable[[#This Row],[Order Date]])/3,0)</f>
        <v>Q3</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11">
        <f>YEAR((SalesDataTable[[#This Row],[Order Date]]))</f>
        <v>2026</v>
      </c>
      <c r="D1442" s="13">
        <f>MONTH((SalesDataTable[[#This Row],[Order Date]]))</f>
        <v>7</v>
      </c>
      <c r="E1442" s="13" t="str">
        <f>TEXT(SalesDataTable[[#This Row],[Order Date]],"MMM")</f>
        <v>Jul</v>
      </c>
      <c r="F1442" s="13" t="str">
        <f>"Q"&amp;ROUNDUP(MONTH(SalesDataTable[[#This Row],[Order Date]])/3,0)</f>
        <v>Q3</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11">
        <f>YEAR((SalesDataTable[[#This Row],[Order Date]]))</f>
        <v>2026</v>
      </c>
      <c r="D1443" s="13">
        <f>MONTH((SalesDataTable[[#This Row],[Order Date]]))</f>
        <v>7</v>
      </c>
      <c r="E1443" s="13" t="str">
        <f>TEXT(SalesDataTable[[#This Row],[Order Date]],"MMM")</f>
        <v>Jul</v>
      </c>
      <c r="F1443" s="13" t="str">
        <f>"Q"&amp;ROUNDUP(MONTH(SalesDataTable[[#This Row],[Order Date]])/3,0)</f>
        <v>Q3</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11">
        <f>YEAR((SalesDataTable[[#This Row],[Order Date]]))</f>
        <v>2026</v>
      </c>
      <c r="D1444" s="13">
        <f>MONTH((SalesDataTable[[#This Row],[Order Date]]))</f>
        <v>7</v>
      </c>
      <c r="E1444" s="13" t="str">
        <f>TEXT(SalesDataTable[[#This Row],[Order Date]],"MMM")</f>
        <v>Jul</v>
      </c>
      <c r="F1444" s="13" t="str">
        <f>"Q"&amp;ROUNDUP(MONTH(SalesDataTable[[#This Row],[Order Date]])/3,0)</f>
        <v>Q3</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11">
        <f>YEAR((SalesDataTable[[#This Row],[Order Date]]))</f>
        <v>2026</v>
      </c>
      <c r="D1445" s="13">
        <f>MONTH((SalesDataTable[[#This Row],[Order Date]]))</f>
        <v>7</v>
      </c>
      <c r="E1445" s="13" t="str">
        <f>TEXT(SalesDataTable[[#This Row],[Order Date]],"MMM")</f>
        <v>Jul</v>
      </c>
      <c r="F1445" s="13" t="str">
        <f>"Q"&amp;ROUNDUP(MONTH(SalesDataTable[[#This Row],[Order Date]])/3,0)</f>
        <v>Q3</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11">
        <f>YEAR((SalesDataTable[[#This Row],[Order Date]]))</f>
        <v>2026</v>
      </c>
      <c r="D1446" s="13">
        <f>MONTH((SalesDataTable[[#This Row],[Order Date]]))</f>
        <v>7</v>
      </c>
      <c r="E1446" s="13" t="str">
        <f>TEXT(SalesDataTable[[#This Row],[Order Date]],"MMM")</f>
        <v>Jul</v>
      </c>
      <c r="F1446" s="13" t="str">
        <f>"Q"&amp;ROUNDUP(MONTH(SalesDataTable[[#This Row],[Order Date]])/3,0)</f>
        <v>Q3</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11">
        <f>YEAR((SalesDataTable[[#This Row],[Order Date]]))</f>
        <v>2026</v>
      </c>
      <c r="D1447" s="13">
        <f>MONTH((SalesDataTable[[#This Row],[Order Date]]))</f>
        <v>7</v>
      </c>
      <c r="E1447" s="13" t="str">
        <f>TEXT(SalesDataTable[[#This Row],[Order Date]],"MMM")</f>
        <v>Jul</v>
      </c>
      <c r="F1447" s="13" t="str">
        <f>"Q"&amp;ROUNDUP(MONTH(SalesDataTable[[#This Row],[Order Date]])/3,0)</f>
        <v>Q3</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11">
        <f>YEAR((SalesDataTable[[#This Row],[Order Date]]))</f>
        <v>2026</v>
      </c>
      <c r="D1448" s="13">
        <f>MONTH((SalesDataTable[[#This Row],[Order Date]]))</f>
        <v>7</v>
      </c>
      <c r="E1448" s="13" t="str">
        <f>TEXT(SalesDataTable[[#This Row],[Order Date]],"MMM")</f>
        <v>Jul</v>
      </c>
      <c r="F1448" s="13" t="str">
        <f>"Q"&amp;ROUNDUP(MONTH(SalesDataTable[[#This Row],[Order Date]])/3,0)</f>
        <v>Q3</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11">
        <f>YEAR((SalesDataTable[[#This Row],[Order Date]]))</f>
        <v>2026</v>
      </c>
      <c r="D1449" s="13">
        <f>MONTH((SalesDataTable[[#This Row],[Order Date]]))</f>
        <v>7</v>
      </c>
      <c r="E1449" s="13" t="str">
        <f>TEXT(SalesDataTable[[#This Row],[Order Date]],"MMM")</f>
        <v>Jul</v>
      </c>
      <c r="F1449" s="13" t="str">
        <f>"Q"&amp;ROUNDUP(MONTH(SalesDataTable[[#This Row],[Order Date]])/3,0)</f>
        <v>Q3</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11">
        <f>YEAR((SalesDataTable[[#This Row],[Order Date]]))</f>
        <v>2026</v>
      </c>
      <c r="D1450" s="13">
        <f>MONTH((SalesDataTable[[#This Row],[Order Date]]))</f>
        <v>7</v>
      </c>
      <c r="E1450" s="13" t="str">
        <f>TEXT(SalesDataTable[[#This Row],[Order Date]],"MMM")</f>
        <v>Jul</v>
      </c>
      <c r="F1450" s="13" t="str">
        <f>"Q"&amp;ROUNDUP(MONTH(SalesDataTable[[#This Row],[Order Date]])/3,0)</f>
        <v>Q3</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11">
        <f>YEAR((SalesDataTable[[#This Row],[Order Date]]))</f>
        <v>2026</v>
      </c>
      <c r="D1451" s="13">
        <f>MONTH((SalesDataTable[[#This Row],[Order Date]]))</f>
        <v>7</v>
      </c>
      <c r="E1451" s="13" t="str">
        <f>TEXT(SalesDataTable[[#This Row],[Order Date]],"MMM")</f>
        <v>Jul</v>
      </c>
      <c r="F1451" s="13" t="str">
        <f>"Q"&amp;ROUNDUP(MONTH(SalesDataTable[[#This Row],[Order Date]])/3,0)</f>
        <v>Q3</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11">
        <f>YEAR((SalesDataTable[[#This Row],[Order Date]]))</f>
        <v>2026</v>
      </c>
      <c r="D1452" s="13">
        <f>MONTH((SalesDataTable[[#This Row],[Order Date]]))</f>
        <v>7</v>
      </c>
      <c r="E1452" s="13" t="str">
        <f>TEXT(SalesDataTable[[#This Row],[Order Date]],"MMM")</f>
        <v>Jul</v>
      </c>
      <c r="F1452" s="13" t="str">
        <f>"Q"&amp;ROUNDUP(MONTH(SalesDataTable[[#This Row],[Order Date]])/3,0)</f>
        <v>Q3</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11">
        <f>YEAR((SalesDataTable[[#This Row],[Order Date]]))</f>
        <v>2026</v>
      </c>
      <c r="D1453" s="13">
        <f>MONTH((SalesDataTable[[#This Row],[Order Date]]))</f>
        <v>7</v>
      </c>
      <c r="E1453" s="13" t="str">
        <f>TEXT(SalesDataTable[[#This Row],[Order Date]],"MMM")</f>
        <v>Jul</v>
      </c>
      <c r="F1453" s="13" t="str">
        <f>"Q"&amp;ROUNDUP(MONTH(SalesDataTable[[#This Row],[Order Date]])/3,0)</f>
        <v>Q3</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11">
        <f>YEAR((SalesDataTable[[#This Row],[Order Date]]))</f>
        <v>2026</v>
      </c>
      <c r="D1454" s="13">
        <f>MONTH((SalesDataTable[[#This Row],[Order Date]]))</f>
        <v>7</v>
      </c>
      <c r="E1454" s="13" t="str">
        <f>TEXT(SalesDataTable[[#This Row],[Order Date]],"MMM")</f>
        <v>Jul</v>
      </c>
      <c r="F1454" s="13" t="str">
        <f>"Q"&amp;ROUNDUP(MONTH(SalesDataTable[[#This Row],[Order Date]])/3,0)</f>
        <v>Q3</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11">
        <f>YEAR((SalesDataTable[[#This Row],[Order Date]]))</f>
        <v>2026</v>
      </c>
      <c r="D1455" s="13">
        <f>MONTH((SalesDataTable[[#This Row],[Order Date]]))</f>
        <v>7</v>
      </c>
      <c r="E1455" s="13" t="str">
        <f>TEXT(SalesDataTable[[#This Row],[Order Date]],"MMM")</f>
        <v>Jul</v>
      </c>
      <c r="F1455" s="13" t="str">
        <f>"Q"&amp;ROUNDUP(MONTH(SalesDataTable[[#This Row],[Order Date]])/3,0)</f>
        <v>Q3</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11">
        <f>YEAR((SalesDataTable[[#This Row],[Order Date]]))</f>
        <v>2026</v>
      </c>
      <c r="D1456" s="13">
        <f>MONTH((SalesDataTable[[#This Row],[Order Date]]))</f>
        <v>7</v>
      </c>
      <c r="E1456" s="13" t="str">
        <f>TEXT(SalesDataTable[[#This Row],[Order Date]],"MMM")</f>
        <v>Jul</v>
      </c>
      <c r="F1456" s="13" t="str">
        <f>"Q"&amp;ROUNDUP(MONTH(SalesDataTable[[#This Row],[Order Date]])/3,0)</f>
        <v>Q3</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11">
        <f>YEAR((SalesDataTable[[#This Row],[Order Date]]))</f>
        <v>2026</v>
      </c>
      <c r="D1457" s="13">
        <f>MONTH((SalesDataTable[[#This Row],[Order Date]]))</f>
        <v>7</v>
      </c>
      <c r="E1457" s="13" t="str">
        <f>TEXT(SalesDataTable[[#This Row],[Order Date]],"MMM")</f>
        <v>Jul</v>
      </c>
      <c r="F1457" s="13" t="str">
        <f>"Q"&amp;ROUNDUP(MONTH(SalesDataTable[[#This Row],[Order Date]])/3,0)</f>
        <v>Q3</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11">
        <f>YEAR((SalesDataTable[[#This Row],[Order Date]]))</f>
        <v>2026</v>
      </c>
      <c r="D1458" s="13">
        <f>MONTH((SalesDataTable[[#This Row],[Order Date]]))</f>
        <v>7</v>
      </c>
      <c r="E1458" s="13" t="str">
        <f>TEXT(SalesDataTable[[#This Row],[Order Date]],"MMM")</f>
        <v>Jul</v>
      </c>
      <c r="F1458" s="13" t="str">
        <f>"Q"&amp;ROUNDUP(MONTH(SalesDataTable[[#This Row],[Order Date]])/3,0)</f>
        <v>Q3</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11">
        <f>YEAR((SalesDataTable[[#This Row],[Order Date]]))</f>
        <v>2026</v>
      </c>
      <c r="D1459" s="13">
        <f>MONTH((SalesDataTable[[#This Row],[Order Date]]))</f>
        <v>7</v>
      </c>
      <c r="E1459" s="13" t="str">
        <f>TEXT(SalesDataTable[[#This Row],[Order Date]],"MMM")</f>
        <v>Jul</v>
      </c>
      <c r="F1459" s="13" t="str">
        <f>"Q"&amp;ROUNDUP(MONTH(SalesDataTable[[#This Row],[Order Date]])/3,0)</f>
        <v>Q3</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11">
        <f>YEAR((SalesDataTable[[#This Row],[Order Date]]))</f>
        <v>2026</v>
      </c>
      <c r="D1460" s="13">
        <f>MONTH((SalesDataTable[[#This Row],[Order Date]]))</f>
        <v>7</v>
      </c>
      <c r="E1460" s="13" t="str">
        <f>TEXT(SalesDataTable[[#This Row],[Order Date]],"MMM")</f>
        <v>Jul</v>
      </c>
      <c r="F1460" s="13" t="str">
        <f>"Q"&amp;ROUNDUP(MONTH(SalesDataTable[[#This Row],[Order Date]])/3,0)</f>
        <v>Q3</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11">
        <f>YEAR((SalesDataTable[[#This Row],[Order Date]]))</f>
        <v>2026</v>
      </c>
      <c r="D1461" s="13">
        <f>MONTH((SalesDataTable[[#This Row],[Order Date]]))</f>
        <v>7</v>
      </c>
      <c r="E1461" s="13" t="str">
        <f>TEXT(SalesDataTable[[#This Row],[Order Date]],"MMM")</f>
        <v>Jul</v>
      </c>
      <c r="F1461" s="13" t="str">
        <f>"Q"&amp;ROUNDUP(MONTH(SalesDataTable[[#This Row],[Order Date]])/3,0)</f>
        <v>Q3</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11">
        <f>YEAR((SalesDataTable[[#This Row],[Order Date]]))</f>
        <v>2026</v>
      </c>
      <c r="D1462" s="13">
        <f>MONTH((SalesDataTable[[#This Row],[Order Date]]))</f>
        <v>7</v>
      </c>
      <c r="E1462" s="13" t="str">
        <f>TEXT(SalesDataTable[[#This Row],[Order Date]],"MMM")</f>
        <v>Jul</v>
      </c>
      <c r="F1462" s="13" t="str">
        <f>"Q"&amp;ROUNDUP(MONTH(SalesDataTable[[#This Row],[Order Date]])/3,0)</f>
        <v>Q3</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11">
        <f>YEAR((SalesDataTable[[#This Row],[Order Date]]))</f>
        <v>2026</v>
      </c>
      <c r="D1463" s="13">
        <f>MONTH((SalesDataTable[[#This Row],[Order Date]]))</f>
        <v>7</v>
      </c>
      <c r="E1463" s="13" t="str">
        <f>TEXT(SalesDataTable[[#This Row],[Order Date]],"MMM")</f>
        <v>Jul</v>
      </c>
      <c r="F1463" s="13" t="str">
        <f>"Q"&amp;ROUNDUP(MONTH(SalesDataTable[[#This Row],[Order Date]])/3,0)</f>
        <v>Q3</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11">
        <f>YEAR((SalesDataTable[[#This Row],[Order Date]]))</f>
        <v>2026</v>
      </c>
      <c r="D1464" s="13">
        <f>MONTH((SalesDataTable[[#This Row],[Order Date]]))</f>
        <v>7</v>
      </c>
      <c r="E1464" s="13" t="str">
        <f>TEXT(SalesDataTable[[#This Row],[Order Date]],"MMM")</f>
        <v>Jul</v>
      </c>
      <c r="F1464" s="13" t="str">
        <f>"Q"&amp;ROUNDUP(MONTH(SalesDataTable[[#This Row],[Order Date]])/3,0)</f>
        <v>Q3</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11">
        <f>YEAR((SalesDataTable[[#This Row],[Order Date]]))</f>
        <v>2026</v>
      </c>
      <c r="D1465" s="13">
        <f>MONTH((SalesDataTable[[#This Row],[Order Date]]))</f>
        <v>7</v>
      </c>
      <c r="E1465" s="13" t="str">
        <f>TEXT(SalesDataTable[[#This Row],[Order Date]],"MMM")</f>
        <v>Jul</v>
      </c>
      <c r="F1465" s="13" t="str">
        <f>"Q"&amp;ROUNDUP(MONTH(SalesDataTable[[#This Row],[Order Date]])/3,0)</f>
        <v>Q3</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11">
        <f>YEAR((SalesDataTable[[#This Row],[Order Date]]))</f>
        <v>2026</v>
      </c>
      <c r="D1466" s="13">
        <f>MONTH((SalesDataTable[[#This Row],[Order Date]]))</f>
        <v>7</v>
      </c>
      <c r="E1466" s="13" t="str">
        <f>TEXT(SalesDataTable[[#This Row],[Order Date]],"MMM")</f>
        <v>Jul</v>
      </c>
      <c r="F1466" s="13" t="str">
        <f>"Q"&amp;ROUNDUP(MONTH(SalesDataTable[[#This Row],[Order Date]])/3,0)</f>
        <v>Q3</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11">
        <f>YEAR((SalesDataTable[[#This Row],[Order Date]]))</f>
        <v>2026</v>
      </c>
      <c r="D1467" s="13">
        <f>MONTH((SalesDataTable[[#This Row],[Order Date]]))</f>
        <v>7</v>
      </c>
      <c r="E1467" s="13" t="str">
        <f>TEXT(SalesDataTable[[#This Row],[Order Date]],"MMM")</f>
        <v>Jul</v>
      </c>
      <c r="F1467" s="13" t="str">
        <f>"Q"&amp;ROUNDUP(MONTH(SalesDataTable[[#This Row],[Order Date]])/3,0)</f>
        <v>Q3</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11">
        <f>YEAR((SalesDataTable[[#This Row],[Order Date]]))</f>
        <v>2026</v>
      </c>
      <c r="D1468" s="13">
        <f>MONTH((SalesDataTable[[#This Row],[Order Date]]))</f>
        <v>7</v>
      </c>
      <c r="E1468" s="13" t="str">
        <f>TEXT(SalesDataTable[[#This Row],[Order Date]],"MMM")</f>
        <v>Jul</v>
      </c>
      <c r="F1468" s="13" t="str">
        <f>"Q"&amp;ROUNDUP(MONTH(SalesDataTable[[#This Row],[Order Date]])/3,0)</f>
        <v>Q3</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11">
        <f>YEAR((SalesDataTable[[#This Row],[Order Date]]))</f>
        <v>2026</v>
      </c>
      <c r="D1469" s="13">
        <f>MONTH((SalesDataTable[[#This Row],[Order Date]]))</f>
        <v>7</v>
      </c>
      <c r="E1469" s="13" t="str">
        <f>TEXT(SalesDataTable[[#This Row],[Order Date]],"MMM")</f>
        <v>Jul</v>
      </c>
      <c r="F1469" s="13" t="str">
        <f>"Q"&amp;ROUNDUP(MONTH(SalesDataTable[[#This Row],[Order Date]])/3,0)</f>
        <v>Q3</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11">
        <f>YEAR((SalesDataTable[[#This Row],[Order Date]]))</f>
        <v>2026</v>
      </c>
      <c r="D1470" s="13">
        <f>MONTH((SalesDataTable[[#This Row],[Order Date]]))</f>
        <v>7</v>
      </c>
      <c r="E1470" s="13" t="str">
        <f>TEXT(SalesDataTable[[#This Row],[Order Date]],"MMM")</f>
        <v>Jul</v>
      </c>
      <c r="F1470" s="13" t="str">
        <f>"Q"&amp;ROUNDUP(MONTH(SalesDataTable[[#This Row],[Order Date]])/3,0)</f>
        <v>Q3</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11">
        <f>YEAR((SalesDataTable[[#This Row],[Order Date]]))</f>
        <v>2026</v>
      </c>
      <c r="D1471" s="13">
        <f>MONTH((SalesDataTable[[#This Row],[Order Date]]))</f>
        <v>7</v>
      </c>
      <c r="E1471" s="13" t="str">
        <f>TEXT(SalesDataTable[[#This Row],[Order Date]],"MMM")</f>
        <v>Jul</v>
      </c>
      <c r="F1471" s="13" t="str">
        <f>"Q"&amp;ROUNDUP(MONTH(SalesDataTable[[#This Row],[Order Date]])/3,0)</f>
        <v>Q3</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11">
        <f>YEAR((SalesDataTable[[#This Row],[Order Date]]))</f>
        <v>2026</v>
      </c>
      <c r="D1472" s="13">
        <f>MONTH((SalesDataTable[[#This Row],[Order Date]]))</f>
        <v>7</v>
      </c>
      <c r="E1472" s="13" t="str">
        <f>TEXT(SalesDataTable[[#This Row],[Order Date]],"MMM")</f>
        <v>Jul</v>
      </c>
      <c r="F1472" s="13" t="str">
        <f>"Q"&amp;ROUNDUP(MONTH(SalesDataTable[[#This Row],[Order Date]])/3,0)</f>
        <v>Q3</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11">
        <f>YEAR((SalesDataTable[[#This Row],[Order Date]]))</f>
        <v>2026</v>
      </c>
      <c r="D1473" s="13">
        <f>MONTH((SalesDataTable[[#This Row],[Order Date]]))</f>
        <v>7</v>
      </c>
      <c r="E1473" s="13" t="str">
        <f>TEXT(SalesDataTable[[#This Row],[Order Date]],"MMM")</f>
        <v>Jul</v>
      </c>
      <c r="F1473" s="13" t="str">
        <f>"Q"&amp;ROUNDUP(MONTH(SalesDataTable[[#This Row],[Order Date]])/3,0)</f>
        <v>Q3</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11">
        <f>YEAR((SalesDataTable[[#This Row],[Order Date]]))</f>
        <v>2026</v>
      </c>
      <c r="D1474" s="13">
        <f>MONTH((SalesDataTable[[#This Row],[Order Date]]))</f>
        <v>7</v>
      </c>
      <c r="E1474" s="13" t="str">
        <f>TEXT(SalesDataTable[[#This Row],[Order Date]],"MMM")</f>
        <v>Jul</v>
      </c>
      <c r="F1474" s="13" t="str">
        <f>"Q"&amp;ROUNDUP(MONTH(SalesDataTable[[#This Row],[Order Date]])/3,0)</f>
        <v>Q3</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11">
        <f>YEAR((SalesDataTable[[#This Row],[Order Date]]))</f>
        <v>2026</v>
      </c>
      <c r="D1475" s="13">
        <f>MONTH((SalesDataTable[[#This Row],[Order Date]]))</f>
        <v>7</v>
      </c>
      <c r="E1475" s="13" t="str">
        <f>TEXT(SalesDataTable[[#This Row],[Order Date]],"MMM")</f>
        <v>Jul</v>
      </c>
      <c r="F1475" s="13" t="str">
        <f>"Q"&amp;ROUNDUP(MONTH(SalesDataTable[[#This Row],[Order Date]])/3,0)</f>
        <v>Q3</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11">
        <f>YEAR((SalesDataTable[[#This Row],[Order Date]]))</f>
        <v>2026</v>
      </c>
      <c r="D1476" s="13">
        <f>MONTH((SalesDataTable[[#This Row],[Order Date]]))</f>
        <v>7</v>
      </c>
      <c r="E1476" s="13" t="str">
        <f>TEXT(SalesDataTable[[#This Row],[Order Date]],"MMM")</f>
        <v>Jul</v>
      </c>
      <c r="F1476" s="13" t="str">
        <f>"Q"&amp;ROUNDUP(MONTH(SalesDataTable[[#This Row],[Order Date]])/3,0)</f>
        <v>Q3</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11">
        <f>YEAR((SalesDataTable[[#This Row],[Order Date]]))</f>
        <v>2026</v>
      </c>
      <c r="D1477" s="13">
        <f>MONTH((SalesDataTable[[#This Row],[Order Date]]))</f>
        <v>7</v>
      </c>
      <c r="E1477" s="13" t="str">
        <f>TEXT(SalesDataTable[[#This Row],[Order Date]],"MMM")</f>
        <v>Jul</v>
      </c>
      <c r="F1477" s="13" t="str">
        <f>"Q"&amp;ROUNDUP(MONTH(SalesDataTable[[#This Row],[Order Date]])/3,0)</f>
        <v>Q3</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11">
        <f>YEAR((SalesDataTable[[#This Row],[Order Date]]))</f>
        <v>2026</v>
      </c>
      <c r="D1478" s="13">
        <f>MONTH((SalesDataTable[[#This Row],[Order Date]]))</f>
        <v>7</v>
      </c>
      <c r="E1478" s="13" t="str">
        <f>TEXT(SalesDataTable[[#This Row],[Order Date]],"MMM")</f>
        <v>Jul</v>
      </c>
      <c r="F1478" s="13" t="str">
        <f>"Q"&amp;ROUNDUP(MONTH(SalesDataTable[[#This Row],[Order Date]])/3,0)</f>
        <v>Q3</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11">
        <f>YEAR((SalesDataTable[[#This Row],[Order Date]]))</f>
        <v>2026</v>
      </c>
      <c r="D1479" s="13">
        <f>MONTH((SalesDataTable[[#This Row],[Order Date]]))</f>
        <v>7</v>
      </c>
      <c r="E1479" s="13" t="str">
        <f>TEXT(SalesDataTable[[#This Row],[Order Date]],"MMM")</f>
        <v>Jul</v>
      </c>
      <c r="F1479" s="13" t="str">
        <f>"Q"&amp;ROUNDUP(MONTH(SalesDataTable[[#This Row],[Order Date]])/3,0)</f>
        <v>Q3</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11">
        <f>YEAR((SalesDataTable[[#This Row],[Order Date]]))</f>
        <v>2026</v>
      </c>
      <c r="D1480" s="13">
        <f>MONTH((SalesDataTable[[#This Row],[Order Date]]))</f>
        <v>7</v>
      </c>
      <c r="E1480" s="13" t="str">
        <f>TEXT(SalesDataTable[[#This Row],[Order Date]],"MMM")</f>
        <v>Jul</v>
      </c>
      <c r="F1480" s="13" t="str">
        <f>"Q"&amp;ROUNDUP(MONTH(SalesDataTable[[#This Row],[Order Date]])/3,0)</f>
        <v>Q3</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11">
        <f>YEAR((SalesDataTable[[#This Row],[Order Date]]))</f>
        <v>2026</v>
      </c>
      <c r="D1481" s="13">
        <f>MONTH((SalesDataTable[[#This Row],[Order Date]]))</f>
        <v>7</v>
      </c>
      <c r="E1481" s="13" t="str">
        <f>TEXT(SalesDataTable[[#This Row],[Order Date]],"MMM")</f>
        <v>Jul</v>
      </c>
      <c r="F1481" s="13" t="str">
        <f>"Q"&amp;ROUNDUP(MONTH(SalesDataTable[[#This Row],[Order Date]])/3,0)</f>
        <v>Q3</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11">
        <f>YEAR((SalesDataTable[[#This Row],[Order Date]]))</f>
        <v>2026</v>
      </c>
      <c r="D1482" s="13">
        <f>MONTH((SalesDataTable[[#This Row],[Order Date]]))</f>
        <v>7</v>
      </c>
      <c r="E1482" s="13" t="str">
        <f>TEXT(SalesDataTable[[#This Row],[Order Date]],"MMM")</f>
        <v>Jul</v>
      </c>
      <c r="F1482" s="13" t="str">
        <f>"Q"&amp;ROUNDUP(MONTH(SalesDataTable[[#This Row],[Order Date]])/3,0)</f>
        <v>Q3</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11">
        <f>YEAR((SalesDataTable[[#This Row],[Order Date]]))</f>
        <v>2026</v>
      </c>
      <c r="D1483" s="13">
        <f>MONTH((SalesDataTable[[#This Row],[Order Date]]))</f>
        <v>7</v>
      </c>
      <c r="E1483" s="13" t="str">
        <f>TEXT(SalesDataTable[[#This Row],[Order Date]],"MMM")</f>
        <v>Jul</v>
      </c>
      <c r="F1483" s="13" t="str">
        <f>"Q"&amp;ROUNDUP(MONTH(SalesDataTable[[#This Row],[Order Date]])/3,0)</f>
        <v>Q3</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11">
        <f>YEAR((SalesDataTable[[#This Row],[Order Date]]))</f>
        <v>2026</v>
      </c>
      <c r="D1484" s="13">
        <f>MONTH((SalesDataTable[[#This Row],[Order Date]]))</f>
        <v>7</v>
      </c>
      <c r="E1484" s="13" t="str">
        <f>TEXT(SalesDataTable[[#This Row],[Order Date]],"MMM")</f>
        <v>Jul</v>
      </c>
      <c r="F1484" s="13" t="str">
        <f>"Q"&amp;ROUNDUP(MONTH(SalesDataTable[[#This Row],[Order Date]])/3,0)</f>
        <v>Q3</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11">
        <f>YEAR((SalesDataTable[[#This Row],[Order Date]]))</f>
        <v>2026</v>
      </c>
      <c r="D1485" s="13">
        <f>MONTH((SalesDataTable[[#This Row],[Order Date]]))</f>
        <v>7</v>
      </c>
      <c r="E1485" s="13" t="str">
        <f>TEXT(SalesDataTable[[#This Row],[Order Date]],"MMM")</f>
        <v>Jul</v>
      </c>
      <c r="F1485" s="13" t="str">
        <f>"Q"&amp;ROUNDUP(MONTH(SalesDataTable[[#This Row],[Order Date]])/3,0)</f>
        <v>Q3</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11">
        <f>YEAR((SalesDataTable[[#This Row],[Order Date]]))</f>
        <v>2026</v>
      </c>
      <c r="D1486" s="13">
        <f>MONTH((SalesDataTable[[#This Row],[Order Date]]))</f>
        <v>7</v>
      </c>
      <c r="E1486" s="13" t="str">
        <f>TEXT(SalesDataTable[[#This Row],[Order Date]],"MMM")</f>
        <v>Jul</v>
      </c>
      <c r="F1486" s="13" t="str">
        <f>"Q"&amp;ROUNDUP(MONTH(SalesDataTable[[#This Row],[Order Date]])/3,0)</f>
        <v>Q3</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11">
        <f>YEAR((SalesDataTable[[#This Row],[Order Date]]))</f>
        <v>2026</v>
      </c>
      <c r="D1487" s="13">
        <f>MONTH((SalesDataTable[[#This Row],[Order Date]]))</f>
        <v>7</v>
      </c>
      <c r="E1487" s="13" t="str">
        <f>TEXT(SalesDataTable[[#This Row],[Order Date]],"MMM")</f>
        <v>Jul</v>
      </c>
      <c r="F1487" s="13" t="str">
        <f>"Q"&amp;ROUNDUP(MONTH(SalesDataTable[[#This Row],[Order Date]])/3,0)</f>
        <v>Q3</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11">
        <f>YEAR((SalesDataTable[[#This Row],[Order Date]]))</f>
        <v>2026</v>
      </c>
      <c r="D1488" s="13">
        <f>MONTH((SalesDataTable[[#This Row],[Order Date]]))</f>
        <v>7</v>
      </c>
      <c r="E1488" s="13" t="str">
        <f>TEXT(SalesDataTable[[#This Row],[Order Date]],"MMM")</f>
        <v>Jul</v>
      </c>
      <c r="F1488" s="13" t="str">
        <f>"Q"&amp;ROUNDUP(MONTH(SalesDataTable[[#This Row],[Order Date]])/3,0)</f>
        <v>Q3</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11">
        <f>YEAR((SalesDataTable[[#This Row],[Order Date]]))</f>
        <v>2026</v>
      </c>
      <c r="D1489" s="13">
        <f>MONTH((SalesDataTable[[#This Row],[Order Date]]))</f>
        <v>7</v>
      </c>
      <c r="E1489" s="13" t="str">
        <f>TEXT(SalesDataTable[[#This Row],[Order Date]],"MMM")</f>
        <v>Jul</v>
      </c>
      <c r="F1489" s="13" t="str">
        <f>"Q"&amp;ROUNDUP(MONTH(SalesDataTable[[#This Row],[Order Date]])/3,0)</f>
        <v>Q3</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11">
        <f>YEAR((SalesDataTable[[#This Row],[Order Date]]))</f>
        <v>2026</v>
      </c>
      <c r="D1490" s="13">
        <f>MONTH((SalesDataTable[[#This Row],[Order Date]]))</f>
        <v>7</v>
      </c>
      <c r="E1490" s="13" t="str">
        <f>TEXT(SalesDataTable[[#This Row],[Order Date]],"MMM")</f>
        <v>Jul</v>
      </c>
      <c r="F1490" s="13" t="str">
        <f>"Q"&amp;ROUNDUP(MONTH(SalesDataTable[[#This Row],[Order Date]])/3,0)</f>
        <v>Q3</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11">
        <f>YEAR((SalesDataTable[[#This Row],[Order Date]]))</f>
        <v>2026</v>
      </c>
      <c r="D1491" s="13">
        <f>MONTH((SalesDataTable[[#This Row],[Order Date]]))</f>
        <v>7</v>
      </c>
      <c r="E1491" s="13" t="str">
        <f>TEXT(SalesDataTable[[#This Row],[Order Date]],"MMM")</f>
        <v>Jul</v>
      </c>
      <c r="F1491" s="13" t="str">
        <f>"Q"&amp;ROUNDUP(MONTH(SalesDataTable[[#This Row],[Order Date]])/3,0)</f>
        <v>Q3</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11">
        <f>YEAR((SalesDataTable[[#This Row],[Order Date]]))</f>
        <v>2026</v>
      </c>
      <c r="D1492" s="13">
        <f>MONTH((SalesDataTable[[#This Row],[Order Date]]))</f>
        <v>7</v>
      </c>
      <c r="E1492" s="13" t="str">
        <f>TEXT(SalesDataTable[[#This Row],[Order Date]],"MMM")</f>
        <v>Jul</v>
      </c>
      <c r="F1492" s="13" t="str">
        <f>"Q"&amp;ROUNDUP(MONTH(SalesDataTable[[#This Row],[Order Date]])/3,0)</f>
        <v>Q3</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11">
        <f>YEAR((SalesDataTable[[#This Row],[Order Date]]))</f>
        <v>2026</v>
      </c>
      <c r="D1493" s="13">
        <f>MONTH((SalesDataTable[[#This Row],[Order Date]]))</f>
        <v>7</v>
      </c>
      <c r="E1493" s="13" t="str">
        <f>TEXT(SalesDataTable[[#This Row],[Order Date]],"MMM")</f>
        <v>Jul</v>
      </c>
      <c r="F1493" s="13" t="str">
        <f>"Q"&amp;ROUNDUP(MONTH(SalesDataTable[[#This Row],[Order Date]])/3,0)</f>
        <v>Q3</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11">
        <f>YEAR((SalesDataTable[[#This Row],[Order Date]]))</f>
        <v>2026</v>
      </c>
      <c r="D1494" s="13">
        <f>MONTH((SalesDataTable[[#This Row],[Order Date]]))</f>
        <v>7</v>
      </c>
      <c r="E1494" s="13" t="str">
        <f>TEXT(SalesDataTable[[#This Row],[Order Date]],"MMM")</f>
        <v>Jul</v>
      </c>
      <c r="F1494" s="13" t="str">
        <f>"Q"&amp;ROUNDUP(MONTH(SalesDataTable[[#This Row],[Order Date]])/3,0)</f>
        <v>Q3</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11">
        <f>YEAR((SalesDataTable[[#This Row],[Order Date]]))</f>
        <v>2026</v>
      </c>
      <c r="D1495" s="13">
        <f>MONTH((SalesDataTable[[#This Row],[Order Date]]))</f>
        <v>7</v>
      </c>
      <c r="E1495" s="13" t="str">
        <f>TEXT(SalesDataTable[[#This Row],[Order Date]],"MMM")</f>
        <v>Jul</v>
      </c>
      <c r="F1495" s="13" t="str">
        <f>"Q"&amp;ROUNDUP(MONTH(SalesDataTable[[#This Row],[Order Date]])/3,0)</f>
        <v>Q3</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11">
        <f>YEAR((SalesDataTable[[#This Row],[Order Date]]))</f>
        <v>2026</v>
      </c>
      <c r="D1496" s="13">
        <f>MONTH((SalesDataTable[[#This Row],[Order Date]]))</f>
        <v>7</v>
      </c>
      <c r="E1496" s="13" t="str">
        <f>TEXT(SalesDataTable[[#This Row],[Order Date]],"MMM")</f>
        <v>Jul</v>
      </c>
      <c r="F1496" s="13" t="str">
        <f>"Q"&amp;ROUNDUP(MONTH(SalesDataTable[[#This Row],[Order Date]])/3,0)</f>
        <v>Q3</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11">
        <f>YEAR((SalesDataTable[[#This Row],[Order Date]]))</f>
        <v>2026</v>
      </c>
      <c r="D1497" s="13">
        <f>MONTH((SalesDataTable[[#This Row],[Order Date]]))</f>
        <v>7</v>
      </c>
      <c r="E1497" s="13" t="str">
        <f>TEXT(SalesDataTable[[#This Row],[Order Date]],"MMM")</f>
        <v>Jul</v>
      </c>
      <c r="F1497" s="13" t="str">
        <f>"Q"&amp;ROUNDUP(MONTH(SalesDataTable[[#This Row],[Order Date]])/3,0)</f>
        <v>Q3</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11">
        <f>YEAR((SalesDataTable[[#This Row],[Order Date]]))</f>
        <v>2026</v>
      </c>
      <c r="D1498" s="13">
        <f>MONTH((SalesDataTable[[#This Row],[Order Date]]))</f>
        <v>7</v>
      </c>
      <c r="E1498" s="13" t="str">
        <f>TEXT(SalesDataTable[[#This Row],[Order Date]],"MMM")</f>
        <v>Jul</v>
      </c>
      <c r="F1498" s="13" t="str">
        <f>"Q"&amp;ROUNDUP(MONTH(SalesDataTable[[#This Row],[Order Date]])/3,0)</f>
        <v>Q3</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11">
        <f>YEAR((SalesDataTable[[#This Row],[Order Date]]))</f>
        <v>2026</v>
      </c>
      <c r="D1499" s="13">
        <f>MONTH((SalesDataTable[[#This Row],[Order Date]]))</f>
        <v>7</v>
      </c>
      <c r="E1499" s="13" t="str">
        <f>TEXT(SalesDataTable[[#This Row],[Order Date]],"MMM")</f>
        <v>Jul</v>
      </c>
      <c r="F1499" s="13" t="str">
        <f>"Q"&amp;ROUNDUP(MONTH(SalesDataTable[[#This Row],[Order Date]])/3,0)</f>
        <v>Q3</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11">
        <f>YEAR((SalesDataTable[[#This Row],[Order Date]]))</f>
        <v>2026</v>
      </c>
      <c r="D1500" s="13">
        <f>MONTH((SalesDataTable[[#This Row],[Order Date]]))</f>
        <v>7</v>
      </c>
      <c r="E1500" s="13" t="str">
        <f>TEXT(SalesDataTable[[#This Row],[Order Date]],"MMM")</f>
        <v>Jul</v>
      </c>
      <c r="F1500" s="13" t="str">
        <f>"Q"&amp;ROUNDUP(MONTH(SalesDataTable[[#This Row],[Order Date]])/3,0)</f>
        <v>Q3</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11">
        <f>YEAR((SalesDataTable[[#This Row],[Order Date]]))</f>
        <v>2026</v>
      </c>
      <c r="D1501" s="13">
        <f>MONTH((SalesDataTable[[#This Row],[Order Date]]))</f>
        <v>7</v>
      </c>
      <c r="E1501" s="13" t="str">
        <f>TEXT(SalesDataTable[[#This Row],[Order Date]],"MMM")</f>
        <v>Jul</v>
      </c>
      <c r="F1501" s="13" t="str">
        <f>"Q"&amp;ROUNDUP(MONTH(SalesDataTable[[#This Row],[Order Date]])/3,0)</f>
        <v>Q3</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11">
        <f>YEAR((SalesDataTable[[#This Row],[Order Date]]))</f>
        <v>2026</v>
      </c>
      <c r="D1502" s="13">
        <f>MONTH((SalesDataTable[[#This Row],[Order Date]]))</f>
        <v>7</v>
      </c>
      <c r="E1502" s="13" t="str">
        <f>TEXT(SalesDataTable[[#This Row],[Order Date]],"MMM")</f>
        <v>Jul</v>
      </c>
      <c r="F1502" s="13" t="str">
        <f>"Q"&amp;ROUNDUP(MONTH(SalesDataTable[[#This Row],[Order Date]])/3,0)</f>
        <v>Q3</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11">
        <f>YEAR((SalesDataTable[[#This Row],[Order Date]]))</f>
        <v>2026</v>
      </c>
      <c r="D1503" s="13">
        <f>MONTH((SalesDataTable[[#This Row],[Order Date]]))</f>
        <v>7</v>
      </c>
      <c r="E1503" s="13" t="str">
        <f>TEXT(SalesDataTable[[#This Row],[Order Date]],"MMM")</f>
        <v>Jul</v>
      </c>
      <c r="F1503" s="13" t="str">
        <f>"Q"&amp;ROUNDUP(MONTH(SalesDataTable[[#This Row],[Order Date]])/3,0)</f>
        <v>Q3</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11">
        <f>YEAR((SalesDataTable[[#This Row],[Order Date]]))</f>
        <v>2026</v>
      </c>
      <c r="D1504" s="13">
        <f>MONTH((SalesDataTable[[#This Row],[Order Date]]))</f>
        <v>7</v>
      </c>
      <c r="E1504" s="13" t="str">
        <f>TEXT(SalesDataTable[[#This Row],[Order Date]],"MMM")</f>
        <v>Jul</v>
      </c>
      <c r="F1504" s="13" t="str">
        <f>"Q"&amp;ROUNDUP(MONTH(SalesDataTable[[#This Row],[Order Date]])/3,0)</f>
        <v>Q3</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11">
        <f>YEAR((SalesDataTable[[#This Row],[Order Date]]))</f>
        <v>2026</v>
      </c>
      <c r="D1505" s="13">
        <f>MONTH((SalesDataTable[[#This Row],[Order Date]]))</f>
        <v>7</v>
      </c>
      <c r="E1505" s="13" t="str">
        <f>TEXT(SalesDataTable[[#This Row],[Order Date]],"MMM")</f>
        <v>Jul</v>
      </c>
      <c r="F1505" s="13" t="str">
        <f>"Q"&amp;ROUNDUP(MONTH(SalesDataTable[[#This Row],[Order Date]])/3,0)</f>
        <v>Q3</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11">
        <f>YEAR((SalesDataTable[[#This Row],[Order Date]]))</f>
        <v>2026</v>
      </c>
      <c r="D1506" s="13">
        <f>MONTH((SalesDataTable[[#This Row],[Order Date]]))</f>
        <v>7</v>
      </c>
      <c r="E1506" s="13" t="str">
        <f>TEXT(SalesDataTable[[#This Row],[Order Date]],"MMM")</f>
        <v>Jul</v>
      </c>
      <c r="F1506" s="13" t="str">
        <f>"Q"&amp;ROUNDUP(MONTH(SalesDataTable[[#This Row],[Order Date]])/3,0)</f>
        <v>Q3</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11">
        <f>YEAR((SalesDataTable[[#This Row],[Order Date]]))</f>
        <v>2026</v>
      </c>
      <c r="D1507" s="13">
        <f>MONTH((SalesDataTable[[#This Row],[Order Date]]))</f>
        <v>7</v>
      </c>
      <c r="E1507" s="13" t="str">
        <f>TEXT(SalesDataTable[[#This Row],[Order Date]],"MMM")</f>
        <v>Jul</v>
      </c>
      <c r="F1507" s="13" t="str">
        <f>"Q"&amp;ROUNDUP(MONTH(SalesDataTable[[#This Row],[Order Date]])/3,0)</f>
        <v>Q3</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11">
        <f>YEAR((SalesDataTable[[#This Row],[Order Date]]))</f>
        <v>2026</v>
      </c>
      <c r="D1508" s="13">
        <f>MONTH((SalesDataTable[[#This Row],[Order Date]]))</f>
        <v>7</v>
      </c>
      <c r="E1508" s="13" t="str">
        <f>TEXT(SalesDataTable[[#This Row],[Order Date]],"MMM")</f>
        <v>Jul</v>
      </c>
      <c r="F1508" s="13" t="str">
        <f>"Q"&amp;ROUNDUP(MONTH(SalesDataTable[[#This Row],[Order Date]])/3,0)</f>
        <v>Q3</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11">
        <f>YEAR((SalesDataTable[[#This Row],[Order Date]]))</f>
        <v>2026</v>
      </c>
      <c r="D1509" s="13">
        <f>MONTH((SalesDataTable[[#This Row],[Order Date]]))</f>
        <v>7</v>
      </c>
      <c r="E1509" s="13" t="str">
        <f>TEXT(SalesDataTable[[#This Row],[Order Date]],"MMM")</f>
        <v>Jul</v>
      </c>
      <c r="F1509" s="13" t="str">
        <f>"Q"&amp;ROUNDUP(MONTH(SalesDataTable[[#This Row],[Order Date]])/3,0)</f>
        <v>Q3</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11">
        <f>YEAR((SalesDataTable[[#This Row],[Order Date]]))</f>
        <v>2026</v>
      </c>
      <c r="D1510" s="13">
        <f>MONTH((SalesDataTable[[#This Row],[Order Date]]))</f>
        <v>7</v>
      </c>
      <c r="E1510" s="13" t="str">
        <f>TEXT(SalesDataTable[[#This Row],[Order Date]],"MMM")</f>
        <v>Jul</v>
      </c>
      <c r="F1510" s="13" t="str">
        <f>"Q"&amp;ROUNDUP(MONTH(SalesDataTable[[#This Row],[Order Date]])/3,0)</f>
        <v>Q3</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11">
        <f>YEAR((SalesDataTable[[#This Row],[Order Date]]))</f>
        <v>2026</v>
      </c>
      <c r="D1511" s="13">
        <f>MONTH((SalesDataTable[[#This Row],[Order Date]]))</f>
        <v>7</v>
      </c>
      <c r="E1511" s="13" t="str">
        <f>TEXT(SalesDataTable[[#This Row],[Order Date]],"MMM")</f>
        <v>Jul</v>
      </c>
      <c r="F1511" s="13" t="str">
        <f>"Q"&amp;ROUNDUP(MONTH(SalesDataTable[[#This Row],[Order Date]])/3,0)</f>
        <v>Q3</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11">
        <f>YEAR((SalesDataTable[[#This Row],[Order Date]]))</f>
        <v>2026</v>
      </c>
      <c r="D1512" s="13">
        <f>MONTH((SalesDataTable[[#This Row],[Order Date]]))</f>
        <v>7</v>
      </c>
      <c r="E1512" s="13" t="str">
        <f>TEXT(SalesDataTable[[#This Row],[Order Date]],"MMM")</f>
        <v>Jul</v>
      </c>
      <c r="F1512" s="13" t="str">
        <f>"Q"&amp;ROUNDUP(MONTH(SalesDataTable[[#This Row],[Order Date]])/3,0)</f>
        <v>Q3</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11">
        <f>YEAR((SalesDataTable[[#This Row],[Order Date]]))</f>
        <v>2026</v>
      </c>
      <c r="D1513" s="13">
        <f>MONTH((SalesDataTable[[#This Row],[Order Date]]))</f>
        <v>7</v>
      </c>
      <c r="E1513" s="13" t="str">
        <f>TEXT(SalesDataTable[[#This Row],[Order Date]],"MMM")</f>
        <v>Jul</v>
      </c>
      <c r="F1513" s="13" t="str">
        <f>"Q"&amp;ROUNDUP(MONTH(SalesDataTable[[#This Row],[Order Date]])/3,0)</f>
        <v>Q3</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11">
        <f>YEAR((SalesDataTable[[#This Row],[Order Date]]))</f>
        <v>2026</v>
      </c>
      <c r="D1514" s="13">
        <f>MONTH((SalesDataTable[[#This Row],[Order Date]]))</f>
        <v>7</v>
      </c>
      <c r="E1514" s="13" t="str">
        <f>TEXT(SalesDataTable[[#This Row],[Order Date]],"MMM")</f>
        <v>Jul</v>
      </c>
      <c r="F1514" s="13" t="str">
        <f>"Q"&amp;ROUNDUP(MONTH(SalesDataTable[[#This Row],[Order Date]])/3,0)</f>
        <v>Q3</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11">
        <f>YEAR((SalesDataTable[[#This Row],[Order Date]]))</f>
        <v>2026</v>
      </c>
      <c r="D1515" s="13">
        <f>MONTH((SalesDataTable[[#This Row],[Order Date]]))</f>
        <v>7</v>
      </c>
      <c r="E1515" s="13" t="str">
        <f>TEXT(SalesDataTable[[#This Row],[Order Date]],"MMM")</f>
        <v>Jul</v>
      </c>
      <c r="F1515" s="13" t="str">
        <f>"Q"&amp;ROUNDUP(MONTH(SalesDataTable[[#This Row],[Order Date]])/3,0)</f>
        <v>Q3</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11">
        <f>YEAR((SalesDataTable[[#This Row],[Order Date]]))</f>
        <v>2026</v>
      </c>
      <c r="D1516" s="13">
        <f>MONTH((SalesDataTable[[#This Row],[Order Date]]))</f>
        <v>7</v>
      </c>
      <c r="E1516" s="13" t="str">
        <f>TEXT(SalesDataTable[[#This Row],[Order Date]],"MMM")</f>
        <v>Jul</v>
      </c>
      <c r="F1516" s="13" t="str">
        <f>"Q"&amp;ROUNDUP(MONTH(SalesDataTable[[#This Row],[Order Date]])/3,0)</f>
        <v>Q3</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11">
        <f>YEAR((SalesDataTable[[#This Row],[Order Date]]))</f>
        <v>2026</v>
      </c>
      <c r="D1517" s="13">
        <f>MONTH((SalesDataTable[[#This Row],[Order Date]]))</f>
        <v>7</v>
      </c>
      <c r="E1517" s="13" t="str">
        <f>TEXT(SalesDataTable[[#This Row],[Order Date]],"MMM")</f>
        <v>Jul</v>
      </c>
      <c r="F1517" s="13" t="str">
        <f>"Q"&amp;ROUNDUP(MONTH(SalesDataTable[[#This Row],[Order Date]])/3,0)</f>
        <v>Q3</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11">
        <f>YEAR((SalesDataTable[[#This Row],[Order Date]]))</f>
        <v>2026</v>
      </c>
      <c r="D1518" s="13">
        <f>MONTH((SalesDataTable[[#This Row],[Order Date]]))</f>
        <v>7</v>
      </c>
      <c r="E1518" s="13" t="str">
        <f>TEXT(SalesDataTable[[#This Row],[Order Date]],"MMM")</f>
        <v>Jul</v>
      </c>
      <c r="F1518" s="13" t="str">
        <f>"Q"&amp;ROUNDUP(MONTH(SalesDataTable[[#This Row],[Order Date]])/3,0)</f>
        <v>Q3</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11">
        <f>YEAR((SalesDataTable[[#This Row],[Order Date]]))</f>
        <v>2026</v>
      </c>
      <c r="D1519" s="13">
        <f>MONTH((SalesDataTable[[#This Row],[Order Date]]))</f>
        <v>7</v>
      </c>
      <c r="E1519" s="13" t="str">
        <f>TEXT(SalesDataTable[[#This Row],[Order Date]],"MMM")</f>
        <v>Jul</v>
      </c>
      <c r="F1519" s="13" t="str">
        <f>"Q"&amp;ROUNDUP(MONTH(SalesDataTable[[#This Row],[Order Date]])/3,0)</f>
        <v>Q3</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11">
        <f>YEAR((SalesDataTable[[#This Row],[Order Date]]))</f>
        <v>2026</v>
      </c>
      <c r="D1520" s="13">
        <f>MONTH((SalesDataTable[[#This Row],[Order Date]]))</f>
        <v>7</v>
      </c>
      <c r="E1520" s="13" t="str">
        <f>TEXT(SalesDataTable[[#This Row],[Order Date]],"MMM")</f>
        <v>Jul</v>
      </c>
      <c r="F1520" s="13" t="str">
        <f>"Q"&amp;ROUNDUP(MONTH(SalesDataTable[[#This Row],[Order Date]])/3,0)</f>
        <v>Q3</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11">
        <f>YEAR((SalesDataTable[[#This Row],[Order Date]]))</f>
        <v>2026</v>
      </c>
      <c r="D1521" s="13">
        <f>MONTH((SalesDataTable[[#This Row],[Order Date]]))</f>
        <v>7</v>
      </c>
      <c r="E1521" s="13" t="str">
        <f>TEXT(SalesDataTable[[#This Row],[Order Date]],"MMM")</f>
        <v>Jul</v>
      </c>
      <c r="F1521" s="13" t="str">
        <f>"Q"&amp;ROUNDUP(MONTH(SalesDataTable[[#This Row],[Order Date]])/3,0)</f>
        <v>Q3</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11">
        <f>YEAR((SalesDataTable[[#This Row],[Order Date]]))</f>
        <v>2026</v>
      </c>
      <c r="D1522" s="13">
        <f>MONTH((SalesDataTable[[#This Row],[Order Date]]))</f>
        <v>7</v>
      </c>
      <c r="E1522" s="13" t="str">
        <f>TEXT(SalesDataTable[[#This Row],[Order Date]],"MMM")</f>
        <v>Jul</v>
      </c>
      <c r="F1522" s="13" t="str">
        <f>"Q"&amp;ROUNDUP(MONTH(SalesDataTable[[#This Row],[Order Date]])/3,0)</f>
        <v>Q3</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11">
        <f>YEAR((SalesDataTable[[#This Row],[Order Date]]))</f>
        <v>2026</v>
      </c>
      <c r="D1523" s="13">
        <f>MONTH((SalesDataTable[[#This Row],[Order Date]]))</f>
        <v>7</v>
      </c>
      <c r="E1523" s="13" t="str">
        <f>TEXT(SalesDataTable[[#This Row],[Order Date]],"MMM")</f>
        <v>Jul</v>
      </c>
      <c r="F1523" s="13" t="str">
        <f>"Q"&amp;ROUNDUP(MONTH(SalesDataTable[[#This Row],[Order Date]])/3,0)</f>
        <v>Q3</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11">
        <f>YEAR((SalesDataTable[[#This Row],[Order Date]]))</f>
        <v>2026</v>
      </c>
      <c r="D1524" s="13">
        <f>MONTH((SalesDataTable[[#This Row],[Order Date]]))</f>
        <v>7</v>
      </c>
      <c r="E1524" s="13" t="str">
        <f>TEXT(SalesDataTable[[#This Row],[Order Date]],"MMM")</f>
        <v>Jul</v>
      </c>
      <c r="F1524" s="13" t="str">
        <f>"Q"&amp;ROUNDUP(MONTH(SalesDataTable[[#This Row],[Order Date]])/3,0)</f>
        <v>Q3</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11">
        <f>YEAR((SalesDataTable[[#This Row],[Order Date]]))</f>
        <v>2026</v>
      </c>
      <c r="D1525" s="13">
        <f>MONTH((SalesDataTable[[#This Row],[Order Date]]))</f>
        <v>7</v>
      </c>
      <c r="E1525" s="13" t="str">
        <f>TEXT(SalesDataTable[[#This Row],[Order Date]],"MMM")</f>
        <v>Jul</v>
      </c>
      <c r="F1525" s="13" t="str">
        <f>"Q"&amp;ROUNDUP(MONTH(SalesDataTable[[#This Row],[Order Date]])/3,0)</f>
        <v>Q3</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11">
        <f>YEAR((SalesDataTable[[#This Row],[Order Date]]))</f>
        <v>2026</v>
      </c>
      <c r="D1526" s="13">
        <f>MONTH((SalesDataTable[[#This Row],[Order Date]]))</f>
        <v>7</v>
      </c>
      <c r="E1526" s="13" t="str">
        <f>TEXT(SalesDataTable[[#This Row],[Order Date]],"MMM")</f>
        <v>Jul</v>
      </c>
      <c r="F1526" s="13" t="str">
        <f>"Q"&amp;ROUNDUP(MONTH(SalesDataTable[[#This Row],[Order Date]])/3,0)</f>
        <v>Q3</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11">
        <f>YEAR((SalesDataTable[[#This Row],[Order Date]]))</f>
        <v>2026</v>
      </c>
      <c r="D1527" s="13">
        <f>MONTH((SalesDataTable[[#This Row],[Order Date]]))</f>
        <v>7</v>
      </c>
      <c r="E1527" s="13" t="str">
        <f>TEXT(SalesDataTable[[#This Row],[Order Date]],"MMM")</f>
        <v>Jul</v>
      </c>
      <c r="F1527" s="13" t="str">
        <f>"Q"&amp;ROUNDUP(MONTH(SalesDataTable[[#This Row],[Order Date]])/3,0)</f>
        <v>Q3</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11">
        <f>YEAR((SalesDataTable[[#This Row],[Order Date]]))</f>
        <v>2026</v>
      </c>
      <c r="D1528" s="13">
        <f>MONTH((SalesDataTable[[#This Row],[Order Date]]))</f>
        <v>7</v>
      </c>
      <c r="E1528" s="13" t="str">
        <f>TEXT(SalesDataTable[[#This Row],[Order Date]],"MMM")</f>
        <v>Jul</v>
      </c>
      <c r="F1528" s="13" t="str">
        <f>"Q"&amp;ROUNDUP(MONTH(SalesDataTable[[#This Row],[Order Date]])/3,0)</f>
        <v>Q3</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11">
        <f>YEAR((SalesDataTable[[#This Row],[Order Date]]))</f>
        <v>2026</v>
      </c>
      <c r="D1529" s="13">
        <f>MONTH((SalesDataTable[[#This Row],[Order Date]]))</f>
        <v>8</v>
      </c>
      <c r="E1529" s="13" t="str">
        <f>TEXT(SalesDataTable[[#This Row],[Order Date]],"MMM")</f>
        <v>Aug</v>
      </c>
      <c r="F1529" s="13" t="str">
        <f>"Q"&amp;ROUNDUP(MONTH(SalesDataTable[[#This Row],[Order Date]])/3,0)</f>
        <v>Q3</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11">
        <f>YEAR((SalesDataTable[[#This Row],[Order Date]]))</f>
        <v>2026</v>
      </c>
      <c r="D1530" s="13">
        <f>MONTH((SalesDataTable[[#This Row],[Order Date]]))</f>
        <v>8</v>
      </c>
      <c r="E1530" s="13" t="str">
        <f>TEXT(SalesDataTable[[#This Row],[Order Date]],"MMM")</f>
        <v>Aug</v>
      </c>
      <c r="F1530" s="13" t="str">
        <f>"Q"&amp;ROUNDUP(MONTH(SalesDataTable[[#This Row],[Order Date]])/3,0)</f>
        <v>Q3</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11">
        <f>YEAR((SalesDataTable[[#This Row],[Order Date]]))</f>
        <v>2026</v>
      </c>
      <c r="D1531" s="13">
        <f>MONTH((SalesDataTable[[#This Row],[Order Date]]))</f>
        <v>8</v>
      </c>
      <c r="E1531" s="13" t="str">
        <f>TEXT(SalesDataTable[[#This Row],[Order Date]],"MMM")</f>
        <v>Aug</v>
      </c>
      <c r="F1531" s="13" t="str">
        <f>"Q"&amp;ROUNDUP(MONTH(SalesDataTable[[#This Row],[Order Date]])/3,0)</f>
        <v>Q3</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11">
        <f>YEAR((SalesDataTable[[#This Row],[Order Date]]))</f>
        <v>2026</v>
      </c>
      <c r="D1532" s="13">
        <f>MONTH((SalesDataTable[[#This Row],[Order Date]]))</f>
        <v>8</v>
      </c>
      <c r="E1532" s="13" t="str">
        <f>TEXT(SalesDataTable[[#This Row],[Order Date]],"MMM")</f>
        <v>Aug</v>
      </c>
      <c r="F1532" s="13" t="str">
        <f>"Q"&amp;ROUNDUP(MONTH(SalesDataTable[[#This Row],[Order Date]])/3,0)</f>
        <v>Q3</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11">
        <f>YEAR((SalesDataTable[[#This Row],[Order Date]]))</f>
        <v>2026</v>
      </c>
      <c r="D1533" s="13">
        <f>MONTH((SalesDataTable[[#This Row],[Order Date]]))</f>
        <v>8</v>
      </c>
      <c r="E1533" s="13" t="str">
        <f>TEXT(SalesDataTable[[#This Row],[Order Date]],"MMM")</f>
        <v>Aug</v>
      </c>
      <c r="F1533" s="13" t="str">
        <f>"Q"&amp;ROUNDUP(MONTH(SalesDataTable[[#This Row],[Order Date]])/3,0)</f>
        <v>Q3</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11">
        <f>YEAR((SalesDataTable[[#This Row],[Order Date]]))</f>
        <v>2026</v>
      </c>
      <c r="D1534" s="13">
        <f>MONTH((SalesDataTable[[#This Row],[Order Date]]))</f>
        <v>8</v>
      </c>
      <c r="E1534" s="13" t="str">
        <f>TEXT(SalesDataTable[[#This Row],[Order Date]],"MMM")</f>
        <v>Aug</v>
      </c>
      <c r="F1534" s="13" t="str">
        <f>"Q"&amp;ROUNDUP(MONTH(SalesDataTable[[#This Row],[Order Date]])/3,0)</f>
        <v>Q3</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11">
        <f>YEAR((SalesDataTable[[#This Row],[Order Date]]))</f>
        <v>2026</v>
      </c>
      <c r="D1535" s="13">
        <f>MONTH((SalesDataTable[[#This Row],[Order Date]]))</f>
        <v>8</v>
      </c>
      <c r="E1535" s="13" t="str">
        <f>TEXT(SalesDataTable[[#This Row],[Order Date]],"MMM")</f>
        <v>Aug</v>
      </c>
      <c r="F1535" s="13" t="str">
        <f>"Q"&amp;ROUNDUP(MONTH(SalesDataTable[[#This Row],[Order Date]])/3,0)</f>
        <v>Q3</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11">
        <f>YEAR((SalesDataTable[[#This Row],[Order Date]]))</f>
        <v>2026</v>
      </c>
      <c r="D1536" s="13">
        <f>MONTH((SalesDataTable[[#This Row],[Order Date]]))</f>
        <v>8</v>
      </c>
      <c r="E1536" s="13" t="str">
        <f>TEXT(SalesDataTable[[#This Row],[Order Date]],"MMM")</f>
        <v>Aug</v>
      </c>
      <c r="F1536" s="13" t="str">
        <f>"Q"&amp;ROUNDUP(MONTH(SalesDataTable[[#This Row],[Order Date]])/3,0)</f>
        <v>Q3</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11">
        <f>YEAR((SalesDataTable[[#This Row],[Order Date]]))</f>
        <v>2026</v>
      </c>
      <c r="D1537" s="13">
        <f>MONTH((SalesDataTable[[#This Row],[Order Date]]))</f>
        <v>8</v>
      </c>
      <c r="E1537" s="13" t="str">
        <f>TEXT(SalesDataTable[[#This Row],[Order Date]],"MMM")</f>
        <v>Aug</v>
      </c>
      <c r="F1537" s="13" t="str">
        <f>"Q"&amp;ROUNDUP(MONTH(SalesDataTable[[#This Row],[Order Date]])/3,0)</f>
        <v>Q3</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11">
        <f>YEAR((SalesDataTable[[#This Row],[Order Date]]))</f>
        <v>2026</v>
      </c>
      <c r="D1538" s="13">
        <f>MONTH((SalesDataTable[[#This Row],[Order Date]]))</f>
        <v>8</v>
      </c>
      <c r="E1538" s="13" t="str">
        <f>TEXT(SalesDataTable[[#This Row],[Order Date]],"MMM")</f>
        <v>Aug</v>
      </c>
      <c r="F1538" s="13" t="str">
        <f>"Q"&amp;ROUNDUP(MONTH(SalesDataTable[[#This Row],[Order Date]])/3,0)</f>
        <v>Q3</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11">
        <f>YEAR((SalesDataTable[[#This Row],[Order Date]]))</f>
        <v>2026</v>
      </c>
      <c r="D1539" s="13">
        <f>MONTH((SalesDataTable[[#This Row],[Order Date]]))</f>
        <v>8</v>
      </c>
      <c r="E1539" s="13" t="str">
        <f>TEXT(SalesDataTable[[#This Row],[Order Date]],"MMM")</f>
        <v>Aug</v>
      </c>
      <c r="F1539" s="13" t="str">
        <f>"Q"&amp;ROUNDUP(MONTH(SalesDataTable[[#This Row],[Order Date]])/3,0)</f>
        <v>Q3</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11">
        <f>YEAR((SalesDataTable[[#This Row],[Order Date]]))</f>
        <v>2026</v>
      </c>
      <c r="D1540" s="13">
        <f>MONTH((SalesDataTable[[#This Row],[Order Date]]))</f>
        <v>8</v>
      </c>
      <c r="E1540" s="13" t="str">
        <f>TEXT(SalesDataTable[[#This Row],[Order Date]],"MMM")</f>
        <v>Aug</v>
      </c>
      <c r="F1540" s="13" t="str">
        <f>"Q"&amp;ROUNDUP(MONTH(SalesDataTable[[#This Row],[Order Date]])/3,0)</f>
        <v>Q3</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11">
        <f>YEAR((SalesDataTable[[#This Row],[Order Date]]))</f>
        <v>2026</v>
      </c>
      <c r="D1541" s="13">
        <f>MONTH((SalesDataTable[[#This Row],[Order Date]]))</f>
        <v>8</v>
      </c>
      <c r="E1541" s="13" t="str">
        <f>TEXT(SalesDataTable[[#This Row],[Order Date]],"MMM")</f>
        <v>Aug</v>
      </c>
      <c r="F1541" s="13" t="str">
        <f>"Q"&amp;ROUNDUP(MONTH(SalesDataTable[[#This Row],[Order Date]])/3,0)</f>
        <v>Q3</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11">
        <f>YEAR((SalesDataTable[[#This Row],[Order Date]]))</f>
        <v>2026</v>
      </c>
      <c r="D1542" s="13">
        <f>MONTH((SalesDataTable[[#This Row],[Order Date]]))</f>
        <v>8</v>
      </c>
      <c r="E1542" s="13" t="str">
        <f>TEXT(SalesDataTable[[#This Row],[Order Date]],"MMM")</f>
        <v>Aug</v>
      </c>
      <c r="F1542" s="13" t="str">
        <f>"Q"&amp;ROUNDUP(MONTH(SalesDataTable[[#This Row],[Order Date]])/3,0)</f>
        <v>Q3</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11">
        <f>YEAR((SalesDataTable[[#This Row],[Order Date]]))</f>
        <v>2026</v>
      </c>
      <c r="D1543" s="13">
        <f>MONTH((SalesDataTable[[#This Row],[Order Date]]))</f>
        <v>8</v>
      </c>
      <c r="E1543" s="13" t="str">
        <f>TEXT(SalesDataTable[[#This Row],[Order Date]],"MMM")</f>
        <v>Aug</v>
      </c>
      <c r="F1543" s="13" t="str">
        <f>"Q"&amp;ROUNDUP(MONTH(SalesDataTable[[#This Row],[Order Date]])/3,0)</f>
        <v>Q3</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11">
        <f>YEAR((SalesDataTable[[#This Row],[Order Date]]))</f>
        <v>2026</v>
      </c>
      <c r="D1544" s="13">
        <f>MONTH((SalesDataTable[[#This Row],[Order Date]]))</f>
        <v>8</v>
      </c>
      <c r="E1544" s="13" t="str">
        <f>TEXT(SalesDataTable[[#This Row],[Order Date]],"MMM")</f>
        <v>Aug</v>
      </c>
      <c r="F1544" s="13" t="str">
        <f>"Q"&amp;ROUNDUP(MONTH(SalesDataTable[[#This Row],[Order Date]])/3,0)</f>
        <v>Q3</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11">
        <f>YEAR((SalesDataTable[[#This Row],[Order Date]]))</f>
        <v>2026</v>
      </c>
      <c r="D1545" s="13">
        <f>MONTH((SalesDataTable[[#This Row],[Order Date]]))</f>
        <v>8</v>
      </c>
      <c r="E1545" s="13" t="str">
        <f>TEXT(SalesDataTable[[#This Row],[Order Date]],"MMM")</f>
        <v>Aug</v>
      </c>
      <c r="F1545" s="13" t="str">
        <f>"Q"&amp;ROUNDUP(MONTH(SalesDataTable[[#This Row],[Order Date]])/3,0)</f>
        <v>Q3</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11">
        <f>YEAR((SalesDataTable[[#This Row],[Order Date]]))</f>
        <v>2026</v>
      </c>
      <c r="D1546" s="13">
        <f>MONTH((SalesDataTable[[#This Row],[Order Date]]))</f>
        <v>8</v>
      </c>
      <c r="E1546" s="13" t="str">
        <f>TEXT(SalesDataTable[[#This Row],[Order Date]],"MMM")</f>
        <v>Aug</v>
      </c>
      <c r="F1546" s="13" t="str">
        <f>"Q"&amp;ROUNDUP(MONTH(SalesDataTable[[#This Row],[Order Date]])/3,0)</f>
        <v>Q3</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11">
        <f>YEAR((SalesDataTable[[#This Row],[Order Date]]))</f>
        <v>2026</v>
      </c>
      <c r="D1547" s="13">
        <f>MONTH((SalesDataTable[[#This Row],[Order Date]]))</f>
        <v>8</v>
      </c>
      <c r="E1547" s="13" t="str">
        <f>TEXT(SalesDataTable[[#This Row],[Order Date]],"MMM")</f>
        <v>Aug</v>
      </c>
      <c r="F1547" s="13" t="str">
        <f>"Q"&amp;ROUNDUP(MONTH(SalesDataTable[[#This Row],[Order Date]])/3,0)</f>
        <v>Q3</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11">
        <f>YEAR((SalesDataTable[[#This Row],[Order Date]]))</f>
        <v>2026</v>
      </c>
      <c r="D1548" s="13">
        <f>MONTH((SalesDataTable[[#This Row],[Order Date]]))</f>
        <v>8</v>
      </c>
      <c r="E1548" s="13" t="str">
        <f>TEXT(SalesDataTable[[#This Row],[Order Date]],"MMM")</f>
        <v>Aug</v>
      </c>
      <c r="F1548" s="13" t="str">
        <f>"Q"&amp;ROUNDUP(MONTH(SalesDataTable[[#This Row],[Order Date]])/3,0)</f>
        <v>Q3</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11">
        <f>YEAR((SalesDataTable[[#This Row],[Order Date]]))</f>
        <v>2026</v>
      </c>
      <c r="D1549" s="13">
        <f>MONTH((SalesDataTable[[#This Row],[Order Date]]))</f>
        <v>8</v>
      </c>
      <c r="E1549" s="13" t="str">
        <f>TEXT(SalesDataTable[[#This Row],[Order Date]],"MMM")</f>
        <v>Aug</v>
      </c>
      <c r="F1549" s="13" t="str">
        <f>"Q"&amp;ROUNDUP(MONTH(SalesDataTable[[#This Row],[Order Date]])/3,0)</f>
        <v>Q3</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11">
        <f>YEAR((SalesDataTable[[#This Row],[Order Date]]))</f>
        <v>2026</v>
      </c>
      <c r="D1550" s="13">
        <f>MONTH((SalesDataTable[[#This Row],[Order Date]]))</f>
        <v>8</v>
      </c>
      <c r="E1550" s="13" t="str">
        <f>TEXT(SalesDataTable[[#This Row],[Order Date]],"MMM")</f>
        <v>Aug</v>
      </c>
      <c r="F1550" s="13" t="str">
        <f>"Q"&amp;ROUNDUP(MONTH(SalesDataTable[[#This Row],[Order Date]])/3,0)</f>
        <v>Q3</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11">
        <f>YEAR((SalesDataTable[[#This Row],[Order Date]]))</f>
        <v>2026</v>
      </c>
      <c r="D1551" s="13">
        <f>MONTH((SalesDataTable[[#This Row],[Order Date]]))</f>
        <v>8</v>
      </c>
      <c r="E1551" s="13" t="str">
        <f>TEXT(SalesDataTable[[#This Row],[Order Date]],"MMM")</f>
        <v>Aug</v>
      </c>
      <c r="F1551" s="13" t="str">
        <f>"Q"&amp;ROUNDUP(MONTH(SalesDataTable[[#This Row],[Order Date]])/3,0)</f>
        <v>Q3</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11">
        <f>YEAR((SalesDataTable[[#This Row],[Order Date]]))</f>
        <v>2026</v>
      </c>
      <c r="D1552" s="13">
        <f>MONTH((SalesDataTable[[#This Row],[Order Date]]))</f>
        <v>8</v>
      </c>
      <c r="E1552" s="13" t="str">
        <f>TEXT(SalesDataTable[[#This Row],[Order Date]],"MMM")</f>
        <v>Aug</v>
      </c>
      <c r="F1552" s="13" t="str">
        <f>"Q"&amp;ROUNDUP(MONTH(SalesDataTable[[#This Row],[Order Date]])/3,0)</f>
        <v>Q3</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11">
        <f>YEAR((SalesDataTable[[#This Row],[Order Date]]))</f>
        <v>2026</v>
      </c>
      <c r="D1553" s="13">
        <f>MONTH((SalesDataTable[[#This Row],[Order Date]]))</f>
        <v>8</v>
      </c>
      <c r="E1553" s="13" t="str">
        <f>TEXT(SalesDataTable[[#This Row],[Order Date]],"MMM")</f>
        <v>Aug</v>
      </c>
      <c r="F1553" s="13" t="str">
        <f>"Q"&amp;ROUNDUP(MONTH(SalesDataTable[[#This Row],[Order Date]])/3,0)</f>
        <v>Q3</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11">
        <f>YEAR((SalesDataTable[[#This Row],[Order Date]]))</f>
        <v>2026</v>
      </c>
      <c r="D1554" s="13">
        <f>MONTH((SalesDataTable[[#This Row],[Order Date]]))</f>
        <v>8</v>
      </c>
      <c r="E1554" s="13" t="str">
        <f>TEXT(SalesDataTable[[#This Row],[Order Date]],"MMM")</f>
        <v>Aug</v>
      </c>
      <c r="F1554" s="13" t="str">
        <f>"Q"&amp;ROUNDUP(MONTH(SalesDataTable[[#This Row],[Order Date]])/3,0)</f>
        <v>Q3</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11">
        <f>YEAR((SalesDataTable[[#This Row],[Order Date]]))</f>
        <v>2026</v>
      </c>
      <c r="D1555" s="13">
        <f>MONTH((SalesDataTable[[#This Row],[Order Date]]))</f>
        <v>8</v>
      </c>
      <c r="E1555" s="13" t="str">
        <f>TEXT(SalesDataTable[[#This Row],[Order Date]],"MMM")</f>
        <v>Aug</v>
      </c>
      <c r="F1555" s="13" t="str">
        <f>"Q"&amp;ROUNDUP(MONTH(SalesDataTable[[#This Row],[Order Date]])/3,0)</f>
        <v>Q3</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11">
        <f>YEAR((SalesDataTable[[#This Row],[Order Date]]))</f>
        <v>2026</v>
      </c>
      <c r="D1556" s="13">
        <f>MONTH((SalesDataTable[[#This Row],[Order Date]]))</f>
        <v>8</v>
      </c>
      <c r="E1556" s="13" t="str">
        <f>TEXT(SalesDataTable[[#This Row],[Order Date]],"MMM")</f>
        <v>Aug</v>
      </c>
      <c r="F1556" s="13" t="str">
        <f>"Q"&amp;ROUNDUP(MONTH(SalesDataTable[[#This Row],[Order Date]])/3,0)</f>
        <v>Q3</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11">
        <f>YEAR((SalesDataTable[[#This Row],[Order Date]]))</f>
        <v>2026</v>
      </c>
      <c r="D1557" s="13">
        <f>MONTH((SalesDataTable[[#This Row],[Order Date]]))</f>
        <v>8</v>
      </c>
      <c r="E1557" s="13" t="str">
        <f>TEXT(SalesDataTable[[#This Row],[Order Date]],"MMM")</f>
        <v>Aug</v>
      </c>
      <c r="F1557" s="13" t="str">
        <f>"Q"&amp;ROUNDUP(MONTH(SalesDataTable[[#This Row],[Order Date]])/3,0)</f>
        <v>Q3</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11">
        <f>YEAR((SalesDataTable[[#This Row],[Order Date]]))</f>
        <v>2026</v>
      </c>
      <c r="D1558" s="13">
        <f>MONTH((SalesDataTable[[#This Row],[Order Date]]))</f>
        <v>8</v>
      </c>
      <c r="E1558" s="13" t="str">
        <f>TEXT(SalesDataTable[[#This Row],[Order Date]],"MMM")</f>
        <v>Aug</v>
      </c>
      <c r="F1558" s="13" t="str">
        <f>"Q"&amp;ROUNDUP(MONTH(SalesDataTable[[#This Row],[Order Date]])/3,0)</f>
        <v>Q3</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11">
        <f>YEAR((SalesDataTable[[#This Row],[Order Date]]))</f>
        <v>2026</v>
      </c>
      <c r="D1559" s="13">
        <f>MONTH((SalesDataTable[[#This Row],[Order Date]]))</f>
        <v>8</v>
      </c>
      <c r="E1559" s="13" t="str">
        <f>TEXT(SalesDataTable[[#This Row],[Order Date]],"MMM")</f>
        <v>Aug</v>
      </c>
      <c r="F1559" s="13" t="str">
        <f>"Q"&amp;ROUNDUP(MONTH(SalesDataTable[[#This Row],[Order Date]])/3,0)</f>
        <v>Q3</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11">
        <f>YEAR((SalesDataTable[[#This Row],[Order Date]]))</f>
        <v>2026</v>
      </c>
      <c r="D1560" s="13">
        <f>MONTH((SalesDataTable[[#This Row],[Order Date]]))</f>
        <v>8</v>
      </c>
      <c r="E1560" s="13" t="str">
        <f>TEXT(SalesDataTable[[#This Row],[Order Date]],"MMM")</f>
        <v>Aug</v>
      </c>
      <c r="F1560" s="13" t="str">
        <f>"Q"&amp;ROUNDUP(MONTH(SalesDataTable[[#This Row],[Order Date]])/3,0)</f>
        <v>Q3</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11">
        <f>YEAR((SalesDataTable[[#This Row],[Order Date]]))</f>
        <v>2026</v>
      </c>
      <c r="D1561" s="13">
        <f>MONTH((SalesDataTable[[#This Row],[Order Date]]))</f>
        <v>8</v>
      </c>
      <c r="E1561" s="13" t="str">
        <f>TEXT(SalesDataTable[[#This Row],[Order Date]],"MMM")</f>
        <v>Aug</v>
      </c>
      <c r="F1561" s="13" t="str">
        <f>"Q"&amp;ROUNDUP(MONTH(SalesDataTable[[#This Row],[Order Date]])/3,0)</f>
        <v>Q3</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11">
        <f>YEAR((SalesDataTable[[#This Row],[Order Date]]))</f>
        <v>2026</v>
      </c>
      <c r="D1562" s="13">
        <f>MONTH((SalesDataTable[[#This Row],[Order Date]]))</f>
        <v>8</v>
      </c>
      <c r="E1562" s="13" t="str">
        <f>TEXT(SalesDataTable[[#This Row],[Order Date]],"MMM")</f>
        <v>Aug</v>
      </c>
      <c r="F1562" s="13" t="str">
        <f>"Q"&amp;ROUNDUP(MONTH(SalesDataTable[[#This Row],[Order Date]])/3,0)</f>
        <v>Q3</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11">
        <f>YEAR((SalesDataTable[[#This Row],[Order Date]]))</f>
        <v>2026</v>
      </c>
      <c r="D1563" s="13">
        <f>MONTH((SalesDataTable[[#This Row],[Order Date]]))</f>
        <v>8</v>
      </c>
      <c r="E1563" s="13" t="str">
        <f>TEXT(SalesDataTable[[#This Row],[Order Date]],"MMM")</f>
        <v>Aug</v>
      </c>
      <c r="F1563" s="13" t="str">
        <f>"Q"&amp;ROUNDUP(MONTH(SalesDataTable[[#This Row],[Order Date]])/3,0)</f>
        <v>Q3</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11">
        <f>YEAR((SalesDataTable[[#This Row],[Order Date]]))</f>
        <v>2026</v>
      </c>
      <c r="D1564" s="13">
        <f>MONTH((SalesDataTable[[#This Row],[Order Date]]))</f>
        <v>8</v>
      </c>
      <c r="E1564" s="13" t="str">
        <f>TEXT(SalesDataTable[[#This Row],[Order Date]],"MMM")</f>
        <v>Aug</v>
      </c>
      <c r="F1564" s="13" t="str">
        <f>"Q"&amp;ROUNDUP(MONTH(SalesDataTable[[#This Row],[Order Date]])/3,0)</f>
        <v>Q3</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11">
        <f>YEAR((SalesDataTable[[#This Row],[Order Date]]))</f>
        <v>2026</v>
      </c>
      <c r="D1565" s="13">
        <f>MONTH((SalesDataTable[[#This Row],[Order Date]]))</f>
        <v>8</v>
      </c>
      <c r="E1565" s="13" t="str">
        <f>TEXT(SalesDataTable[[#This Row],[Order Date]],"MMM")</f>
        <v>Aug</v>
      </c>
      <c r="F1565" s="13" t="str">
        <f>"Q"&amp;ROUNDUP(MONTH(SalesDataTable[[#This Row],[Order Date]])/3,0)</f>
        <v>Q3</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11">
        <f>YEAR((SalesDataTable[[#This Row],[Order Date]]))</f>
        <v>2026</v>
      </c>
      <c r="D1566" s="13">
        <f>MONTH((SalesDataTable[[#This Row],[Order Date]]))</f>
        <v>8</v>
      </c>
      <c r="E1566" s="13" t="str">
        <f>TEXT(SalesDataTable[[#This Row],[Order Date]],"MMM")</f>
        <v>Aug</v>
      </c>
      <c r="F1566" s="13" t="str">
        <f>"Q"&amp;ROUNDUP(MONTH(SalesDataTable[[#This Row],[Order Date]])/3,0)</f>
        <v>Q3</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11">
        <f>YEAR((SalesDataTable[[#This Row],[Order Date]]))</f>
        <v>2026</v>
      </c>
      <c r="D1567" s="13">
        <f>MONTH((SalesDataTable[[#This Row],[Order Date]]))</f>
        <v>8</v>
      </c>
      <c r="E1567" s="13" t="str">
        <f>TEXT(SalesDataTable[[#This Row],[Order Date]],"MMM")</f>
        <v>Aug</v>
      </c>
      <c r="F1567" s="13" t="str">
        <f>"Q"&amp;ROUNDUP(MONTH(SalesDataTable[[#This Row],[Order Date]])/3,0)</f>
        <v>Q3</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11">
        <f>YEAR((SalesDataTable[[#This Row],[Order Date]]))</f>
        <v>2026</v>
      </c>
      <c r="D1568" s="13">
        <f>MONTH((SalesDataTable[[#This Row],[Order Date]]))</f>
        <v>8</v>
      </c>
      <c r="E1568" s="13" t="str">
        <f>TEXT(SalesDataTable[[#This Row],[Order Date]],"MMM")</f>
        <v>Aug</v>
      </c>
      <c r="F1568" s="13" t="str">
        <f>"Q"&amp;ROUNDUP(MONTH(SalesDataTable[[#This Row],[Order Date]])/3,0)</f>
        <v>Q3</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11">
        <f>YEAR((SalesDataTable[[#This Row],[Order Date]]))</f>
        <v>2026</v>
      </c>
      <c r="D1569" s="13">
        <f>MONTH((SalesDataTable[[#This Row],[Order Date]]))</f>
        <v>8</v>
      </c>
      <c r="E1569" s="13" t="str">
        <f>TEXT(SalesDataTable[[#This Row],[Order Date]],"MMM")</f>
        <v>Aug</v>
      </c>
      <c r="F1569" s="13" t="str">
        <f>"Q"&amp;ROUNDUP(MONTH(SalesDataTable[[#This Row],[Order Date]])/3,0)</f>
        <v>Q3</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11">
        <f>YEAR((SalesDataTable[[#This Row],[Order Date]]))</f>
        <v>2026</v>
      </c>
      <c r="D1570" s="13">
        <f>MONTH((SalesDataTable[[#This Row],[Order Date]]))</f>
        <v>8</v>
      </c>
      <c r="E1570" s="13" t="str">
        <f>TEXT(SalesDataTable[[#This Row],[Order Date]],"MMM")</f>
        <v>Aug</v>
      </c>
      <c r="F1570" s="13" t="str">
        <f>"Q"&amp;ROUNDUP(MONTH(SalesDataTable[[#This Row],[Order Date]])/3,0)</f>
        <v>Q3</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11">
        <f>YEAR((SalesDataTable[[#This Row],[Order Date]]))</f>
        <v>2026</v>
      </c>
      <c r="D1571" s="13">
        <f>MONTH((SalesDataTable[[#This Row],[Order Date]]))</f>
        <v>8</v>
      </c>
      <c r="E1571" s="13" t="str">
        <f>TEXT(SalesDataTable[[#This Row],[Order Date]],"MMM")</f>
        <v>Aug</v>
      </c>
      <c r="F1571" s="13" t="str">
        <f>"Q"&amp;ROUNDUP(MONTH(SalesDataTable[[#This Row],[Order Date]])/3,0)</f>
        <v>Q3</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11">
        <f>YEAR((SalesDataTable[[#This Row],[Order Date]]))</f>
        <v>2026</v>
      </c>
      <c r="D1572" s="13">
        <f>MONTH((SalesDataTable[[#This Row],[Order Date]]))</f>
        <v>8</v>
      </c>
      <c r="E1572" s="13" t="str">
        <f>TEXT(SalesDataTable[[#This Row],[Order Date]],"MMM")</f>
        <v>Aug</v>
      </c>
      <c r="F1572" s="13" t="str">
        <f>"Q"&amp;ROUNDUP(MONTH(SalesDataTable[[#This Row],[Order Date]])/3,0)</f>
        <v>Q3</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11">
        <f>YEAR((SalesDataTable[[#This Row],[Order Date]]))</f>
        <v>2026</v>
      </c>
      <c r="D1573" s="13">
        <f>MONTH((SalesDataTable[[#This Row],[Order Date]]))</f>
        <v>8</v>
      </c>
      <c r="E1573" s="13" t="str">
        <f>TEXT(SalesDataTable[[#This Row],[Order Date]],"MMM")</f>
        <v>Aug</v>
      </c>
      <c r="F1573" s="13" t="str">
        <f>"Q"&amp;ROUNDUP(MONTH(SalesDataTable[[#This Row],[Order Date]])/3,0)</f>
        <v>Q3</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11">
        <f>YEAR((SalesDataTable[[#This Row],[Order Date]]))</f>
        <v>2026</v>
      </c>
      <c r="D1574" s="13">
        <f>MONTH((SalesDataTable[[#This Row],[Order Date]]))</f>
        <v>8</v>
      </c>
      <c r="E1574" s="13" t="str">
        <f>TEXT(SalesDataTable[[#This Row],[Order Date]],"MMM")</f>
        <v>Aug</v>
      </c>
      <c r="F1574" s="13" t="str">
        <f>"Q"&amp;ROUNDUP(MONTH(SalesDataTable[[#This Row],[Order Date]])/3,0)</f>
        <v>Q3</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11">
        <f>YEAR((SalesDataTable[[#This Row],[Order Date]]))</f>
        <v>2026</v>
      </c>
      <c r="D1575" s="13">
        <f>MONTH((SalesDataTable[[#This Row],[Order Date]]))</f>
        <v>8</v>
      </c>
      <c r="E1575" s="13" t="str">
        <f>TEXT(SalesDataTable[[#This Row],[Order Date]],"MMM")</f>
        <v>Aug</v>
      </c>
      <c r="F1575" s="13" t="str">
        <f>"Q"&amp;ROUNDUP(MONTH(SalesDataTable[[#This Row],[Order Date]])/3,0)</f>
        <v>Q3</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11">
        <f>YEAR((SalesDataTable[[#This Row],[Order Date]]))</f>
        <v>2026</v>
      </c>
      <c r="D1576" s="13">
        <f>MONTH((SalesDataTable[[#This Row],[Order Date]]))</f>
        <v>8</v>
      </c>
      <c r="E1576" s="13" t="str">
        <f>TEXT(SalesDataTable[[#This Row],[Order Date]],"MMM")</f>
        <v>Aug</v>
      </c>
      <c r="F1576" s="13" t="str">
        <f>"Q"&amp;ROUNDUP(MONTH(SalesDataTable[[#This Row],[Order Date]])/3,0)</f>
        <v>Q3</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11">
        <f>YEAR((SalesDataTable[[#This Row],[Order Date]]))</f>
        <v>2026</v>
      </c>
      <c r="D1577" s="13">
        <f>MONTH((SalesDataTable[[#This Row],[Order Date]]))</f>
        <v>8</v>
      </c>
      <c r="E1577" s="13" t="str">
        <f>TEXT(SalesDataTable[[#This Row],[Order Date]],"MMM")</f>
        <v>Aug</v>
      </c>
      <c r="F1577" s="13" t="str">
        <f>"Q"&amp;ROUNDUP(MONTH(SalesDataTable[[#This Row],[Order Date]])/3,0)</f>
        <v>Q3</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11">
        <f>YEAR((SalesDataTable[[#This Row],[Order Date]]))</f>
        <v>2026</v>
      </c>
      <c r="D1578" s="13">
        <f>MONTH((SalesDataTable[[#This Row],[Order Date]]))</f>
        <v>8</v>
      </c>
      <c r="E1578" s="13" t="str">
        <f>TEXT(SalesDataTable[[#This Row],[Order Date]],"MMM")</f>
        <v>Aug</v>
      </c>
      <c r="F1578" s="13" t="str">
        <f>"Q"&amp;ROUNDUP(MONTH(SalesDataTable[[#This Row],[Order Date]])/3,0)</f>
        <v>Q3</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11">
        <f>YEAR((SalesDataTable[[#This Row],[Order Date]]))</f>
        <v>2026</v>
      </c>
      <c r="D1579" s="13">
        <f>MONTH((SalesDataTable[[#This Row],[Order Date]]))</f>
        <v>8</v>
      </c>
      <c r="E1579" s="13" t="str">
        <f>TEXT(SalesDataTable[[#This Row],[Order Date]],"MMM")</f>
        <v>Aug</v>
      </c>
      <c r="F1579" s="13" t="str">
        <f>"Q"&amp;ROUNDUP(MONTH(SalesDataTable[[#This Row],[Order Date]])/3,0)</f>
        <v>Q3</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11">
        <f>YEAR((SalesDataTable[[#This Row],[Order Date]]))</f>
        <v>2026</v>
      </c>
      <c r="D1580" s="13">
        <f>MONTH((SalesDataTable[[#This Row],[Order Date]]))</f>
        <v>8</v>
      </c>
      <c r="E1580" s="13" t="str">
        <f>TEXT(SalesDataTable[[#This Row],[Order Date]],"MMM")</f>
        <v>Aug</v>
      </c>
      <c r="F1580" s="13" t="str">
        <f>"Q"&amp;ROUNDUP(MONTH(SalesDataTable[[#This Row],[Order Date]])/3,0)</f>
        <v>Q3</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11">
        <f>YEAR((SalesDataTable[[#This Row],[Order Date]]))</f>
        <v>2026</v>
      </c>
      <c r="D1581" s="13">
        <f>MONTH((SalesDataTable[[#This Row],[Order Date]]))</f>
        <v>8</v>
      </c>
      <c r="E1581" s="13" t="str">
        <f>TEXT(SalesDataTable[[#This Row],[Order Date]],"MMM")</f>
        <v>Aug</v>
      </c>
      <c r="F1581" s="13" t="str">
        <f>"Q"&amp;ROUNDUP(MONTH(SalesDataTable[[#This Row],[Order Date]])/3,0)</f>
        <v>Q3</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11">
        <f>YEAR((SalesDataTable[[#This Row],[Order Date]]))</f>
        <v>2026</v>
      </c>
      <c r="D1582" s="13">
        <f>MONTH((SalesDataTable[[#This Row],[Order Date]]))</f>
        <v>8</v>
      </c>
      <c r="E1582" s="13" t="str">
        <f>TEXT(SalesDataTable[[#This Row],[Order Date]],"MMM")</f>
        <v>Aug</v>
      </c>
      <c r="F1582" s="13" t="str">
        <f>"Q"&amp;ROUNDUP(MONTH(SalesDataTable[[#This Row],[Order Date]])/3,0)</f>
        <v>Q3</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11">
        <f>YEAR((SalesDataTable[[#This Row],[Order Date]]))</f>
        <v>2026</v>
      </c>
      <c r="D1583" s="13">
        <f>MONTH((SalesDataTable[[#This Row],[Order Date]]))</f>
        <v>8</v>
      </c>
      <c r="E1583" s="13" t="str">
        <f>TEXT(SalesDataTable[[#This Row],[Order Date]],"MMM")</f>
        <v>Aug</v>
      </c>
      <c r="F1583" s="13" t="str">
        <f>"Q"&amp;ROUNDUP(MONTH(SalesDataTable[[#This Row],[Order Date]])/3,0)</f>
        <v>Q3</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11">
        <f>YEAR((SalesDataTable[[#This Row],[Order Date]]))</f>
        <v>2026</v>
      </c>
      <c r="D1584" s="13">
        <f>MONTH((SalesDataTable[[#This Row],[Order Date]]))</f>
        <v>8</v>
      </c>
      <c r="E1584" s="13" t="str">
        <f>TEXT(SalesDataTable[[#This Row],[Order Date]],"MMM")</f>
        <v>Aug</v>
      </c>
      <c r="F1584" s="13" t="str">
        <f>"Q"&amp;ROUNDUP(MONTH(SalesDataTable[[#This Row],[Order Date]])/3,0)</f>
        <v>Q3</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11">
        <f>YEAR((SalesDataTable[[#This Row],[Order Date]]))</f>
        <v>2026</v>
      </c>
      <c r="D1585" s="13">
        <f>MONTH((SalesDataTable[[#This Row],[Order Date]]))</f>
        <v>8</v>
      </c>
      <c r="E1585" s="13" t="str">
        <f>TEXT(SalesDataTable[[#This Row],[Order Date]],"MMM")</f>
        <v>Aug</v>
      </c>
      <c r="F1585" s="13" t="str">
        <f>"Q"&amp;ROUNDUP(MONTH(SalesDataTable[[#This Row],[Order Date]])/3,0)</f>
        <v>Q3</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11">
        <f>YEAR((SalesDataTable[[#This Row],[Order Date]]))</f>
        <v>2026</v>
      </c>
      <c r="D1586" s="13">
        <f>MONTH((SalesDataTable[[#This Row],[Order Date]]))</f>
        <v>8</v>
      </c>
      <c r="E1586" s="13" t="str">
        <f>TEXT(SalesDataTable[[#This Row],[Order Date]],"MMM")</f>
        <v>Aug</v>
      </c>
      <c r="F1586" s="13" t="str">
        <f>"Q"&amp;ROUNDUP(MONTH(SalesDataTable[[#This Row],[Order Date]])/3,0)</f>
        <v>Q3</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11">
        <f>YEAR((SalesDataTable[[#This Row],[Order Date]]))</f>
        <v>2026</v>
      </c>
      <c r="D1587" s="13">
        <f>MONTH((SalesDataTable[[#This Row],[Order Date]]))</f>
        <v>8</v>
      </c>
      <c r="E1587" s="13" t="str">
        <f>TEXT(SalesDataTable[[#This Row],[Order Date]],"MMM")</f>
        <v>Aug</v>
      </c>
      <c r="F1587" s="13" t="str">
        <f>"Q"&amp;ROUNDUP(MONTH(SalesDataTable[[#This Row],[Order Date]])/3,0)</f>
        <v>Q3</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11">
        <f>YEAR((SalesDataTable[[#This Row],[Order Date]]))</f>
        <v>2026</v>
      </c>
      <c r="D1588" s="13">
        <f>MONTH((SalesDataTable[[#This Row],[Order Date]]))</f>
        <v>8</v>
      </c>
      <c r="E1588" s="13" t="str">
        <f>TEXT(SalesDataTable[[#This Row],[Order Date]],"MMM")</f>
        <v>Aug</v>
      </c>
      <c r="F1588" s="13" t="str">
        <f>"Q"&amp;ROUNDUP(MONTH(SalesDataTable[[#This Row],[Order Date]])/3,0)</f>
        <v>Q3</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11">
        <f>YEAR((SalesDataTable[[#This Row],[Order Date]]))</f>
        <v>2026</v>
      </c>
      <c r="D1589" s="13">
        <f>MONTH((SalesDataTable[[#This Row],[Order Date]]))</f>
        <v>8</v>
      </c>
      <c r="E1589" s="13" t="str">
        <f>TEXT(SalesDataTable[[#This Row],[Order Date]],"MMM")</f>
        <v>Aug</v>
      </c>
      <c r="F1589" s="13" t="str">
        <f>"Q"&amp;ROUNDUP(MONTH(SalesDataTable[[#This Row],[Order Date]])/3,0)</f>
        <v>Q3</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11">
        <f>YEAR((SalesDataTable[[#This Row],[Order Date]]))</f>
        <v>2026</v>
      </c>
      <c r="D1590" s="13">
        <f>MONTH((SalesDataTable[[#This Row],[Order Date]]))</f>
        <v>8</v>
      </c>
      <c r="E1590" s="13" t="str">
        <f>TEXT(SalesDataTable[[#This Row],[Order Date]],"MMM")</f>
        <v>Aug</v>
      </c>
      <c r="F1590" s="13" t="str">
        <f>"Q"&amp;ROUNDUP(MONTH(SalesDataTable[[#This Row],[Order Date]])/3,0)</f>
        <v>Q3</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11">
        <f>YEAR((SalesDataTable[[#This Row],[Order Date]]))</f>
        <v>2026</v>
      </c>
      <c r="D1591" s="13">
        <f>MONTH((SalesDataTable[[#This Row],[Order Date]]))</f>
        <v>8</v>
      </c>
      <c r="E1591" s="13" t="str">
        <f>TEXT(SalesDataTable[[#This Row],[Order Date]],"MMM")</f>
        <v>Aug</v>
      </c>
      <c r="F1591" s="13" t="str">
        <f>"Q"&amp;ROUNDUP(MONTH(SalesDataTable[[#This Row],[Order Date]])/3,0)</f>
        <v>Q3</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11">
        <f>YEAR((SalesDataTable[[#This Row],[Order Date]]))</f>
        <v>2026</v>
      </c>
      <c r="D1592" s="13">
        <f>MONTH((SalesDataTable[[#This Row],[Order Date]]))</f>
        <v>8</v>
      </c>
      <c r="E1592" s="13" t="str">
        <f>TEXT(SalesDataTable[[#This Row],[Order Date]],"MMM")</f>
        <v>Aug</v>
      </c>
      <c r="F1592" s="13" t="str">
        <f>"Q"&amp;ROUNDUP(MONTH(SalesDataTable[[#This Row],[Order Date]])/3,0)</f>
        <v>Q3</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11">
        <f>YEAR((SalesDataTable[[#This Row],[Order Date]]))</f>
        <v>2026</v>
      </c>
      <c r="D1593" s="13">
        <f>MONTH((SalesDataTable[[#This Row],[Order Date]]))</f>
        <v>8</v>
      </c>
      <c r="E1593" s="13" t="str">
        <f>TEXT(SalesDataTable[[#This Row],[Order Date]],"MMM")</f>
        <v>Aug</v>
      </c>
      <c r="F1593" s="13" t="str">
        <f>"Q"&amp;ROUNDUP(MONTH(SalesDataTable[[#This Row],[Order Date]])/3,0)</f>
        <v>Q3</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11">
        <f>YEAR((SalesDataTable[[#This Row],[Order Date]]))</f>
        <v>2026</v>
      </c>
      <c r="D1594" s="13">
        <f>MONTH((SalesDataTable[[#This Row],[Order Date]]))</f>
        <v>8</v>
      </c>
      <c r="E1594" s="13" t="str">
        <f>TEXT(SalesDataTable[[#This Row],[Order Date]],"MMM")</f>
        <v>Aug</v>
      </c>
      <c r="F1594" s="13" t="str">
        <f>"Q"&amp;ROUNDUP(MONTH(SalesDataTable[[#This Row],[Order Date]])/3,0)</f>
        <v>Q3</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11">
        <f>YEAR((SalesDataTable[[#This Row],[Order Date]]))</f>
        <v>2026</v>
      </c>
      <c r="D1595" s="13">
        <f>MONTH((SalesDataTable[[#This Row],[Order Date]]))</f>
        <v>8</v>
      </c>
      <c r="E1595" s="13" t="str">
        <f>TEXT(SalesDataTable[[#This Row],[Order Date]],"MMM")</f>
        <v>Aug</v>
      </c>
      <c r="F1595" s="13" t="str">
        <f>"Q"&amp;ROUNDUP(MONTH(SalesDataTable[[#This Row],[Order Date]])/3,0)</f>
        <v>Q3</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11">
        <f>YEAR((SalesDataTable[[#This Row],[Order Date]]))</f>
        <v>2026</v>
      </c>
      <c r="D1596" s="13">
        <f>MONTH((SalesDataTable[[#This Row],[Order Date]]))</f>
        <v>8</v>
      </c>
      <c r="E1596" s="13" t="str">
        <f>TEXT(SalesDataTable[[#This Row],[Order Date]],"MMM")</f>
        <v>Aug</v>
      </c>
      <c r="F1596" s="13" t="str">
        <f>"Q"&amp;ROUNDUP(MONTH(SalesDataTable[[#This Row],[Order Date]])/3,0)</f>
        <v>Q3</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11">
        <f>YEAR((SalesDataTable[[#This Row],[Order Date]]))</f>
        <v>2026</v>
      </c>
      <c r="D1597" s="13">
        <f>MONTH((SalesDataTable[[#This Row],[Order Date]]))</f>
        <v>8</v>
      </c>
      <c r="E1597" s="13" t="str">
        <f>TEXT(SalesDataTable[[#This Row],[Order Date]],"MMM")</f>
        <v>Aug</v>
      </c>
      <c r="F1597" s="13" t="str">
        <f>"Q"&amp;ROUNDUP(MONTH(SalesDataTable[[#This Row],[Order Date]])/3,0)</f>
        <v>Q3</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11">
        <f>YEAR((SalesDataTable[[#This Row],[Order Date]]))</f>
        <v>2026</v>
      </c>
      <c r="D1598" s="13">
        <f>MONTH((SalesDataTable[[#This Row],[Order Date]]))</f>
        <v>8</v>
      </c>
      <c r="E1598" s="13" t="str">
        <f>TEXT(SalesDataTable[[#This Row],[Order Date]],"MMM")</f>
        <v>Aug</v>
      </c>
      <c r="F1598" s="13" t="str">
        <f>"Q"&amp;ROUNDUP(MONTH(SalesDataTable[[#This Row],[Order Date]])/3,0)</f>
        <v>Q3</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11">
        <f>YEAR((SalesDataTable[[#This Row],[Order Date]]))</f>
        <v>2026</v>
      </c>
      <c r="D1599" s="13">
        <f>MONTH((SalesDataTable[[#This Row],[Order Date]]))</f>
        <v>8</v>
      </c>
      <c r="E1599" s="13" t="str">
        <f>TEXT(SalesDataTable[[#This Row],[Order Date]],"MMM")</f>
        <v>Aug</v>
      </c>
      <c r="F1599" s="13" t="str">
        <f>"Q"&amp;ROUNDUP(MONTH(SalesDataTable[[#This Row],[Order Date]])/3,0)</f>
        <v>Q3</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11">
        <f>YEAR((SalesDataTable[[#This Row],[Order Date]]))</f>
        <v>2026</v>
      </c>
      <c r="D1600" s="13">
        <f>MONTH((SalesDataTable[[#This Row],[Order Date]]))</f>
        <v>8</v>
      </c>
      <c r="E1600" s="13" t="str">
        <f>TEXT(SalesDataTable[[#This Row],[Order Date]],"MMM")</f>
        <v>Aug</v>
      </c>
      <c r="F1600" s="13" t="str">
        <f>"Q"&amp;ROUNDUP(MONTH(SalesDataTable[[#This Row],[Order Date]])/3,0)</f>
        <v>Q3</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11">
        <f>YEAR((SalesDataTable[[#This Row],[Order Date]]))</f>
        <v>2026</v>
      </c>
      <c r="D1601" s="13">
        <f>MONTH((SalesDataTable[[#This Row],[Order Date]]))</f>
        <v>8</v>
      </c>
      <c r="E1601" s="13" t="str">
        <f>TEXT(SalesDataTable[[#This Row],[Order Date]],"MMM")</f>
        <v>Aug</v>
      </c>
      <c r="F1601" s="13" t="str">
        <f>"Q"&amp;ROUNDUP(MONTH(SalesDataTable[[#This Row],[Order Date]])/3,0)</f>
        <v>Q3</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11">
        <f>YEAR((SalesDataTable[[#This Row],[Order Date]]))</f>
        <v>2026</v>
      </c>
      <c r="D1602" s="13">
        <f>MONTH((SalesDataTable[[#This Row],[Order Date]]))</f>
        <v>8</v>
      </c>
      <c r="E1602" s="13" t="str">
        <f>TEXT(SalesDataTable[[#This Row],[Order Date]],"MMM")</f>
        <v>Aug</v>
      </c>
      <c r="F1602" s="13" t="str">
        <f>"Q"&amp;ROUNDUP(MONTH(SalesDataTable[[#This Row],[Order Date]])/3,0)</f>
        <v>Q3</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11">
        <f>YEAR((SalesDataTable[[#This Row],[Order Date]]))</f>
        <v>2026</v>
      </c>
      <c r="D1603" s="13">
        <f>MONTH((SalesDataTable[[#This Row],[Order Date]]))</f>
        <v>8</v>
      </c>
      <c r="E1603" s="13" t="str">
        <f>TEXT(SalesDataTable[[#This Row],[Order Date]],"MMM")</f>
        <v>Aug</v>
      </c>
      <c r="F1603" s="13" t="str">
        <f>"Q"&amp;ROUNDUP(MONTH(SalesDataTable[[#This Row],[Order Date]])/3,0)</f>
        <v>Q3</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11">
        <f>YEAR((SalesDataTable[[#This Row],[Order Date]]))</f>
        <v>2026</v>
      </c>
      <c r="D1604" s="13">
        <f>MONTH((SalesDataTable[[#This Row],[Order Date]]))</f>
        <v>8</v>
      </c>
      <c r="E1604" s="13" t="str">
        <f>TEXT(SalesDataTable[[#This Row],[Order Date]],"MMM")</f>
        <v>Aug</v>
      </c>
      <c r="F1604" s="13" t="str">
        <f>"Q"&amp;ROUNDUP(MONTH(SalesDataTable[[#This Row],[Order Date]])/3,0)</f>
        <v>Q3</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11">
        <f>YEAR((SalesDataTable[[#This Row],[Order Date]]))</f>
        <v>2026</v>
      </c>
      <c r="D1605" s="13">
        <f>MONTH((SalesDataTable[[#This Row],[Order Date]]))</f>
        <v>8</v>
      </c>
      <c r="E1605" s="13" t="str">
        <f>TEXT(SalesDataTable[[#This Row],[Order Date]],"MMM")</f>
        <v>Aug</v>
      </c>
      <c r="F1605" s="13" t="str">
        <f>"Q"&amp;ROUNDUP(MONTH(SalesDataTable[[#This Row],[Order Date]])/3,0)</f>
        <v>Q3</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11">
        <f>YEAR((SalesDataTable[[#This Row],[Order Date]]))</f>
        <v>2026</v>
      </c>
      <c r="D1606" s="13">
        <f>MONTH((SalesDataTable[[#This Row],[Order Date]]))</f>
        <v>8</v>
      </c>
      <c r="E1606" s="13" t="str">
        <f>TEXT(SalesDataTable[[#This Row],[Order Date]],"MMM")</f>
        <v>Aug</v>
      </c>
      <c r="F1606" s="13" t="str">
        <f>"Q"&amp;ROUNDUP(MONTH(SalesDataTable[[#This Row],[Order Date]])/3,0)</f>
        <v>Q3</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11">
        <f>YEAR((SalesDataTable[[#This Row],[Order Date]]))</f>
        <v>2026</v>
      </c>
      <c r="D1607" s="13">
        <f>MONTH((SalesDataTable[[#This Row],[Order Date]]))</f>
        <v>8</v>
      </c>
      <c r="E1607" s="13" t="str">
        <f>TEXT(SalesDataTable[[#This Row],[Order Date]],"MMM")</f>
        <v>Aug</v>
      </c>
      <c r="F1607" s="13" t="str">
        <f>"Q"&amp;ROUNDUP(MONTH(SalesDataTable[[#This Row],[Order Date]])/3,0)</f>
        <v>Q3</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11">
        <f>YEAR((SalesDataTable[[#This Row],[Order Date]]))</f>
        <v>2026</v>
      </c>
      <c r="D1608" s="13">
        <f>MONTH((SalesDataTable[[#This Row],[Order Date]]))</f>
        <v>8</v>
      </c>
      <c r="E1608" s="13" t="str">
        <f>TEXT(SalesDataTable[[#This Row],[Order Date]],"MMM")</f>
        <v>Aug</v>
      </c>
      <c r="F1608" s="13" t="str">
        <f>"Q"&amp;ROUNDUP(MONTH(SalesDataTable[[#This Row],[Order Date]])/3,0)</f>
        <v>Q3</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11">
        <f>YEAR((SalesDataTable[[#This Row],[Order Date]]))</f>
        <v>2026</v>
      </c>
      <c r="D1609" s="13">
        <f>MONTH((SalesDataTable[[#This Row],[Order Date]]))</f>
        <v>8</v>
      </c>
      <c r="E1609" s="13" t="str">
        <f>TEXT(SalesDataTable[[#This Row],[Order Date]],"MMM")</f>
        <v>Aug</v>
      </c>
      <c r="F1609" s="13" t="str">
        <f>"Q"&amp;ROUNDUP(MONTH(SalesDataTable[[#This Row],[Order Date]])/3,0)</f>
        <v>Q3</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11">
        <f>YEAR((SalesDataTable[[#This Row],[Order Date]]))</f>
        <v>2026</v>
      </c>
      <c r="D1610" s="13">
        <f>MONTH((SalesDataTable[[#This Row],[Order Date]]))</f>
        <v>8</v>
      </c>
      <c r="E1610" s="13" t="str">
        <f>TEXT(SalesDataTable[[#This Row],[Order Date]],"MMM")</f>
        <v>Aug</v>
      </c>
      <c r="F1610" s="13" t="str">
        <f>"Q"&amp;ROUNDUP(MONTH(SalesDataTable[[#This Row],[Order Date]])/3,0)</f>
        <v>Q3</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11">
        <f>YEAR((SalesDataTable[[#This Row],[Order Date]]))</f>
        <v>2026</v>
      </c>
      <c r="D1611" s="13">
        <f>MONTH((SalesDataTable[[#This Row],[Order Date]]))</f>
        <v>8</v>
      </c>
      <c r="E1611" s="13" t="str">
        <f>TEXT(SalesDataTable[[#This Row],[Order Date]],"MMM")</f>
        <v>Aug</v>
      </c>
      <c r="F1611" s="13" t="str">
        <f>"Q"&amp;ROUNDUP(MONTH(SalesDataTable[[#This Row],[Order Date]])/3,0)</f>
        <v>Q3</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11">
        <f>YEAR((SalesDataTable[[#This Row],[Order Date]]))</f>
        <v>2026</v>
      </c>
      <c r="D1612" s="13">
        <f>MONTH((SalesDataTable[[#This Row],[Order Date]]))</f>
        <v>8</v>
      </c>
      <c r="E1612" s="13" t="str">
        <f>TEXT(SalesDataTable[[#This Row],[Order Date]],"MMM")</f>
        <v>Aug</v>
      </c>
      <c r="F1612" s="13" t="str">
        <f>"Q"&amp;ROUNDUP(MONTH(SalesDataTable[[#This Row],[Order Date]])/3,0)</f>
        <v>Q3</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11">
        <f>YEAR((SalesDataTable[[#This Row],[Order Date]]))</f>
        <v>2026</v>
      </c>
      <c r="D1613" s="13">
        <f>MONTH((SalesDataTable[[#This Row],[Order Date]]))</f>
        <v>8</v>
      </c>
      <c r="E1613" s="13" t="str">
        <f>TEXT(SalesDataTable[[#This Row],[Order Date]],"MMM")</f>
        <v>Aug</v>
      </c>
      <c r="F1613" s="13" t="str">
        <f>"Q"&amp;ROUNDUP(MONTH(SalesDataTable[[#This Row],[Order Date]])/3,0)</f>
        <v>Q3</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11">
        <f>YEAR((SalesDataTable[[#This Row],[Order Date]]))</f>
        <v>2026</v>
      </c>
      <c r="D1614" s="13">
        <f>MONTH((SalesDataTable[[#This Row],[Order Date]]))</f>
        <v>8</v>
      </c>
      <c r="E1614" s="13" t="str">
        <f>TEXT(SalesDataTable[[#This Row],[Order Date]],"MMM")</f>
        <v>Aug</v>
      </c>
      <c r="F1614" s="13" t="str">
        <f>"Q"&amp;ROUNDUP(MONTH(SalesDataTable[[#This Row],[Order Date]])/3,0)</f>
        <v>Q3</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11">
        <f>YEAR((SalesDataTable[[#This Row],[Order Date]]))</f>
        <v>2026</v>
      </c>
      <c r="D1615" s="13">
        <f>MONTH((SalesDataTable[[#This Row],[Order Date]]))</f>
        <v>8</v>
      </c>
      <c r="E1615" s="13" t="str">
        <f>TEXT(SalesDataTable[[#This Row],[Order Date]],"MMM")</f>
        <v>Aug</v>
      </c>
      <c r="F1615" s="13" t="str">
        <f>"Q"&amp;ROUNDUP(MONTH(SalesDataTable[[#This Row],[Order Date]])/3,0)</f>
        <v>Q3</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11">
        <f>YEAR((SalesDataTable[[#This Row],[Order Date]]))</f>
        <v>2026</v>
      </c>
      <c r="D1616" s="13">
        <f>MONTH((SalesDataTable[[#This Row],[Order Date]]))</f>
        <v>8</v>
      </c>
      <c r="E1616" s="13" t="str">
        <f>TEXT(SalesDataTable[[#This Row],[Order Date]],"MMM")</f>
        <v>Aug</v>
      </c>
      <c r="F1616" s="13" t="str">
        <f>"Q"&amp;ROUNDUP(MONTH(SalesDataTable[[#This Row],[Order Date]])/3,0)</f>
        <v>Q3</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11">
        <f>YEAR((SalesDataTable[[#This Row],[Order Date]]))</f>
        <v>2026</v>
      </c>
      <c r="D1617" s="13">
        <f>MONTH((SalesDataTable[[#This Row],[Order Date]]))</f>
        <v>8</v>
      </c>
      <c r="E1617" s="13" t="str">
        <f>TEXT(SalesDataTable[[#This Row],[Order Date]],"MMM")</f>
        <v>Aug</v>
      </c>
      <c r="F1617" s="13" t="str">
        <f>"Q"&amp;ROUNDUP(MONTH(SalesDataTable[[#This Row],[Order Date]])/3,0)</f>
        <v>Q3</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11">
        <f>YEAR((SalesDataTable[[#This Row],[Order Date]]))</f>
        <v>2026</v>
      </c>
      <c r="D1618" s="13">
        <f>MONTH((SalesDataTable[[#This Row],[Order Date]]))</f>
        <v>8</v>
      </c>
      <c r="E1618" s="13" t="str">
        <f>TEXT(SalesDataTable[[#This Row],[Order Date]],"MMM")</f>
        <v>Aug</v>
      </c>
      <c r="F1618" s="13" t="str">
        <f>"Q"&amp;ROUNDUP(MONTH(SalesDataTable[[#This Row],[Order Date]])/3,0)</f>
        <v>Q3</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11">
        <f>YEAR((SalesDataTable[[#This Row],[Order Date]]))</f>
        <v>2026</v>
      </c>
      <c r="D1619" s="13">
        <f>MONTH((SalesDataTable[[#This Row],[Order Date]]))</f>
        <v>8</v>
      </c>
      <c r="E1619" s="13" t="str">
        <f>TEXT(SalesDataTable[[#This Row],[Order Date]],"MMM")</f>
        <v>Aug</v>
      </c>
      <c r="F1619" s="13" t="str">
        <f>"Q"&amp;ROUNDUP(MONTH(SalesDataTable[[#This Row],[Order Date]])/3,0)</f>
        <v>Q3</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11">
        <f>YEAR((SalesDataTable[[#This Row],[Order Date]]))</f>
        <v>2026</v>
      </c>
      <c r="D1620" s="13">
        <f>MONTH((SalesDataTable[[#This Row],[Order Date]]))</f>
        <v>8</v>
      </c>
      <c r="E1620" s="13" t="str">
        <f>TEXT(SalesDataTable[[#This Row],[Order Date]],"MMM")</f>
        <v>Aug</v>
      </c>
      <c r="F1620" s="13" t="str">
        <f>"Q"&amp;ROUNDUP(MONTH(SalesDataTable[[#This Row],[Order Date]])/3,0)</f>
        <v>Q3</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11">
        <f>YEAR((SalesDataTable[[#This Row],[Order Date]]))</f>
        <v>2026</v>
      </c>
      <c r="D1621" s="13">
        <f>MONTH((SalesDataTable[[#This Row],[Order Date]]))</f>
        <v>8</v>
      </c>
      <c r="E1621" s="13" t="str">
        <f>TEXT(SalesDataTable[[#This Row],[Order Date]],"MMM")</f>
        <v>Aug</v>
      </c>
      <c r="F1621" s="13" t="str">
        <f>"Q"&amp;ROUNDUP(MONTH(SalesDataTable[[#This Row],[Order Date]])/3,0)</f>
        <v>Q3</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11">
        <f>YEAR((SalesDataTable[[#This Row],[Order Date]]))</f>
        <v>2026</v>
      </c>
      <c r="D1622" s="13">
        <f>MONTH((SalesDataTable[[#This Row],[Order Date]]))</f>
        <v>8</v>
      </c>
      <c r="E1622" s="13" t="str">
        <f>TEXT(SalesDataTable[[#This Row],[Order Date]],"MMM")</f>
        <v>Aug</v>
      </c>
      <c r="F1622" s="13" t="str">
        <f>"Q"&amp;ROUNDUP(MONTH(SalesDataTable[[#This Row],[Order Date]])/3,0)</f>
        <v>Q3</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11">
        <f>YEAR((SalesDataTable[[#This Row],[Order Date]]))</f>
        <v>2026</v>
      </c>
      <c r="D1623" s="13">
        <f>MONTH((SalesDataTable[[#This Row],[Order Date]]))</f>
        <v>8</v>
      </c>
      <c r="E1623" s="13" t="str">
        <f>TEXT(SalesDataTable[[#This Row],[Order Date]],"MMM")</f>
        <v>Aug</v>
      </c>
      <c r="F1623" s="13" t="str">
        <f>"Q"&amp;ROUNDUP(MONTH(SalesDataTable[[#This Row],[Order Date]])/3,0)</f>
        <v>Q3</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11">
        <f>YEAR((SalesDataTable[[#This Row],[Order Date]]))</f>
        <v>2026</v>
      </c>
      <c r="D1624" s="13">
        <f>MONTH((SalesDataTable[[#This Row],[Order Date]]))</f>
        <v>8</v>
      </c>
      <c r="E1624" s="13" t="str">
        <f>TEXT(SalesDataTable[[#This Row],[Order Date]],"MMM")</f>
        <v>Aug</v>
      </c>
      <c r="F1624" s="13" t="str">
        <f>"Q"&amp;ROUNDUP(MONTH(SalesDataTable[[#This Row],[Order Date]])/3,0)</f>
        <v>Q3</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11">
        <f>YEAR((SalesDataTable[[#This Row],[Order Date]]))</f>
        <v>2026</v>
      </c>
      <c r="D1625" s="13">
        <f>MONTH((SalesDataTable[[#This Row],[Order Date]]))</f>
        <v>8</v>
      </c>
      <c r="E1625" s="13" t="str">
        <f>TEXT(SalesDataTable[[#This Row],[Order Date]],"MMM")</f>
        <v>Aug</v>
      </c>
      <c r="F1625" s="13" t="str">
        <f>"Q"&amp;ROUNDUP(MONTH(SalesDataTable[[#This Row],[Order Date]])/3,0)</f>
        <v>Q3</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11">
        <f>YEAR((SalesDataTable[[#This Row],[Order Date]]))</f>
        <v>2026</v>
      </c>
      <c r="D1626" s="13">
        <f>MONTH((SalesDataTable[[#This Row],[Order Date]]))</f>
        <v>8</v>
      </c>
      <c r="E1626" s="13" t="str">
        <f>TEXT(SalesDataTable[[#This Row],[Order Date]],"MMM")</f>
        <v>Aug</v>
      </c>
      <c r="F1626" s="13" t="str">
        <f>"Q"&amp;ROUNDUP(MONTH(SalesDataTable[[#This Row],[Order Date]])/3,0)</f>
        <v>Q3</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11">
        <f>YEAR((SalesDataTable[[#This Row],[Order Date]]))</f>
        <v>2026</v>
      </c>
      <c r="D1627" s="13">
        <f>MONTH((SalesDataTable[[#This Row],[Order Date]]))</f>
        <v>8</v>
      </c>
      <c r="E1627" s="13" t="str">
        <f>TEXT(SalesDataTable[[#This Row],[Order Date]],"MMM")</f>
        <v>Aug</v>
      </c>
      <c r="F1627" s="13" t="str">
        <f>"Q"&amp;ROUNDUP(MONTH(SalesDataTable[[#This Row],[Order Date]])/3,0)</f>
        <v>Q3</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11">
        <f>YEAR((SalesDataTable[[#This Row],[Order Date]]))</f>
        <v>2026</v>
      </c>
      <c r="D1628" s="13">
        <f>MONTH((SalesDataTable[[#This Row],[Order Date]]))</f>
        <v>8</v>
      </c>
      <c r="E1628" s="13" t="str">
        <f>TEXT(SalesDataTable[[#This Row],[Order Date]],"MMM")</f>
        <v>Aug</v>
      </c>
      <c r="F1628" s="13" t="str">
        <f>"Q"&amp;ROUNDUP(MONTH(SalesDataTable[[#This Row],[Order Date]])/3,0)</f>
        <v>Q3</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11">
        <f>YEAR((SalesDataTable[[#This Row],[Order Date]]))</f>
        <v>2026</v>
      </c>
      <c r="D1629" s="13">
        <f>MONTH((SalesDataTable[[#This Row],[Order Date]]))</f>
        <v>8</v>
      </c>
      <c r="E1629" s="13" t="str">
        <f>TEXT(SalesDataTable[[#This Row],[Order Date]],"MMM")</f>
        <v>Aug</v>
      </c>
      <c r="F1629" s="13" t="str">
        <f>"Q"&amp;ROUNDUP(MONTH(SalesDataTable[[#This Row],[Order Date]])/3,0)</f>
        <v>Q3</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11">
        <f>YEAR((SalesDataTable[[#This Row],[Order Date]]))</f>
        <v>2026</v>
      </c>
      <c r="D1630" s="13">
        <f>MONTH((SalesDataTable[[#This Row],[Order Date]]))</f>
        <v>8</v>
      </c>
      <c r="E1630" s="13" t="str">
        <f>TEXT(SalesDataTable[[#This Row],[Order Date]],"MMM")</f>
        <v>Aug</v>
      </c>
      <c r="F1630" s="13" t="str">
        <f>"Q"&amp;ROUNDUP(MONTH(SalesDataTable[[#This Row],[Order Date]])/3,0)</f>
        <v>Q3</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11">
        <f>YEAR((SalesDataTable[[#This Row],[Order Date]]))</f>
        <v>2026</v>
      </c>
      <c r="D1631" s="13">
        <f>MONTH((SalesDataTable[[#This Row],[Order Date]]))</f>
        <v>8</v>
      </c>
      <c r="E1631" s="13" t="str">
        <f>TEXT(SalesDataTable[[#This Row],[Order Date]],"MMM")</f>
        <v>Aug</v>
      </c>
      <c r="F1631" s="13" t="str">
        <f>"Q"&amp;ROUNDUP(MONTH(SalesDataTable[[#This Row],[Order Date]])/3,0)</f>
        <v>Q3</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11">
        <f>YEAR((SalesDataTable[[#This Row],[Order Date]]))</f>
        <v>2026</v>
      </c>
      <c r="D1632" s="13">
        <f>MONTH((SalesDataTable[[#This Row],[Order Date]]))</f>
        <v>8</v>
      </c>
      <c r="E1632" s="13" t="str">
        <f>TEXT(SalesDataTable[[#This Row],[Order Date]],"MMM")</f>
        <v>Aug</v>
      </c>
      <c r="F1632" s="13" t="str">
        <f>"Q"&amp;ROUNDUP(MONTH(SalesDataTable[[#This Row],[Order Date]])/3,0)</f>
        <v>Q3</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11">
        <f>YEAR((SalesDataTable[[#This Row],[Order Date]]))</f>
        <v>2026</v>
      </c>
      <c r="D1633" s="13">
        <f>MONTH((SalesDataTable[[#This Row],[Order Date]]))</f>
        <v>8</v>
      </c>
      <c r="E1633" s="13" t="str">
        <f>TEXT(SalesDataTable[[#This Row],[Order Date]],"MMM")</f>
        <v>Aug</v>
      </c>
      <c r="F1633" s="13" t="str">
        <f>"Q"&amp;ROUNDUP(MONTH(SalesDataTable[[#This Row],[Order Date]])/3,0)</f>
        <v>Q3</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11">
        <f>YEAR((SalesDataTable[[#This Row],[Order Date]]))</f>
        <v>2026</v>
      </c>
      <c r="D1634" s="13">
        <f>MONTH((SalesDataTable[[#This Row],[Order Date]]))</f>
        <v>8</v>
      </c>
      <c r="E1634" s="13" t="str">
        <f>TEXT(SalesDataTable[[#This Row],[Order Date]],"MMM")</f>
        <v>Aug</v>
      </c>
      <c r="F1634" s="13" t="str">
        <f>"Q"&amp;ROUNDUP(MONTH(SalesDataTable[[#This Row],[Order Date]])/3,0)</f>
        <v>Q3</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11">
        <f>YEAR((SalesDataTable[[#This Row],[Order Date]]))</f>
        <v>2026</v>
      </c>
      <c r="D1635" s="13">
        <f>MONTH((SalesDataTable[[#This Row],[Order Date]]))</f>
        <v>8</v>
      </c>
      <c r="E1635" s="13" t="str">
        <f>TEXT(SalesDataTable[[#This Row],[Order Date]],"MMM")</f>
        <v>Aug</v>
      </c>
      <c r="F1635" s="13" t="str">
        <f>"Q"&amp;ROUNDUP(MONTH(SalesDataTable[[#This Row],[Order Date]])/3,0)</f>
        <v>Q3</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11">
        <f>YEAR((SalesDataTable[[#This Row],[Order Date]]))</f>
        <v>2026</v>
      </c>
      <c r="D1636" s="13">
        <f>MONTH((SalesDataTable[[#This Row],[Order Date]]))</f>
        <v>8</v>
      </c>
      <c r="E1636" s="13" t="str">
        <f>TEXT(SalesDataTable[[#This Row],[Order Date]],"MMM")</f>
        <v>Aug</v>
      </c>
      <c r="F1636" s="13" t="str">
        <f>"Q"&amp;ROUNDUP(MONTH(SalesDataTable[[#This Row],[Order Date]])/3,0)</f>
        <v>Q3</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11">
        <f>YEAR((SalesDataTable[[#This Row],[Order Date]]))</f>
        <v>2026</v>
      </c>
      <c r="D1637" s="13">
        <f>MONTH((SalesDataTable[[#This Row],[Order Date]]))</f>
        <v>8</v>
      </c>
      <c r="E1637" s="13" t="str">
        <f>TEXT(SalesDataTable[[#This Row],[Order Date]],"MMM")</f>
        <v>Aug</v>
      </c>
      <c r="F1637" s="13" t="str">
        <f>"Q"&amp;ROUNDUP(MONTH(SalesDataTable[[#This Row],[Order Date]])/3,0)</f>
        <v>Q3</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11">
        <f>YEAR((SalesDataTable[[#This Row],[Order Date]]))</f>
        <v>2026</v>
      </c>
      <c r="D1638" s="13">
        <f>MONTH((SalesDataTable[[#This Row],[Order Date]]))</f>
        <v>8</v>
      </c>
      <c r="E1638" s="13" t="str">
        <f>TEXT(SalesDataTable[[#This Row],[Order Date]],"MMM")</f>
        <v>Aug</v>
      </c>
      <c r="F1638" s="13" t="str">
        <f>"Q"&amp;ROUNDUP(MONTH(SalesDataTable[[#This Row],[Order Date]])/3,0)</f>
        <v>Q3</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11">
        <f>YEAR((SalesDataTable[[#This Row],[Order Date]]))</f>
        <v>2026</v>
      </c>
      <c r="D1639" s="13">
        <f>MONTH((SalesDataTable[[#This Row],[Order Date]]))</f>
        <v>8</v>
      </c>
      <c r="E1639" s="13" t="str">
        <f>TEXT(SalesDataTable[[#This Row],[Order Date]],"MMM")</f>
        <v>Aug</v>
      </c>
      <c r="F1639" s="13" t="str">
        <f>"Q"&amp;ROUNDUP(MONTH(SalesDataTable[[#This Row],[Order Date]])/3,0)</f>
        <v>Q3</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11">
        <f>YEAR((SalesDataTable[[#This Row],[Order Date]]))</f>
        <v>2026</v>
      </c>
      <c r="D1640" s="13">
        <f>MONTH((SalesDataTable[[#This Row],[Order Date]]))</f>
        <v>8</v>
      </c>
      <c r="E1640" s="13" t="str">
        <f>TEXT(SalesDataTable[[#This Row],[Order Date]],"MMM")</f>
        <v>Aug</v>
      </c>
      <c r="F1640" s="13" t="str">
        <f>"Q"&amp;ROUNDUP(MONTH(SalesDataTable[[#This Row],[Order Date]])/3,0)</f>
        <v>Q3</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11">
        <f>YEAR((SalesDataTable[[#This Row],[Order Date]]))</f>
        <v>2026</v>
      </c>
      <c r="D1641" s="13">
        <f>MONTH((SalesDataTable[[#This Row],[Order Date]]))</f>
        <v>8</v>
      </c>
      <c r="E1641" s="13" t="str">
        <f>TEXT(SalesDataTable[[#This Row],[Order Date]],"MMM")</f>
        <v>Aug</v>
      </c>
      <c r="F1641" s="13" t="str">
        <f>"Q"&amp;ROUNDUP(MONTH(SalesDataTable[[#This Row],[Order Date]])/3,0)</f>
        <v>Q3</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11">
        <f>YEAR((SalesDataTable[[#This Row],[Order Date]]))</f>
        <v>2026</v>
      </c>
      <c r="D1642" s="13">
        <f>MONTH((SalesDataTable[[#This Row],[Order Date]]))</f>
        <v>8</v>
      </c>
      <c r="E1642" s="13" t="str">
        <f>TEXT(SalesDataTable[[#This Row],[Order Date]],"MMM")</f>
        <v>Aug</v>
      </c>
      <c r="F1642" s="13" t="str">
        <f>"Q"&amp;ROUNDUP(MONTH(SalesDataTable[[#This Row],[Order Date]])/3,0)</f>
        <v>Q3</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11">
        <f>YEAR((SalesDataTable[[#This Row],[Order Date]]))</f>
        <v>2026</v>
      </c>
      <c r="D1643" s="13">
        <f>MONTH((SalesDataTable[[#This Row],[Order Date]]))</f>
        <v>8</v>
      </c>
      <c r="E1643" s="13" t="str">
        <f>TEXT(SalesDataTable[[#This Row],[Order Date]],"MMM")</f>
        <v>Aug</v>
      </c>
      <c r="F1643" s="13" t="str">
        <f>"Q"&amp;ROUNDUP(MONTH(SalesDataTable[[#This Row],[Order Date]])/3,0)</f>
        <v>Q3</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11">
        <f>YEAR((SalesDataTable[[#This Row],[Order Date]]))</f>
        <v>2026</v>
      </c>
      <c r="D1644" s="13">
        <f>MONTH((SalesDataTable[[#This Row],[Order Date]]))</f>
        <v>8</v>
      </c>
      <c r="E1644" s="13" t="str">
        <f>TEXT(SalesDataTable[[#This Row],[Order Date]],"MMM")</f>
        <v>Aug</v>
      </c>
      <c r="F1644" s="13" t="str">
        <f>"Q"&amp;ROUNDUP(MONTH(SalesDataTable[[#This Row],[Order Date]])/3,0)</f>
        <v>Q3</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11">
        <f>YEAR((SalesDataTable[[#This Row],[Order Date]]))</f>
        <v>2026</v>
      </c>
      <c r="D1645" s="13">
        <f>MONTH((SalesDataTable[[#This Row],[Order Date]]))</f>
        <v>8</v>
      </c>
      <c r="E1645" s="13" t="str">
        <f>TEXT(SalesDataTable[[#This Row],[Order Date]],"MMM")</f>
        <v>Aug</v>
      </c>
      <c r="F1645" s="13" t="str">
        <f>"Q"&amp;ROUNDUP(MONTH(SalesDataTable[[#This Row],[Order Date]])/3,0)</f>
        <v>Q3</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11">
        <f>YEAR((SalesDataTable[[#This Row],[Order Date]]))</f>
        <v>2026</v>
      </c>
      <c r="D1646" s="13">
        <f>MONTH((SalesDataTable[[#This Row],[Order Date]]))</f>
        <v>8</v>
      </c>
      <c r="E1646" s="13" t="str">
        <f>TEXT(SalesDataTable[[#This Row],[Order Date]],"MMM")</f>
        <v>Aug</v>
      </c>
      <c r="F1646" s="13" t="str">
        <f>"Q"&amp;ROUNDUP(MONTH(SalesDataTable[[#This Row],[Order Date]])/3,0)</f>
        <v>Q3</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11">
        <f>YEAR((SalesDataTable[[#This Row],[Order Date]]))</f>
        <v>2026</v>
      </c>
      <c r="D1647" s="13">
        <f>MONTH((SalesDataTable[[#This Row],[Order Date]]))</f>
        <v>8</v>
      </c>
      <c r="E1647" s="13" t="str">
        <f>TEXT(SalesDataTable[[#This Row],[Order Date]],"MMM")</f>
        <v>Aug</v>
      </c>
      <c r="F1647" s="13" t="str">
        <f>"Q"&amp;ROUNDUP(MONTH(SalesDataTable[[#This Row],[Order Date]])/3,0)</f>
        <v>Q3</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11">
        <f>YEAR((SalesDataTable[[#This Row],[Order Date]]))</f>
        <v>2026</v>
      </c>
      <c r="D1648" s="13">
        <f>MONTH((SalesDataTable[[#This Row],[Order Date]]))</f>
        <v>8</v>
      </c>
      <c r="E1648" s="13" t="str">
        <f>TEXT(SalesDataTable[[#This Row],[Order Date]],"MMM")</f>
        <v>Aug</v>
      </c>
      <c r="F1648" s="13" t="str">
        <f>"Q"&amp;ROUNDUP(MONTH(SalesDataTable[[#This Row],[Order Date]])/3,0)</f>
        <v>Q3</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11">
        <f>YEAR((SalesDataTable[[#This Row],[Order Date]]))</f>
        <v>2026</v>
      </c>
      <c r="D1649" s="13">
        <f>MONTH((SalesDataTable[[#This Row],[Order Date]]))</f>
        <v>8</v>
      </c>
      <c r="E1649" s="13" t="str">
        <f>TEXT(SalesDataTable[[#This Row],[Order Date]],"MMM")</f>
        <v>Aug</v>
      </c>
      <c r="F1649" s="13" t="str">
        <f>"Q"&amp;ROUNDUP(MONTH(SalesDataTable[[#This Row],[Order Date]])/3,0)</f>
        <v>Q3</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11">
        <f>YEAR((SalesDataTable[[#This Row],[Order Date]]))</f>
        <v>2026</v>
      </c>
      <c r="D1650" s="13">
        <f>MONTH((SalesDataTable[[#This Row],[Order Date]]))</f>
        <v>8</v>
      </c>
      <c r="E1650" s="13" t="str">
        <f>TEXT(SalesDataTable[[#This Row],[Order Date]],"MMM")</f>
        <v>Aug</v>
      </c>
      <c r="F1650" s="13" t="str">
        <f>"Q"&amp;ROUNDUP(MONTH(SalesDataTable[[#This Row],[Order Date]])/3,0)</f>
        <v>Q3</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11">
        <f>YEAR((SalesDataTable[[#This Row],[Order Date]]))</f>
        <v>2026</v>
      </c>
      <c r="D1651" s="13">
        <f>MONTH((SalesDataTable[[#This Row],[Order Date]]))</f>
        <v>8</v>
      </c>
      <c r="E1651" s="13" t="str">
        <f>TEXT(SalesDataTable[[#This Row],[Order Date]],"MMM")</f>
        <v>Aug</v>
      </c>
      <c r="F1651" s="13" t="str">
        <f>"Q"&amp;ROUNDUP(MONTH(SalesDataTable[[#This Row],[Order Date]])/3,0)</f>
        <v>Q3</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11">
        <f>YEAR((SalesDataTable[[#This Row],[Order Date]]))</f>
        <v>2026</v>
      </c>
      <c r="D1652" s="13">
        <f>MONTH((SalesDataTable[[#This Row],[Order Date]]))</f>
        <v>8</v>
      </c>
      <c r="E1652" s="13" t="str">
        <f>TEXT(SalesDataTable[[#This Row],[Order Date]],"MMM")</f>
        <v>Aug</v>
      </c>
      <c r="F1652" s="13" t="str">
        <f>"Q"&amp;ROUNDUP(MONTH(SalesDataTable[[#This Row],[Order Date]])/3,0)</f>
        <v>Q3</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11">
        <f>YEAR((SalesDataTable[[#This Row],[Order Date]]))</f>
        <v>2026</v>
      </c>
      <c r="D1653" s="13">
        <f>MONTH((SalesDataTable[[#This Row],[Order Date]]))</f>
        <v>8</v>
      </c>
      <c r="E1653" s="13" t="str">
        <f>TEXT(SalesDataTable[[#This Row],[Order Date]],"MMM")</f>
        <v>Aug</v>
      </c>
      <c r="F1653" s="13" t="str">
        <f>"Q"&amp;ROUNDUP(MONTH(SalesDataTable[[#This Row],[Order Date]])/3,0)</f>
        <v>Q3</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11">
        <f>YEAR((SalesDataTable[[#This Row],[Order Date]]))</f>
        <v>2026</v>
      </c>
      <c r="D1654" s="13">
        <f>MONTH((SalesDataTable[[#This Row],[Order Date]]))</f>
        <v>8</v>
      </c>
      <c r="E1654" s="13" t="str">
        <f>TEXT(SalesDataTable[[#This Row],[Order Date]],"MMM")</f>
        <v>Aug</v>
      </c>
      <c r="F1654" s="13" t="str">
        <f>"Q"&amp;ROUNDUP(MONTH(SalesDataTable[[#This Row],[Order Date]])/3,0)</f>
        <v>Q3</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11">
        <f>YEAR((SalesDataTable[[#This Row],[Order Date]]))</f>
        <v>2026</v>
      </c>
      <c r="D1655" s="13">
        <f>MONTH((SalesDataTable[[#This Row],[Order Date]]))</f>
        <v>8</v>
      </c>
      <c r="E1655" s="13" t="str">
        <f>TEXT(SalesDataTable[[#This Row],[Order Date]],"MMM")</f>
        <v>Aug</v>
      </c>
      <c r="F1655" s="13" t="str">
        <f>"Q"&amp;ROUNDUP(MONTH(SalesDataTable[[#This Row],[Order Date]])/3,0)</f>
        <v>Q3</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11">
        <f>YEAR((SalesDataTable[[#This Row],[Order Date]]))</f>
        <v>2026</v>
      </c>
      <c r="D1656" s="13">
        <f>MONTH((SalesDataTable[[#This Row],[Order Date]]))</f>
        <v>8</v>
      </c>
      <c r="E1656" s="13" t="str">
        <f>TEXT(SalesDataTable[[#This Row],[Order Date]],"MMM")</f>
        <v>Aug</v>
      </c>
      <c r="F1656" s="13" t="str">
        <f>"Q"&amp;ROUNDUP(MONTH(SalesDataTable[[#This Row],[Order Date]])/3,0)</f>
        <v>Q3</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11">
        <f>YEAR((SalesDataTable[[#This Row],[Order Date]]))</f>
        <v>2026</v>
      </c>
      <c r="D1657" s="13">
        <f>MONTH((SalesDataTable[[#This Row],[Order Date]]))</f>
        <v>8</v>
      </c>
      <c r="E1657" s="13" t="str">
        <f>TEXT(SalesDataTable[[#This Row],[Order Date]],"MMM")</f>
        <v>Aug</v>
      </c>
      <c r="F1657" s="13" t="str">
        <f>"Q"&amp;ROUNDUP(MONTH(SalesDataTable[[#This Row],[Order Date]])/3,0)</f>
        <v>Q3</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11">
        <f>YEAR((SalesDataTable[[#This Row],[Order Date]]))</f>
        <v>2026</v>
      </c>
      <c r="D1658" s="13">
        <f>MONTH((SalesDataTable[[#This Row],[Order Date]]))</f>
        <v>8</v>
      </c>
      <c r="E1658" s="13" t="str">
        <f>TEXT(SalesDataTable[[#This Row],[Order Date]],"MMM")</f>
        <v>Aug</v>
      </c>
      <c r="F1658" s="13" t="str">
        <f>"Q"&amp;ROUNDUP(MONTH(SalesDataTable[[#This Row],[Order Date]])/3,0)</f>
        <v>Q3</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11">
        <f>YEAR((SalesDataTable[[#This Row],[Order Date]]))</f>
        <v>2026</v>
      </c>
      <c r="D1659" s="13">
        <f>MONTH((SalesDataTable[[#This Row],[Order Date]]))</f>
        <v>8</v>
      </c>
      <c r="E1659" s="13" t="str">
        <f>TEXT(SalesDataTable[[#This Row],[Order Date]],"MMM")</f>
        <v>Aug</v>
      </c>
      <c r="F1659" s="13" t="str">
        <f>"Q"&amp;ROUNDUP(MONTH(SalesDataTable[[#This Row],[Order Date]])/3,0)</f>
        <v>Q3</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11">
        <f>YEAR((SalesDataTable[[#This Row],[Order Date]]))</f>
        <v>2026</v>
      </c>
      <c r="D1660" s="13">
        <f>MONTH((SalesDataTable[[#This Row],[Order Date]]))</f>
        <v>8</v>
      </c>
      <c r="E1660" s="13" t="str">
        <f>TEXT(SalesDataTable[[#This Row],[Order Date]],"MMM")</f>
        <v>Aug</v>
      </c>
      <c r="F1660" s="13" t="str">
        <f>"Q"&amp;ROUNDUP(MONTH(SalesDataTable[[#This Row],[Order Date]])/3,0)</f>
        <v>Q3</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11">
        <f>YEAR((SalesDataTable[[#This Row],[Order Date]]))</f>
        <v>2026</v>
      </c>
      <c r="D1661" s="13">
        <f>MONTH((SalesDataTable[[#This Row],[Order Date]]))</f>
        <v>8</v>
      </c>
      <c r="E1661" s="13" t="str">
        <f>TEXT(SalesDataTable[[#This Row],[Order Date]],"MMM")</f>
        <v>Aug</v>
      </c>
      <c r="F1661" s="13" t="str">
        <f>"Q"&amp;ROUNDUP(MONTH(SalesDataTable[[#This Row],[Order Date]])/3,0)</f>
        <v>Q3</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11">
        <f>YEAR((SalesDataTable[[#This Row],[Order Date]]))</f>
        <v>2026</v>
      </c>
      <c r="D1662" s="13">
        <f>MONTH((SalesDataTable[[#This Row],[Order Date]]))</f>
        <v>8</v>
      </c>
      <c r="E1662" s="13" t="str">
        <f>TEXT(SalesDataTable[[#This Row],[Order Date]],"MMM")</f>
        <v>Aug</v>
      </c>
      <c r="F1662" s="13" t="str">
        <f>"Q"&amp;ROUNDUP(MONTH(SalesDataTable[[#This Row],[Order Date]])/3,0)</f>
        <v>Q3</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11">
        <f>YEAR((SalesDataTable[[#This Row],[Order Date]]))</f>
        <v>2026</v>
      </c>
      <c r="D1663" s="13">
        <f>MONTH((SalesDataTable[[#This Row],[Order Date]]))</f>
        <v>8</v>
      </c>
      <c r="E1663" s="13" t="str">
        <f>TEXT(SalesDataTable[[#This Row],[Order Date]],"MMM")</f>
        <v>Aug</v>
      </c>
      <c r="F1663" s="13" t="str">
        <f>"Q"&amp;ROUNDUP(MONTH(SalesDataTable[[#This Row],[Order Date]])/3,0)</f>
        <v>Q3</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11">
        <f>YEAR((SalesDataTable[[#This Row],[Order Date]]))</f>
        <v>2026</v>
      </c>
      <c r="D1664" s="13">
        <f>MONTH((SalesDataTable[[#This Row],[Order Date]]))</f>
        <v>8</v>
      </c>
      <c r="E1664" s="13" t="str">
        <f>TEXT(SalesDataTable[[#This Row],[Order Date]],"MMM")</f>
        <v>Aug</v>
      </c>
      <c r="F1664" s="13" t="str">
        <f>"Q"&amp;ROUNDUP(MONTH(SalesDataTable[[#This Row],[Order Date]])/3,0)</f>
        <v>Q3</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11">
        <f>YEAR((SalesDataTable[[#This Row],[Order Date]]))</f>
        <v>2026</v>
      </c>
      <c r="D1665" s="13">
        <f>MONTH((SalesDataTable[[#This Row],[Order Date]]))</f>
        <v>8</v>
      </c>
      <c r="E1665" s="13" t="str">
        <f>TEXT(SalesDataTable[[#This Row],[Order Date]],"MMM")</f>
        <v>Aug</v>
      </c>
      <c r="F1665" s="13" t="str">
        <f>"Q"&amp;ROUNDUP(MONTH(SalesDataTable[[#This Row],[Order Date]])/3,0)</f>
        <v>Q3</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11">
        <f>YEAR((SalesDataTable[[#This Row],[Order Date]]))</f>
        <v>2026</v>
      </c>
      <c r="D1666" s="13">
        <f>MONTH((SalesDataTable[[#This Row],[Order Date]]))</f>
        <v>8</v>
      </c>
      <c r="E1666" s="13" t="str">
        <f>TEXT(SalesDataTable[[#This Row],[Order Date]],"MMM")</f>
        <v>Aug</v>
      </c>
      <c r="F1666" s="13" t="str">
        <f>"Q"&amp;ROUNDUP(MONTH(SalesDataTable[[#This Row],[Order Date]])/3,0)</f>
        <v>Q3</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11">
        <f>YEAR((SalesDataTable[[#This Row],[Order Date]]))</f>
        <v>2026</v>
      </c>
      <c r="D1667" s="13">
        <f>MONTH((SalesDataTable[[#This Row],[Order Date]]))</f>
        <v>8</v>
      </c>
      <c r="E1667" s="13" t="str">
        <f>TEXT(SalesDataTable[[#This Row],[Order Date]],"MMM")</f>
        <v>Aug</v>
      </c>
      <c r="F1667" s="13" t="str">
        <f>"Q"&amp;ROUNDUP(MONTH(SalesDataTable[[#This Row],[Order Date]])/3,0)</f>
        <v>Q3</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11">
        <f>YEAR((SalesDataTable[[#This Row],[Order Date]]))</f>
        <v>2026</v>
      </c>
      <c r="D1668" s="13">
        <f>MONTH((SalesDataTable[[#This Row],[Order Date]]))</f>
        <v>8</v>
      </c>
      <c r="E1668" s="13" t="str">
        <f>TEXT(SalesDataTable[[#This Row],[Order Date]],"MMM")</f>
        <v>Aug</v>
      </c>
      <c r="F1668" s="13" t="str">
        <f>"Q"&amp;ROUNDUP(MONTH(SalesDataTable[[#This Row],[Order Date]])/3,0)</f>
        <v>Q3</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11">
        <f>YEAR((SalesDataTable[[#This Row],[Order Date]]))</f>
        <v>2026</v>
      </c>
      <c r="D1669" s="13">
        <f>MONTH((SalesDataTable[[#This Row],[Order Date]]))</f>
        <v>8</v>
      </c>
      <c r="E1669" s="13" t="str">
        <f>TEXT(SalesDataTable[[#This Row],[Order Date]],"MMM")</f>
        <v>Aug</v>
      </c>
      <c r="F1669" s="13" t="str">
        <f>"Q"&amp;ROUNDUP(MONTH(SalesDataTable[[#This Row],[Order Date]])/3,0)</f>
        <v>Q3</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11">
        <f>YEAR((SalesDataTable[[#This Row],[Order Date]]))</f>
        <v>2026</v>
      </c>
      <c r="D1670" s="13">
        <f>MONTH((SalesDataTable[[#This Row],[Order Date]]))</f>
        <v>8</v>
      </c>
      <c r="E1670" s="13" t="str">
        <f>TEXT(SalesDataTable[[#This Row],[Order Date]],"MMM")</f>
        <v>Aug</v>
      </c>
      <c r="F1670" s="13" t="str">
        <f>"Q"&amp;ROUNDUP(MONTH(SalesDataTable[[#This Row],[Order Date]])/3,0)</f>
        <v>Q3</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11">
        <f>YEAR((SalesDataTable[[#This Row],[Order Date]]))</f>
        <v>2026</v>
      </c>
      <c r="D1671" s="13">
        <f>MONTH((SalesDataTable[[#This Row],[Order Date]]))</f>
        <v>8</v>
      </c>
      <c r="E1671" s="13" t="str">
        <f>TEXT(SalesDataTable[[#This Row],[Order Date]],"MMM")</f>
        <v>Aug</v>
      </c>
      <c r="F1671" s="13" t="str">
        <f>"Q"&amp;ROUNDUP(MONTH(SalesDataTable[[#This Row],[Order Date]])/3,0)</f>
        <v>Q3</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11">
        <f>YEAR((SalesDataTable[[#This Row],[Order Date]]))</f>
        <v>2026</v>
      </c>
      <c r="D1672" s="13">
        <f>MONTH((SalesDataTable[[#This Row],[Order Date]]))</f>
        <v>8</v>
      </c>
      <c r="E1672" s="13" t="str">
        <f>TEXT(SalesDataTable[[#This Row],[Order Date]],"MMM")</f>
        <v>Aug</v>
      </c>
      <c r="F1672" s="13" t="str">
        <f>"Q"&amp;ROUNDUP(MONTH(SalesDataTable[[#This Row],[Order Date]])/3,0)</f>
        <v>Q3</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11">
        <f>YEAR((SalesDataTable[[#This Row],[Order Date]]))</f>
        <v>2026</v>
      </c>
      <c r="D1673" s="13">
        <f>MONTH((SalesDataTable[[#This Row],[Order Date]]))</f>
        <v>8</v>
      </c>
      <c r="E1673" s="13" t="str">
        <f>TEXT(SalesDataTable[[#This Row],[Order Date]],"MMM")</f>
        <v>Aug</v>
      </c>
      <c r="F1673" s="13" t="str">
        <f>"Q"&amp;ROUNDUP(MONTH(SalesDataTable[[#This Row],[Order Date]])/3,0)</f>
        <v>Q3</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11">
        <f>YEAR((SalesDataTable[[#This Row],[Order Date]]))</f>
        <v>2026</v>
      </c>
      <c r="D1674" s="13">
        <f>MONTH((SalesDataTable[[#This Row],[Order Date]]))</f>
        <v>8</v>
      </c>
      <c r="E1674" s="13" t="str">
        <f>TEXT(SalesDataTable[[#This Row],[Order Date]],"MMM")</f>
        <v>Aug</v>
      </c>
      <c r="F1674" s="13" t="str">
        <f>"Q"&amp;ROUNDUP(MONTH(SalesDataTable[[#This Row],[Order Date]])/3,0)</f>
        <v>Q3</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11">
        <f>YEAR((SalesDataTable[[#This Row],[Order Date]]))</f>
        <v>2026</v>
      </c>
      <c r="D1675" s="13">
        <f>MONTH((SalesDataTable[[#This Row],[Order Date]]))</f>
        <v>8</v>
      </c>
      <c r="E1675" s="13" t="str">
        <f>TEXT(SalesDataTable[[#This Row],[Order Date]],"MMM")</f>
        <v>Aug</v>
      </c>
      <c r="F1675" s="13" t="str">
        <f>"Q"&amp;ROUNDUP(MONTH(SalesDataTable[[#This Row],[Order Date]])/3,0)</f>
        <v>Q3</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11">
        <f>YEAR((SalesDataTable[[#This Row],[Order Date]]))</f>
        <v>2026</v>
      </c>
      <c r="D1676" s="13">
        <f>MONTH((SalesDataTable[[#This Row],[Order Date]]))</f>
        <v>8</v>
      </c>
      <c r="E1676" s="13" t="str">
        <f>TEXT(SalesDataTable[[#This Row],[Order Date]],"MMM")</f>
        <v>Aug</v>
      </c>
      <c r="F1676" s="13" t="str">
        <f>"Q"&amp;ROUNDUP(MONTH(SalesDataTable[[#This Row],[Order Date]])/3,0)</f>
        <v>Q3</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11">
        <f>YEAR((SalesDataTable[[#This Row],[Order Date]]))</f>
        <v>2026</v>
      </c>
      <c r="D1677" s="13">
        <f>MONTH((SalesDataTable[[#This Row],[Order Date]]))</f>
        <v>8</v>
      </c>
      <c r="E1677" s="13" t="str">
        <f>TEXT(SalesDataTable[[#This Row],[Order Date]],"MMM")</f>
        <v>Aug</v>
      </c>
      <c r="F1677" s="13" t="str">
        <f>"Q"&amp;ROUNDUP(MONTH(SalesDataTable[[#This Row],[Order Date]])/3,0)</f>
        <v>Q3</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11">
        <f>YEAR((SalesDataTable[[#This Row],[Order Date]]))</f>
        <v>2026</v>
      </c>
      <c r="D1678" s="13">
        <f>MONTH((SalesDataTable[[#This Row],[Order Date]]))</f>
        <v>8</v>
      </c>
      <c r="E1678" s="13" t="str">
        <f>TEXT(SalesDataTable[[#This Row],[Order Date]],"MMM")</f>
        <v>Aug</v>
      </c>
      <c r="F1678" s="13" t="str">
        <f>"Q"&amp;ROUNDUP(MONTH(SalesDataTable[[#This Row],[Order Date]])/3,0)</f>
        <v>Q3</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11">
        <f>YEAR((SalesDataTable[[#This Row],[Order Date]]))</f>
        <v>2026</v>
      </c>
      <c r="D1679" s="13">
        <f>MONTH((SalesDataTable[[#This Row],[Order Date]]))</f>
        <v>8</v>
      </c>
      <c r="E1679" s="13" t="str">
        <f>TEXT(SalesDataTable[[#This Row],[Order Date]],"MMM")</f>
        <v>Aug</v>
      </c>
      <c r="F1679" s="13" t="str">
        <f>"Q"&amp;ROUNDUP(MONTH(SalesDataTable[[#This Row],[Order Date]])/3,0)</f>
        <v>Q3</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11">
        <f>YEAR((SalesDataTable[[#This Row],[Order Date]]))</f>
        <v>2026</v>
      </c>
      <c r="D1680" s="13">
        <f>MONTH((SalesDataTable[[#This Row],[Order Date]]))</f>
        <v>8</v>
      </c>
      <c r="E1680" s="13" t="str">
        <f>TEXT(SalesDataTable[[#This Row],[Order Date]],"MMM")</f>
        <v>Aug</v>
      </c>
      <c r="F1680" s="13" t="str">
        <f>"Q"&amp;ROUNDUP(MONTH(SalesDataTable[[#This Row],[Order Date]])/3,0)</f>
        <v>Q3</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11">
        <f>YEAR((SalesDataTable[[#This Row],[Order Date]]))</f>
        <v>2026</v>
      </c>
      <c r="D1681" s="13">
        <f>MONTH((SalesDataTable[[#This Row],[Order Date]]))</f>
        <v>8</v>
      </c>
      <c r="E1681" s="13" t="str">
        <f>TEXT(SalesDataTable[[#This Row],[Order Date]],"MMM")</f>
        <v>Aug</v>
      </c>
      <c r="F1681" s="13" t="str">
        <f>"Q"&amp;ROUNDUP(MONTH(SalesDataTable[[#This Row],[Order Date]])/3,0)</f>
        <v>Q3</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11">
        <f>YEAR((SalesDataTable[[#This Row],[Order Date]]))</f>
        <v>2026</v>
      </c>
      <c r="D1682" s="13">
        <f>MONTH((SalesDataTable[[#This Row],[Order Date]]))</f>
        <v>8</v>
      </c>
      <c r="E1682" s="13" t="str">
        <f>TEXT(SalesDataTable[[#This Row],[Order Date]],"MMM")</f>
        <v>Aug</v>
      </c>
      <c r="F1682" s="13" t="str">
        <f>"Q"&amp;ROUNDUP(MONTH(SalesDataTable[[#This Row],[Order Date]])/3,0)</f>
        <v>Q3</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11">
        <f>YEAR((SalesDataTable[[#This Row],[Order Date]]))</f>
        <v>2026</v>
      </c>
      <c r="D1683" s="13">
        <f>MONTH((SalesDataTable[[#This Row],[Order Date]]))</f>
        <v>8</v>
      </c>
      <c r="E1683" s="13" t="str">
        <f>TEXT(SalesDataTable[[#This Row],[Order Date]],"MMM")</f>
        <v>Aug</v>
      </c>
      <c r="F1683" s="13" t="str">
        <f>"Q"&amp;ROUNDUP(MONTH(SalesDataTable[[#This Row],[Order Date]])/3,0)</f>
        <v>Q3</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11">
        <f>YEAR((SalesDataTable[[#This Row],[Order Date]]))</f>
        <v>2026</v>
      </c>
      <c r="D1684" s="13">
        <f>MONTH((SalesDataTable[[#This Row],[Order Date]]))</f>
        <v>8</v>
      </c>
      <c r="E1684" s="13" t="str">
        <f>TEXT(SalesDataTable[[#This Row],[Order Date]],"MMM")</f>
        <v>Aug</v>
      </c>
      <c r="F1684" s="13" t="str">
        <f>"Q"&amp;ROUNDUP(MONTH(SalesDataTable[[#This Row],[Order Date]])/3,0)</f>
        <v>Q3</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11">
        <f>YEAR((SalesDataTable[[#This Row],[Order Date]]))</f>
        <v>2026</v>
      </c>
      <c r="D1685" s="13">
        <f>MONTH((SalesDataTable[[#This Row],[Order Date]]))</f>
        <v>8</v>
      </c>
      <c r="E1685" s="13" t="str">
        <f>TEXT(SalesDataTable[[#This Row],[Order Date]],"MMM")</f>
        <v>Aug</v>
      </c>
      <c r="F1685" s="13" t="str">
        <f>"Q"&amp;ROUNDUP(MONTH(SalesDataTable[[#This Row],[Order Date]])/3,0)</f>
        <v>Q3</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11">
        <f>YEAR((SalesDataTable[[#This Row],[Order Date]]))</f>
        <v>2026</v>
      </c>
      <c r="D1686" s="13">
        <f>MONTH((SalesDataTable[[#This Row],[Order Date]]))</f>
        <v>8</v>
      </c>
      <c r="E1686" s="13" t="str">
        <f>TEXT(SalesDataTable[[#This Row],[Order Date]],"MMM")</f>
        <v>Aug</v>
      </c>
      <c r="F1686" s="13" t="str">
        <f>"Q"&amp;ROUNDUP(MONTH(SalesDataTable[[#This Row],[Order Date]])/3,0)</f>
        <v>Q3</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11">
        <f>YEAR((SalesDataTable[[#This Row],[Order Date]]))</f>
        <v>2026</v>
      </c>
      <c r="D1687" s="13">
        <f>MONTH((SalesDataTable[[#This Row],[Order Date]]))</f>
        <v>8</v>
      </c>
      <c r="E1687" s="13" t="str">
        <f>TEXT(SalesDataTable[[#This Row],[Order Date]],"MMM")</f>
        <v>Aug</v>
      </c>
      <c r="F1687" s="13" t="str">
        <f>"Q"&amp;ROUNDUP(MONTH(SalesDataTable[[#This Row],[Order Date]])/3,0)</f>
        <v>Q3</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11">
        <f>YEAR((SalesDataTable[[#This Row],[Order Date]]))</f>
        <v>2026</v>
      </c>
      <c r="D1688" s="13">
        <f>MONTH((SalesDataTable[[#This Row],[Order Date]]))</f>
        <v>8</v>
      </c>
      <c r="E1688" s="13" t="str">
        <f>TEXT(SalesDataTable[[#This Row],[Order Date]],"MMM")</f>
        <v>Aug</v>
      </c>
      <c r="F1688" s="13" t="str">
        <f>"Q"&amp;ROUNDUP(MONTH(SalesDataTable[[#This Row],[Order Date]])/3,0)</f>
        <v>Q3</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11">
        <f>YEAR((SalesDataTable[[#This Row],[Order Date]]))</f>
        <v>2026</v>
      </c>
      <c r="D1689" s="13">
        <f>MONTH((SalesDataTable[[#This Row],[Order Date]]))</f>
        <v>8</v>
      </c>
      <c r="E1689" s="13" t="str">
        <f>TEXT(SalesDataTable[[#This Row],[Order Date]],"MMM")</f>
        <v>Aug</v>
      </c>
      <c r="F1689" s="13" t="str">
        <f>"Q"&amp;ROUNDUP(MONTH(SalesDataTable[[#This Row],[Order Date]])/3,0)</f>
        <v>Q3</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11">
        <f>YEAR((SalesDataTable[[#This Row],[Order Date]]))</f>
        <v>2026</v>
      </c>
      <c r="D1690" s="13">
        <f>MONTH((SalesDataTable[[#This Row],[Order Date]]))</f>
        <v>8</v>
      </c>
      <c r="E1690" s="13" t="str">
        <f>TEXT(SalesDataTable[[#This Row],[Order Date]],"MMM")</f>
        <v>Aug</v>
      </c>
      <c r="F1690" s="13" t="str">
        <f>"Q"&amp;ROUNDUP(MONTH(SalesDataTable[[#This Row],[Order Date]])/3,0)</f>
        <v>Q3</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11">
        <f>YEAR((SalesDataTable[[#This Row],[Order Date]]))</f>
        <v>2026</v>
      </c>
      <c r="D1691" s="13">
        <f>MONTH((SalesDataTable[[#This Row],[Order Date]]))</f>
        <v>8</v>
      </c>
      <c r="E1691" s="13" t="str">
        <f>TEXT(SalesDataTable[[#This Row],[Order Date]],"MMM")</f>
        <v>Aug</v>
      </c>
      <c r="F1691" s="13" t="str">
        <f>"Q"&amp;ROUNDUP(MONTH(SalesDataTable[[#This Row],[Order Date]])/3,0)</f>
        <v>Q3</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11">
        <f>YEAR((SalesDataTable[[#This Row],[Order Date]]))</f>
        <v>2026</v>
      </c>
      <c r="D1692" s="13">
        <f>MONTH((SalesDataTable[[#This Row],[Order Date]]))</f>
        <v>8</v>
      </c>
      <c r="E1692" s="13" t="str">
        <f>TEXT(SalesDataTable[[#This Row],[Order Date]],"MMM")</f>
        <v>Aug</v>
      </c>
      <c r="F1692" s="13" t="str">
        <f>"Q"&amp;ROUNDUP(MONTH(SalesDataTable[[#This Row],[Order Date]])/3,0)</f>
        <v>Q3</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11">
        <f>YEAR((SalesDataTable[[#This Row],[Order Date]]))</f>
        <v>2026</v>
      </c>
      <c r="D1693" s="13">
        <f>MONTH((SalesDataTable[[#This Row],[Order Date]]))</f>
        <v>8</v>
      </c>
      <c r="E1693" s="13" t="str">
        <f>TEXT(SalesDataTable[[#This Row],[Order Date]],"MMM")</f>
        <v>Aug</v>
      </c>
      <c r="F1693" s="13" t="str">
        <f>"Q"&amp;ROUNDUP(MONTH(SalesDataTable[[#This Row],[Order Date]])/3,0)</f>
        <v>Q3</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11">
        <f>YEAR((SalesDataTable[[#This Row],[Order Date]]))</f>
        <v>2026</v>
      </c>
      <c r="D1694" s="13">
        <f>MONTH((SalesDataTable[[#This Row],[Order Date]]))</f>
        <v>8</v>
      </c>
      <c r="E1694" s="13" t="str">
        <f>TEXT(SalesDataTable[[#This Row],[Order Date]],"MMM")</f>
        <v>Aug</v>
      </c>
      <c r="F1694" s="13" t="str">
        <f>"Q"&amp;ROUNDUP(MONTH(SalesDataTable[[#This Row],[Order Date]])/3,0)</f>
        <v>Q3</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11">
        <f>YEAR((SalesDataTable[[#This Row],[Order Date]]))</f>
        <v>2026</v>
      </c>
      <c r="D1695" s="13">
        <f>MONTH((SalesDataTable[[#This Row],[Order Date]]))</f>
        <v>8</v>
      </c>
      <c r="E1695" s="13" t="str">
        <f>TEXT(SalesDataTable[[#This Row],[Order Date]],"MMM")</f>
        <v>Aug</v>
      </c>
      <c r="F1695" s="13" t="str">
        <f>"Q"&amp;ROUNDUP(MONTH(SalesDataTable[[#This Row],[Order Date]])/3,0)</f>
        <v>Q3</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11">
        <f>YEAR((SalesDataTable[[#This Row],[Order Date]]))</f>
        <v>2026</v>
      </c>
      <c r="D1696" s="13">
        <f>MONTH((SalesDataTable[[#This Row],[Order Date]]))</f>
        <v>8</v>
      </c>
      <c r="E1696" s="13" t="str">
        <f>TEXT(SalesDataTable[[#This Row],[Order Date]],"MMM")</f>
        <v>Aug</v>
      </c>
      <c r="F1696" s="13" t="str">
        <f>"Q"&amp;ROUNDUP(MONTH(SalesDataTable[[#This Row],[Order Date]])/3,0)</f>
        <v>Q3</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11">
        <f>YEAR((SalesDataTable[[#This Row],[Order Date]]))</f>
        <v>2026</v>
      </c>
      <c r="D1697" s="13">
        <f>MONTH((SalesDataTable[[#This Row],[Order Date]]))</f>
        <v>8</v>
      </c>
      <c r="E1697" s="13" t="str">
        <f>TEXT(SalesDataTable[[#This Row],[Order Date]],"MMM")</f>
        <v>Aug</v>
      </c>
      <c r="F1697" s="13" t="str">
        <f>"Q"&amp;ROUNDUP(MONTH(SalesDataTable[[#This Row],[Order Date]])/3,0)</f>
        <v>Q3</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11">
        <f>YEAR((SalesDataTable[[#This Row],[Order Date]]))</f>
        <v>2026</v>
      </c>
      <c r="D1698" s="13">
        <f>MONTH((SalesDataTable[[#This Row],[Order Date]]))</f>
        <v>8</v>
      </c>
      <c r="E1698" s="13" t="str">
        <f>TEXT(SalesDataTable[[#This Row],[Order Date]],"MMM")</f>
        <v>Aug</v>
      </c>
      <c r="F1698" s="13" t="str">
        <f>"Q"&amp;ROUNDUP(MONTH(SalesDataTable[[#This Row],[Order Date]])/3,0)</f>
        <v>Q3</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11">
        <f>YEAR((SalesDataTable[[#This Row],[Order Date]]))</f>
        <v>2026</v>
      </c>
      <c r="D1699" s="13">
        <f>MONTH((SalesDataTable[[#This Row],[Order Date]]))</f>
        <v>8</v>
      </c>
      <c r="E1699" s="13" t="str">
        <f>TEXT(SalesDataTable[[#This Row],[Order Date]],"MMM")</f>
        <v>Aug</v>
      </c>
      <c r="F1699" s="13" t="str">
        <f>"Q"&amp;ROUNDUP(MONTH(SalesDataTable[[#This Row],[Order Date]])/3,0)</f>
        <v>Q3</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11">
        <f>YEAR((SalesDataTable[[#This Row],[Order Date]]))</f>
        <v>2026</v>
      </c>
      <c r="D1700" s="13">
        <f>MONTH((SalesDataTable[[#This Row],[Order Date]]))</f>
        <v>8</v>
      </c>
      <c r="E1700" s="13" t="str">
        <f>TEXT(SalesDataTable[[#This Row],[Order Date]],"MMM")</f>
        <v>Aug</v>
      </c>
      <c r="F1700" s="13" t="str">
        <f>"Q"&amp;ROUNDUP(MONTH(SalesDataTable[[#This Row],[Order Date]])/3,0)</f>
        <v>Q3</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11">
        <f>YEAR((SalesDataTable[[#This Row],[Order Date]]))</f>
        <v>2026</v>
      </c>
      <c r="D1701" s="13">
        <f>MONTH((SalesDataTable[[#This Row],[Order Date]]))</f>
        <v>8</v>
      </c>
      <c r="E1701" s="13" t="str">
        <f>TEXT(SalesDataTable[[#This Row],[Order Date]],"MMM")</f>
        <v>Aug</v>
      </c>
      <c r="F1701" s="13" t="str">
        <f>"Q"&amp;ROUNDUP(MONTH(SalesDataTable[[#This Row],[Order Date]])/3,0)</f>
        <v>Q3</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11">
        <f>YEAR((SalesDataTable[[#This Row],[Order Date]]))</f>
        <v>2026</v>
      </c>
      <c r="D1702" s="13">
        <f>MONTH((SalesDataTable[[#This Row],[Order Date]]))</f>
        <v>8</v>
      </c>
      <c r="E1702" s="13" t="str">
        <f>TEXT(SalesDataTable[[#This Row],[Order Date]],"MMM")</f>
        <v>Aug</v>
      </c>
      <c r="F1702" s="13" t="str">
        <f>"Q"&amp;ROUNDUP(MONTH(SalesDataTable[[#This Row],[Order Date]])/3,0)</f>
        <v>Q3</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11">
        <f>YEAR((SalesDataTable[[#This Row],[Order Date]]))</f>
        <v>2026</v>
      </c>
      <c r="D1703" s="13">
        <f>MONTH((SalesDataTable[[#This Row],[Order Date]]))</f>
        <v>8</v>
      </c>
      <c r="E1703" s="13" t="str">
        <f>TEXT(SalesDataTable[[#This Row],[Order Date]],"MMM")</f>
        <v>Aug</v>
      </c>
      <c r="F1703" s="13" t="str">
        <f>"Q"&amp;ROUNDUP(MONTH(SalesDataTable[[#This Row],[Order Date]])/3,0)</f>
        <v>Q3</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11">
        <f>YEAR((SalesDataTable[[#This Row],[Order Date]]))</f>
        <v>2026</v>
      </c>
      <c r="D1704" s="13">
        <f>MONTH((SalesDataTable[[#This Row],[Order Date]]))</f>
        <v>8</v>
      </c>
      <c r="E1704" s="13" t="str">
        <f>TEXT(SalesDataTable[[#This Row],[Order Date]],"MMM")</f>
        <v>Aug</v>
      </c>
      <c r="F1704" s="13" t="str">
        <f>"Q"&amp;ROUNDUP(MONTH(SalesDataTable[[#This Row],[Order Date]])/3,0)</f>
        <v>Q3</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11">
        <f>YEAR((SalesDataTable[[#This Row],[Order Date]]))</f>
        <v>2026</v>
      </c>
      <c r="D1705" s="13">
        <f>MONTH((SalesDataTable[[#This Row],[Order Date]]))</f>
        <v>8</v>
      </c>
      <c r="E1705" s="13" t="str">
        <f>TEXT(SalesDataTable[[#This Row],[Order Date]],"MMM")</f>
        <v>Aug</v>
      </c>
      <c r="F1705" s="13" t="str">
        <f>"Q"&amp;ROUNDUP(MONTH(SalesDataTable[[#This Row],[Order Date]])/3,0)</f>
        <v>Q3</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11">
        <f>YEAR((SalesDataTable[[#This Row],[Order Date]]))</f>
        <v>2026</v>
      </c>
      <c r="D1706" s="13">
        <f>MONTH((SalesDataTable[[#This Row],[Order Date]]))</f>
        <v>8</v>
      </c>
      <c r="E1706" s="13" t="str">
        <f>TEXT(SalesDataTable[[#This Row],[Order Date]],"MMM")</f>
        <v>Aug</v>
      </c>
      <c r="F1706" s="13" t="str">
        <f>"Q"&amp;ROUNDUP(MONTH(SalesDataTable[[#This Row],[Order Date]])/3,0)</f>
        <v>Q3</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11">
        <f>YEAR((SalesDataTable[[#This Row],[Order Date]]))</f>
        <v>2026</v>
      </c>
      <c r="D1707" s="13">
        <f>MONTH((SalesDataTable[[#This Row],[Order Date]]))</f>
        <v>8</v>
      </c>
      <c r="E1707" s="13" t="str">
        <f>TEXT(SalesDataTable[[#This Row],[Order Date]],"MMM")</f>
        <v>Aug</v>
      </c>
      <c r="F1707" s="13" t="str">
        <f>"Q"&amp;ROUNDUP(MONTH(SalesDataTable[[#This Row],[Order Date]])/3,0)</f>
        <v>Q3</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11">
        <f>YEAR((SalesDataTable[[#This Row],[Order Date]]))</f>
        <v>2026</v>
      </c>
      <c r="D1708" s="13">
        <f>MONTH((SalesDataTable[[#This Row],[Order Date]]))</f>
        <v>8</v>
      </c>
      <c r="E1708" s="13" t="str">
        <f>TEXT(SalesDataTable[[#This Row],[Order Date]],"MMM")</f>
        <v>Aug</v>
      </c>
      <c r="F1708" s="13" t="str">
        <f>"Q"&amp;ROUNDUP(MONTH(SalesDataTable[[#This Row],[Order Date]])/3,0)</f>
        <v>Q3</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11">
        <f>YEAR((SalesDataTable[[#This Row],[Order Date]]))</f>
        <v>2026</v>
      </c>
      <c r="D1709" s="13">
        <f>MONTH((SalesDataTable[[#This Row],[Order Date]]))</f>
        <v>8</v>
      </c>
      <c r="E1709" s="13" t="str">
        <f>TEXT(SalesDataTable[[#This Row],[Order Date]],"MMM")</f>
        <v>Aug</v>
      </c>
      <c r="F1709" s="13" t="str">
        <f>"Q"&amp;ROUNDUP(MONTH(SalesDataTable[[#This Row],[Order Date]])/3,0)</f>
        <v>Q3</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11">
        <f>YEAR((SalesDataTable[[#This Row],[Order Date]]))</f>
        <v>2026</v>
      </c>
      <c r="D1710" s="13">
        <f>MONTH((SalesDataTable[[#This Row],[Order Date]]))</f>
        <v>8</v>
      </c>
      <c r="E1710" s="13" t="str">
        <f>TEXT(SalesDataTable[[#This Row],[Order Date]],"MMM")</f>
        <v>Aug</v>
      </c>
      <c r="F1710" s="13" t="str">
        <f>"Q"&amp;ROUNDUP(MONTH(SalesDataTable[[#This Row],[Order Date]])/3,0)</f>
        <v>Q3</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11">
        <f>YEAR((SalesDataTable[[#This Row],[Order Date]]))</f>
        <v>2026</v>
      </c>
      <c r="D1711" s="13">
        <f>MONTH((SalesDataTable[[#This Row],[Order Date]]))</f>
        <v>8</v>
      </c>
      <c r="E1711" s="13" t="str">
        <f>TEXT(SalesDataTable[[#This Row],[Order Date]],"MMM")</f>
        <v>Aug</v>
      </c>
      <c r="F1711" s="13" t="str">
        <f>"Q"&amp;ROUNDUP(MONTH(SalesDataTable[[#This Row],[Order Date]])/3,0)</f>
        <v>Q3</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11">
        <f>YEAR((SalesDataTable[[#This Row],[Order Date]]))</f>
        <v>2026</v>
      </c>
      <c r="D1712" s="13">
        <f>MONTH((SalesDataTable[[#This Row],[Order Date]]))</f>
        <v>8</v>
      </c>
      <c r="E1712" s="13" t="str">
        <f>TEXT(SalesDataTable[[#This Row],[Order Date]],"MMM")</f>
        <v>Aug</v>
      </c>
      <c r="F1712" s="13" t="str">
        <f>"Q"&amp;ROUNDUP(MONTH(SalesDataTable[[#This Row],[Order Date]])/3,0)</f>
        <v>Q3</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11">
        <f>YEAR((SalesDataTable[[#This Row],[Order Date]]))</f>
        <v>2026</v>
      </c>
      <c r="D1713" s="13">
        <f>MONTH((SalesDataTable[[#This Row],[Order Date]]))</f>
        <v>8</v>
      </c>
      <c r="E1713" s="13" t="str">
        <f>TEXT(SalesDataTable[[#This Row],[Order Date]],"MMM")</f>
        <v>Aug</v>
      </c>
      <c r="F1713" s="13" t="str">
        <f>"Q"&amp;ROUNDUP(MONTH(SalesDataTable[[#This Row],[Order Date]])/3,0)</f>
        <v>Q3</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11">
        <f>YEAR((SalesDataTable[[#This Row],[Order Date]]))</f>
        <v>2026</v>
      </c>
      <c r="D1714" s="13">
        <f>MONTH((SalesDataTable[[#This Row],[Order Date]]))</f>
        <v>8</v>
      </c>
      <c r="E1714" s="13" t="str">
        <f>TEXT(SalesDataTable[[#This Row],[Order Date]],"MMM")</f>
        <v>Aug</v>
      </c>
      <c r="F1714" s="13" t="str">
        <f>"Q"&amp;ROUNDUP(MONTH(SalesDataTable[[#This Row],[Order Date]])/3,0)</f>
        <v>Q3</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11">
        <f>YEAR((SalesDataTable[[#This Row],[Order Date]]))</f>
        <v>2026</v>
      </c>
      <c r="D1715" s="13">
        <f>MONTH((SalesDataTable[[#This Row],[Order Date]]))</f>
        <v>8</v>
      </c>
      <c r="E1715" s="13" t="str">
        <f>TEXT(SalesDataTable[[#This Row],[Order Date]],"MMM")</f>
        <v>Aug</v>
      </c>
      <c r="F1715" s="13" t="str">
        <f>"Q"&amp;ROUNDUP(MONTH(SalesDataTable[[#This Row],[Order Date]])/3,0)</f>
        <v>Q3</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11">
        <f>YEAR((SalesDataTable[[#This Row],[Order Date]]))</f>
        <v>2026</v>
      </c>
      <c r="D1716" s="13">
        <f>MONTH((SalesDataTable[[#This Row],[Order Date]]))</f>
        <v>8</v>
      </c>
      <c r="E1716" s="13" t="str">
        <f>TEXT(SalesDataTable[[#This Row],[Order Date]],"MMM")</f>
        <v>Aug</v>
      </c>
      <c r="F1716" s="13" t="str">
        <f>"Q"&amp;ROUNDUP(MONTH(SalesDataTable[[#This Row],[Order Date]])/3,0)</f>
        <v>Q3</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11">
        <f>YEAR((SalesDataTable[[#This Row],[Order Date]]))</f>
        <v>2026</v>
      </c>
      <c r="D1717" s="13">
        <f>MONTH((SalesDataTable[[#This Row],[Order Date]]))</f>
        <v>8</v>
      </c>
      <c r="E1717" s="13" t="str">
        <f>TEXT(SalesDataTable[[#This Row],[Order Date]],"MMM")</f>
        <v>Aug</v>
      </c>
      <c r="F1717" s="13" t="str">
        <f>"Q"&amp;ROUNDUP(MONTH(SalesDataTable[[#This Row],[Order Date]])/3,0)</f>
        <v>Q3</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11">
        <f>YEAR((SalesDataTable[[#This Row],[Order Date]]))</f>
        <v>2026</v>
      </c>
      <c r="D1718" s="13">
        <f>MONTH((SalesDataTable[[#This Row],[Order Date]]))</f>
        <v>8</v>
      </c>
      <c r="E1718" s="13" t="str">
        <f>TEXT(SalesDataTable[[#This Row],[Order Date]],"MMM")</f>
        <v>Aug</v>
      </c>
      <c r="F1718" s="13" t="str">
        <f>"Q"&amp;ROUNDUP(MONTH(SalesDataTable[[#This Row],[Order Date]])/3,0)</f>
        <v>Q3</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11">
        <f>YEAR((SalesDataTable[[#This Row],[Order Date]]))</f>
        <v>2026</v>
      </c>
      <c r="D1719" s="13">
        <f>MONTH((SalesDataTable[[#This Row],[Order Date]]))</f>
        <v>8</v>
      </c>
      <c r="E1719" s="13" t="str">
        <f>TEXT(SalesDataTable[[#This Row],[Order Date]],"MMM")</f>
        <v>Aug</v>
      </c>
      <c r="F1719" s="13" t="str">
        <f>"Q"&amp;ROUNDUP(MONTH(SalesDataTable[[#This Row],[Order Date]])/3,0)</f>
        <v>Q3</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11">
        <f>YEAR((SalesDataTable[[#This Row],[Order Date]]))</f>
        <v>2026</v>
      </c>
      <c r="D1720" s="13">
        <f>MONTH((SalesDataTable[[#This Row],[Order Date]]))</f>
        <v>8</v>
      </c>
      <c r="E1720" s="13" t="str">
        <f>TEXT(SalesDataTable[[#This Row],[Order Date]],"MMM")</f>
        <v>Aug</v>
      </c>
      <c r="F1720" s="13" t="str">
        <f>"Q"&amp;ROUNDUP(MONTH(SalesDataTable[[#This Row],[Order Date]])/3,0)</f>
        <v>Q3</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11">
        <f>YEAR((SalesDataTable[[#This Row],[Order Date]]))</f>
        <v>2026</v>
      </c>
      <c r="D1721" s="13">
        <f>MONTH((SalesDataTable[[#This Row],[Order Date]]))</f>
        <v>8</v>
      </c>
      <c r="E1721" s="13" t="str">
        <f>TEXT(SalesDataTable[[#This Row],[Order Date]],"MMM")</f>
        <v>Aug</v>
      </c>
      <c r="F1721" s="13" t="str">
        <f>"Q"&amp;ROUNDUP(MONTH(SalesDataTable[[#This Row],[Order Date]])/3,0)</f>
        <v>Q3</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11">
        <f>YEAR((SalesDataTable[[#This Row],[Order Date]]))</f>
        <v>2026</v>
      </c>
      <c r="D1722" s="13">
        <f>MONTH((SalesDataTable[[#This Row],[Order Date]]))</f>
        <v>8</v>
      </c>
      <c r="E1722" s="13" t="str">
        <f>TEXT(SalesDataTable[[#This Row],[Order Date]],"MMM")</f>
        <v>Aug</v>
      </c>
      <c r="F1722" s="13" t="str">
        <f>"Q"&amp;ROUNDUP(MONTH(SalesDataTable[[#This Row],[Order Date]])/3,0)</f>
        <v>Q3</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11">
        <f>YEAR((SalesDataTable[[#This Row],[Order Date]]))</f>
        <v>2026</v>
      </c>
      <c r="D1723" s="13">
        <f>MONTH((SalesDataTable[[#This Row],[Order Date]]))</f>
        <v>8</v>
      </c>
      <c r="E1723" s="13" t="str">
        <f>TEXT(SalesDataTable[[#This Row],[Order Date]],"MMM")</f>
        <v>Aug</v>
      </c>
      <c r="F1723" s="13" t="str">
        <f>"Q"&amp;ROUNDUP(MONTH(SalesDataTable[[#This Row],[Order Date]])/3,0)</f>
        <v>Q3</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11">
        <f>YEAR((SalesDataTable[[#This Row],[Order Date]]))</f>
        <v>2026</v>
      </c>
      <c r="D1724" s="13">
        <f>MONTH((SalesDataTable[[#This Row],[Order Date]]))</f>
        <v>8</v>
      </c>
      <c r="E1724" s="13" t="str">
        <f>TEXT(SalesDataTable[[#This Row],[Order Date]],"MMM")</f>
        <v>Aug</v>
      </c>
      <c r="F1724" s="13" t="str">
        <f>"Q"&amp;ROUNDUP(MONTH(SalesDataTable[[#This Row],[Order Date]])/3,0)</f>
        <v>Q3</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11">
        <f>YEAR((SalesDataTable[[#This Row],[Order Date]]))</f>
        <v>2026</v>
      </c>
      <c r="D1725" s="13">
        <f>MONTH((SalesDataTable[[#This Row],[Order Date]]))</f>
        <v>8</v>
      </c>
      <c r="E1725" s="13" t="str">
        <f>TEXT(SalesDataTable[[#This Row],[Order Date]],"MMM")</f>
        <v>Aug</v>
      </c>
      <c r="F1725" s="13" t="str">
        <f>"Q"&amp;ROUNDUP(MONTH(SalesDataTable[[#This Row],[Order Date]])/3,0)</f>
        <v>Q3</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11">
        <f>YEAR((SalesDataTable[[#This Row],[Order Date]]))</f>
        <v>2026</v>
      </c>
      <c r="D1726" s="13">
        <f>MONTH((SalesDataTable[[#This Row],[Order Date]]))</f>
        <v>8</v>
      </c>
      <c r="E1726" s="13" t="str">
        <f>TEXT(SalesDataTable[[#This Row],[Order Date]],"MMM")</f>
        <v>Aug</v>
      </c>
      <c r="F1726" s="13" t="str">
        <f>"Q"&amp;ROUNDUP(MONTH(SalesDataTable[[#This Row],[Order Date]])/3,0)</f>
        <v>Q3</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11">
        <f>YEAR((SalesDataTable[[#This Row],[Order Date]]))</f>
        <v>2026</v>
      </c>
      <c r="D1727" s="13">
        <f>MONTH((SalesDataTable[[#This Row],[Order Date]]))</f>
        <v>8</v>
      </c>
      <c r="E1727" s="13" t="str">
        <f>TEXT(SalesDataTable[[#This Row],[Order Date]],"MMM")</f>
        <v>Aug</v>
      </c>
      <c r="F1727" s="13" t="str">
        <f>"Q"&amp;ROUNDUP(MONTH(SalesDataTable[[#This Row],[Order Date]])/3,0)</f>
        <v>Q3</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11">
        <f>YEAR((SalesDataTable[[#This Row],[Order Date]]))</f>
        <v>2026</v>
      </c>
      <c r="D1728" s="13">
        <f>MONTH((SalesDataTable[[#This Row],[Order Date]]))</f>
        <v>8</v>
      </c>
      <c r="E1728" s="13" t="str">
        <f>TEXT(SalesDataTable[[#This Row],[Order Date]],"MMM")</f>
        <v>Aug</v>
      </c>
      <c r="F1728" s="13" t="str">
        <f>"Q"&amp;ROUNDUP(MONTH(SalesDataTable[[#This Row],[Order Date]])/3,0)</f>
        <v>Q3</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11">
        <f>YEAR((SalesDataTable[[#This Row],[Order Date]]))</f>
        <v>2026</v>
      </c>
      <c r="D1729" s="13">
        <f>MONTH((SalesDataTable[[#This Row],[Order Date]]))</f>
        <v>8</v>
      </c>
      <c r="E1729" s="13" t="str">
        <f>TEXT(SalesDataTable[[#This Row],[Order Date]],"MMM")</f>
        <v>Aug</v>
      </c>
      <c r="F1729" s="13" t="str">
        <f>"Q"&amp;ROUNDUP(MONTH(SalesDataTable[[#This Row],[Order Date]])/3,0)</f>
        <v>Q3</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11">
        <f>YEAR((SalesDataTable[[#This Row],[Order Date]]))</f>
        <v>2026</v>
      </c>
      <c r="D1730" s="13">
        <f>MONTH((SalesDataTable[[#This Row],[Order Date]]))</f>
        <v>8</v>
      </c>
      <c r="E1730" s="13" t="str">
        <f>TEXT(SalesDataTable[[#This Row],[Order Date]],"MMM")</f>
        <v>Aug</v>
      </c>
      <c r="F1730" s="13" t="str">
        <f>"Q"&amp;ROUNDUP(MONTH(SalesDataTable[[#This Row],[Order Date]])/3,0)</f>
        <v>Q3</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11">
        <f>YEAR((SalesDataTable[[#This Row],[Order Date]]))</f>
        <v>2026</v>
      </c>
      <c r="D1731" s="13">
        <f>MONTH((SalesDataTable[[#This Row],[Order Date]]))</f>
        <v>8</v>
      </c>
      <c r="E1731" s="13" t="str">
        <f>TEXT(SalesDataTable[[#This Row],[Order Date]],"MMM")</f>
        <v>Aug</v>
      </c>
      <c r="F1731" s="13" t="str">
        <f>"Q"&amp;ROUNDUP(MONTH(SalesDataTable[[#This Row],[Order Date]])/3,0)</f>
        <v>Q3</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11">
        <f>YEAR((SalesDataTable[[#This Row],[Order Date]]))</f>
        <v>2026</v>
      </c>
      <c r="D1732" s="13">
        <f>MONTH((SalesDataTable[[#This Row],[Order Date]]))</f>
        <v>8</v>
      </c>
      <c r="E1732" s="13" t="str">
        <f>TEXT(SalesDataTable[[#This Row],[Order Date]],"MMM")</f>
        <v>Aug</v>
      </c>
      <c r="F1732" s="13" t="str">
        <f>"Q"&amp;ROUNDUP(MONTH(SalesDataTable[[#This Row],[Order Date]])/3,0)</f>
        <v>Q3</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11">
        <f>YEAR((SalesDataTable[[#This Row],[Order Date]]))</f>
        <v>2026</v>
      </c>
      <c r="D1733" s="13">
        <f>MONTH((SalesDataTable[[#This Row],[Order Date]]))</f>
        <v>8</v>
      </c>
      <c r="E1733" s="13" t="str">
        <f>TEXT(SalesDataTable[[#This Row],[Order Date]],"MMM")</f>
        <v>Aug</v>
      </c>
      <c r="F1733" s="13" t="str">
        <f>"Q"&amp;ROUNDUP(MONTH(SalesDataTable[[#This Row],[Order Date]])/3,0)</f>
        <v>Q3</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11">
        <f>YEAR((SalesDataTable[[#This Row],[Order Date]]))</f>
        <v>2026</v>
      </c>
      <c r="D1734" s="13">
        <f>MONTH((SalesDataTable[[#This Row],[Order Date]]))</f>
        <v>8</v>
      </c>
      <c r="E1734" s="13" t="str">
        <f>TEXT(SalesDataTable[[#This Row],[Order Date]],"MMM")</f>
        <v>Aug</v>
      </c>
      <c r="F1734" s="13" t="str">
        <f>"Q"&amp;ROUNDUP(MONTH(SalesDataTable[[#This Row],[Order Date]])/3,0)</f>
        <v>Q3</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11">
        <f>YEAR((SalesDataTable[[#This Row],[Order Date]]))</f>
        <v>2026</v>
      </c>
      <c r="D1735" s="13">
        <f>MONTH((SalesDataTable[[#This Row],[Order Date]]))</f>
        <v>8</v>
      </c>
      <c r="E1735" s="13" t="str">
        <f>TEXT(SalesDataTable[[#This Row],[Order Date]],"MMM")</f>
        <v>Aug</v>
      </c>
      <c r="F1735" s="13" t="str">
        <f>"Q"&amp;ROUNDUP(MONTH(SalesDataTable[[#This Row],[Order Date]])/3,0)</f>
        <v>Q3</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11">
        <f>YEAR((SalesDataTable[[#This Row],[Order Date]]))</f>
        <v>2026</v>
      </c>
      <c r="D1736" s="13">
        <f>MONTH((SalesDataTable[[#This Row],[Order Date]]))</f>
        <v>8</v>
      </c>
      <c r="E1736" s="13" t="str">
        <f>TEXT(SalesDataTable[[#This Row],[Order Date]],"MMM")</f>
        <v>Aug</v>
      </c>
      <c r="F1736" s="13" t="str">
        <f>"Q"&amp;ROUNDUP(MONTH(SalesDataTable[[#This Row],[Order Date]])/3,0)</f>
        <v>Q3</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11">
        <f>YEAR((SalesDataTable[[#This Row],[Order Date]]))</f>
        <v>2026</v>
      </c>
      <c r="D1737" s="13">
        <f>MONTH((SalesDataTable[[#This Row],[Order Date]]))</f>
        <v>8</v>
      </c>
      <c r="E1737" s="13" t="str">
        <f>TEXT(SalesDataTable[[#This Row],[Order Date]],"MMM")</f>
        <v>Aug</v>
      </c>
      <c r="F1737" s="13" t="str">
        <f>"Q"&amp;ROUNDUP(MONTH(SalesDataTable[[#This Row],[Order Date]])/3,0)</f>
        <v>Q3</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11">
        <f>YEAR((SalesDataTable[[#This Row],[Order Date]]))</f>
        <v>2026</v>
      </c>
      <c r="D1738" s="13">
        <f>MONTH((SalesDataTable[[#This Row],[Order Date]]))</f>
        <v>8</v>
      </c>
      <c r="E1738" s="13" t="str">
        <f>TEXT(SalesDataTable[[#This Row],[Order Date]],"MMM")</f>
        <v>Aug</v>
      </c>
      <c r="F1738" s="13" t="str">
        <f>"Q"&amp;ROUNDUP(MONTH(SalesDataTable[[#This Row],[Order Date]])/3,0)</f>
        <v>Q3</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11">
        <f>YEAR((SalesDataTable[[#This Row],[Order Date]]))</f>
        <v>2026</v>
      </c>
      <c r="D1739" s="13">
        <f>MONTH((SalesDataTable[[#This Row],[Order Date]]))</f>
        <v>8</v>
      </c>
      <c r="E1739" s="13" t="str">
        <f>TEXT(SalesDataTable[[#This Row],[Order Date]],"MMM")</f>
        <v>Aug</v>
      </c>
      <c r="F1739" s="13" t="str">
        <f>"Q"&amp;ROUNDUP(MONTH(SalesDataTable[[#This Row],[Order Date]])/3,0)</f>
        <v>Q3</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11">
        <f>YEAR((SalesDataTable[[#This Row],[Order Date]]))</f>
        <v>2026</v>
      </c>
      <c r="D1740" s="13">
        <f>MONTH((SalesDataTable[[#This Row],[Order Date]]))</f>
        <v>8</v>
      </c>
      <c r="E1740" s="13" t="str">
        <f>TEXT(SalesDataTable[[#This Row],[Order Date]],"MMM")</f>
        <v>Aug</v>
      </c>
      <c r="F1740" s="13" t="str">
        <f>"Q"&amp;ROUNDUP(MONTH(SalesDataTable[[#This Row],[Order Date]])/3,0)</f>
        <v>Q3</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11">
        <f>YEAR((SalesDataTable[[#This Row],[Order Date]]))</f>
        <v>2026</v>
      </c>
      <c r="D1741" s="13">
        <f>MONTH((SalesDataTable[[#This Row],[Order Date]]))</f>
        <v>8</v>
      </c>
      <c r="E1741" s="13" t="str">
        <f>TEXT(SalesDataTable[[#This Row],[Order Date]],"MMM")</f>
        <v>Aug</v>
      </c>
      <c r="F1741" s="13" t="str">
        <f>"Q"&amp;ROUNDUP(MONTH(SalesDataTable[[#This Row],[Order Date]])/3,0)</f>
        <v>Q3</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11">
        <f>YEAR((SalesDataTable[[#This Row],[Order Date]]))</f>
        <v>2026</v>
      </c>
      <c r="D1742" s="13">
        <f>MONTH((SalesDataTable[[#This Row],[Order Date]]))</f>
        <v>8</v>
      </c>
      <c r="E1742" s="13" t="str">
        <f>TEXT(SalesDataTable[[#This Row],[Order Date]],"MMM")</f>
        <v>Aug</v>
      </c>
      <c r="F1742" s="13" t="str">
        <f>"Q"&amp;ROUNDUP(MONTH(SalesDataTable[[#This Row],[Order Date]])/3,0)</f>
        <v>Q3</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11">
        <f>YEAR((SalesDataTable[[#This Row],[Order Date]]))</f>
        <v>2026</v>
      </c>
      <c r="D1743" s="13">
        <f>MONTH((SalesDataTable[[#This Row],[Order Date]]))</f>
        <v>8</v>
      </c>
      <c r="E1743" s="13" t="str">
        <f>TEXT(SalesDataTable[[#This Row],[Order Date]],"MMM")</f>
        <v>Aug</v>
      </c>
      <c r="F1743" s="13" t="str">
        <f>"Q"&amp;ROUNDUP(MONTH(SalesDataTable[[#This Row],[Order Date]])/3,0)</f>
        <v>Q3</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11">
        <f>YEAR((SalesDataTable[[#This Row],[Order Date]]))</f>
        <v>2026</v>
      </c>
      <c r="D1744" s="13">
        <f>MONTH((SalesDataTable[[#This Row],[Order Date]]))</f>
        <v>8</v>
      </c>
      <c r="E1744" s="13" t="str">
        <f>TEXT(SalesDataTable[[#This Row],[Order Date]],"MMM")</f>
        <v>Aug</v>
      </c>
      <c r="F1744" s="13" t="str">
        <f>"Q"&amp;ROUNDUP(MONTH(SalesDataTable[[#This Row],[Order Date]])/3,0)</f>
        <v>Q3</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11">
        <f>YEAR((SalesDataTable[[#This Row],[Order Date]]))</f>
        <v>2026</v>
      </c>
      <c r="D1745" s="13">
        <f>MONTH((SalesDataTable[[#This Row],[Order Date]]))</f>
        <v>8</v>
      </c>
      <c r="E1745" s="13" t="str">
        <f>TEXT(SalesDataTable[[#This Row],[Order Date]],"MMM")</f>
        <v>Aug</v>
      </c>
      <c r="F1745" s="13" t="str">
        <f>"Q"&amp;ROUNDUP(MONTH(SalesDataTable[[#This Row],[Order Date]])/3,0)</f>
        <v>Q3</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11">
        <f>YEAR((SalesDataTable[[#This Row],[Order Date]]))</f>
        <v>2026</v>
      </c>
      <c r="D1746" s="13">
        <f>MONTH((SalesDataTable[[#This Row],[Order Date]]))</f>
        <v>8</v>
      </c>
      <c r="E1746" s="13" t="str">
        <f>TEXT(SalesDataTable[[#This Row],[Order Date]],"MMM")</f>
        <v>Aug</v>
      </c>
      <c r="F1746" s="13" t="str">
        <f>"Q"&amp;ROUNDUP(MONTH(SalesDataTable[[#This Row],[Order Date]])/3,0)</f>
        <v>Q3</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11">
        <f>YEAR((SalesDataTable[[#This Row],[Order Date]]))</f>
        <v>2026</v>
      </c>
      <c r="D1747" s="13">
        <f>MONTH((SalesDataTable[[#This Row],[Order Date]]))</f>
        <v>8</v>
      </c>
      <c r="E1747" s="13" t="str">
        <f>TEXT(SalesDataTable[[#This Row],[Order Date]],"MMM")</f>
        <v>Aug</v>
      </c>
      <c r="F1747" s="13" t="str">
        <f>"Q"&amp;ROUNDUP(MONTH(SalesDataTable[[#This Row],[Order Date]])/3,0)</f>
        <v>Q3</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11">
        <f>YEAR((SalesDataTable[[#This Row],[Order Date]]))</f>
        <v>2026</v>
      </c>
      <c r="D1748" s="13">
        <f>MONTH((SalesDataTable[[#This Row],[Order Date]]))</f>
        <v>8</v>
      </c>
      <c r="E1748" s="13" t="str">
        <f>TEXT(SalesDataTable[[#This Row],[Order Date]],"MMM")</f>
        <v>Aug</v>
      </c>
      <c r="F1748" s="13" t="str">
        <f>"Q"&amp;ROUNDUP(MONTH(SalesDataTable[[#This Row],[Order Date]])/3,0)</f>
        <v>Q3</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11">
        <f>YEAR((SalesDataTable[[#This Row],[Order Date]]))</f>
        <v>2026</v>
      </c>
      <c r="D1749" s="13">
        <f>MONTH((SalesDataTable[[#This Row],[Order Date]]))</f>
        <v>8</v>
      </c>
      <c r="E1749" s="13" t="str">
        <f>TEXT(SalesDataTable[[#This Row],[Order Date]],"MMM")</f>
        <v>Aug</v>
      </c>
      <c r="F1749" s="13" t="str">
        <f>"Q"&amp;ROUNDUP(MONTH(SalesDataTable[[#This Row],[Order Date]])/3,0)</f>
        <v>Q3</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11">
        <f>YEAR((SalesDataTable[[#This Row],[Order Date]]))</f>
        <v>2026</v>
      </c>
      <c r="D1750" s="13">
        <f>MONTH((SalesDataTable[[#This Row],[Order Date]]))</f>
        <v>8</v>
      </c>
      <c r="E1750" s="13" t="str">
        <f>TEXT(SalesDataTable[[#This Row],[Order Date]],"MMM")</f>
        <v>Aug</v>
      </c>
      <c r="F1750" s="13" t="str">
        <f>"Q"&amp;ROUNDUP(MONTH(SalesDataTable[[#This Row],[Order Date]])/3,0)</f>
        <v>Q3</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11">
        <f>YEAR((SalesDataTable[[#This Row],[Order Date]]))</f>
        <v>2026</v>
      </c>
      <c r="D1751" s="13">
        <f>MONTH((SalesDataTable[[#This Row],[Order Date]]))</f>
        <v>8</v>
      </c>
      <c r="E1751" s="13" t="str">
        <f>TEXT(SalesDataTable[[#This Row],[Order Date]],"MMM")</f>
        <v>Aug</v>
      </c>
      <c r="F1751" s="13" t="str">
        <f>"Q"&amp;ROUNDUP(MONTH(SalesDataTable[[#This Row],[Order Date]])/3,0)</f>
        <v>Q3</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11">
        <f>YEAR((SalesDataTable[[#This Row],[Order Date]]))</f>
        <v>2026</v>
      </c>
      <c r="D1752" s="13">
        <f>MONTH((SalesDataTable[[#This Row],[Order Date]]))</f>
        <v>8</v>
      </c>
      <c r="E1752" s="13" t="str">
        <f>TEXT(SalesDataTable[[#This Row],[Order Date]],"MMM")</f>
        <v>Aug</v>
      </c>
      <c r="F1752" s="13" t="str">
        <f>"Q"&amp;ROUNDUP(MONTH(SalesDataTable[[#This Row],[Order Date]])/3,0)</f>
        <v>Q3</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11">
        <f>YEAR((SalesDataTable[[#This Row],[Order Date]]))</f>
        <v>2026</v>
      </c>
      <c r="D1753" s="13">
        <f>MONTH((SalesDataTable[[#This Row],[Order Date]]))</f>
        <v>8</v>
      </c>
      <c r="E1753" s="13" t="str">
        <f>TEXT(SalesDataTable[[#This Row],[Order Date]],"MMM")</f>
        <v>Aug</v>
      </c>
      <c r="F1753" s="13" t="str">
        <f>"Q"&amp;ROUNDUP(MONTH(SalesDataTable[[#This Row],[Order Date]])/3,0)</f>
        <v>Q3</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11">
        <f>YEAR((SalesDataTable[[#This Row],[Order Date]]))</f>
        <v>2026</v>
      </c>
      <c r="D1754" s="13">
        <f>MONTH((SalesDataTable[[#This Row],[Order Date]]))</f>
        <v>8</v>
      </c>
      <c r="E1754" s="13" t="str">
        <f>TEXT(SalesDataTable[[#This Row],[Order Date]],"MMM")</f>
        <v>Aug</v>
      </c>
      <c r="F1754" s="13" t="str">
        <f>"Q"&amp;ROUNDUP(MONTH(SalesDataTable[[#This Row],[Order Date]])/3,0)</f>
        <v>Q3</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11">
        <f>YEAR((SalesDataTable[[#This Row],[Order Date]]))</f>
        <v>2026</v>
      </c>
      <c r="D1755" s="13">
        <f>MONTH((SalesDataTable[[#This Row],[Order Date]]))</f>
        <v>8</v>
      </c>
      <c r="E1755" s="13" t="str">
        <f>TEXT(SalesDataTable[[#This Row],[Order Date]],"MMM")</f>
        <v>Aug</v>
      </c>
      <c r="F1755" s="13" t="str">
        <f>"Q"&amp;ROUNDUP(MONTH(SalesDataTable[[#This Row],[Order Date]])/3,0)</f>
        <v>Q3</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11">
        <f>YEAR((SalesDataTable[[#This Row],[Order Date]]))</f>
        <v>2026</v>
      </c>
      <c r="D1756" s="13">
        <f>MONTH((SalesDataTable[[#This Row],[Order Date]]))</f>
        <v>8</v>
      </c>
      <c r="E1756" s="13" t="str">
        <f>TEXT(SalesDataTable[[#This Row],[Order Date]],"MMM")</f>
        <v>Aug</v>
      </c>
      <c r="F1756" s="13" t="str">
        <f>"Q"&amp;ROUNDUP(MONTH(SalesDataTable[[#This Row],[Order Date]])/3,0)</f>
        <v>Q3</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11">
        <f>YEAR((SalesDataTable[[#This Row],[Order Date]]))</f>
        <v>2026</v>
      </c>
      <c r="D1757" s="13">
        <f>MONTH((SalesDataTable[[#This Row],[Order Date]]))</f>
        <v>8</v>
      </c>
      <c r="E1757" s="13" t="str">
        <f>TEXT(SalesDataTable[[#This Row],[Order Date]],"MMM")</f>
        <v>Aug</v>
      </c>
      <c r="F1757" s="13" t="str">
        <f>"Q"&amp;ROUNDUP(MONTH(SalesDataTable[[#This Row],[Order Date]])/3,0)</f>
        <v>Q3</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11">
        <f>YEAR((SalesDataTable[[#This Row],[Order Date]]))</f>
        <v>2026</v>
      </c>
      <c r="D1758" s="13">
        <f>MONTH((SalesDataTable[[#This Row],[Order Date]]))</f>
        <v>8</v>
      </c>
      <c r="E1758" s="13" t="str">
        <f>TEXT(SalesDataTable[[#This Row],[Order Date]],"MMM")</f>
        <v>Aug</v>
      </c>
      <c r="F1758" s="13" t="str">
        <f>"Q"&amp;ROUNDUP(MONTH(SalesDataTable[[#This Row],[Order Date]])/3,0)</f>
        <v>Q3</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11">
        <f>YEAR((SalesDataTable[[#This Row],[Order Date]]))</f>
        <v>2026</v>
      </c>
      <c r="D1759" s="13">
        <f>MONTH((SalesDataTable[[#This Row],[Order Date]]))</f>
        <v>8</v>
      </c>
      <c r="E1759" s="13" t="str">
        <f>TEXT(SalesDataTable[[#This Row],[Order Date]],"MMM")</f>
        <v>Aug</v>
      </c>
      <c r="F1759" s="13" t="str">
        <f>"Q"&amp;ROUNDUP(MONTH(SalesDataTable[[#This Row],[Order Date]])/3,0)</f>
        <v>Q3</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11">
        <f>YEAR((SalesDataTable[[#This Row],[Order Date]]))</f>
        <v>2026</v>
      </c>
      <c r="D1760" s="13">
        <f>MONTH((SalesDataTable[[#This Row],[Order Date]]))</f>
        <v>8</v>
      </c>
      <c r="E1760" s="13" t="str">
        <f>TEXT(SalesDataTable[[#This Row],[Order Date]],"MMM")</f>
        <v>Aug</v>
      </c>
      <c r="F1760" s="13" t="str">
        <f>"Q"&amp;ROUNDUP(MONTH(SalesDataTable[[#This Row],[Order Date]])/3,0)</f>
        <v>Q3</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11">
        <f>YEAR((SalesDataTable[[#This Row],[Order Date]]))</f>
        <v>2026</v>
      </c>
      <c r="D1761" s="13">
        <f>MONTH((SalesDataTable[[#This Row],[Order Date]]))</f>
        <v>8</v>
      </c>
      <c r="E1761" s="13" t="str">
        <f>TEXT(SalesDataTable[[#This Row],[Order Date]],"MMM")</f>
        <v>Aug</v>
      </c>
      <c r="F1761" s="13" t="str">
        <f>"Q"&amp;ROUNDUP(MONTH(SalesDataTable[[#This Row],[Order Date]])/3,0)</f>
        <v>Q3</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11">
        <f>YEAR((SalesDataTable[[#This Row],[Order Date]]))</f>
        <v>2026</v>
      </c>
      <c r="D1762" s="13">
        <f>MONTH((SalesDataTable[[#This Row],[Order Date]]))</f>
        <v>8</v>
      </c>
      <c r="E1762" s="13" t="str">
        <f>TEXT(SalesDataTable[[#This Row],[Order Date]],"MMM")</f>
        <v>Aug</v>
      </c>
      <c r="F1762" s="13" t="str">
        <f>"Q"&amp;ROUNDUP(MONTH(SalesDataTable[[#This Row],[Order Date]])/3,0)</f>
        <v>Q3</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11">
        <f>YEAR((SalesDataTable[[#This Row],[Order Date]]))</f>
        <v>2026</v>
      </c>
      <c r="D1763" s="13">
        <f>MONTH((SalesDataTable[[#This Row],[Order Date]]))</f>
        <v>8</v>
      </c>
      <c r="E1763" s="13" t="str">
        <f>TEXT(SalesDataTable[[#This Row],[Order Date]],"MMM")</f>
        <v>Aug</v>
      </c>
      <c r="F1763" s="13" t="str">
        <f>"Q"&amp;ROUNDUP(MONTH(SalesDataTable[[#This Row],[Order Date]])/3,0)</f>
        <v>Q3</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11">
        <f>YEAR((SalesDataTable[[#This Row],[Order Date]]))</f>
        <v>2026</v>
      </c>
      <c r="D1764" s="13">
        <f>MONTH((SalesDataTable[[#This Row],[Order Date]]))</f>
        <v>8</v>
      </c>
      <c r="E1764" s="13" t="str">
        <f>TEXT(SalesDataTable[[#This Row],[Order Date]],"MMM")</f>
        <v>Aug</v>
      </c>
      <c r="F1764" s="13" t="str">
        <f>"Q"&amp;ROUNDUP(MONTH(SalesDataTable[[#This Row],[Order Date]])/3,0)</f>
        <v>Q3</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11">
        <f>YEAR((SalesDataTable[[#This Row],[Order Date]]))</f>
        <v>2026</v>
      </c>
      <c r="D1765" s="13">
        <f>MONTH((SalesDataTable[[#This Row],[Order Date]]))</f>
        <v>8</v>
      </c>
      <c r="E1765" s="13" t="str">
        <f>TEXT(SalesDataTable[[#This Row],[Order Date]],"MMM")</f>
        <v>Aug</v>
      </c>
      <c r="F1765" s="13" t="str">
        <f>"Q"&amp;ROUNDUP(MONTH(SalesDataTable[[#This Row],[Order Date]])/3,0)</f>
        <v>Q3</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11">
        <f>YEAR((SalesDataTable[[#This Row],[Order Date]]))</f>
        <v>2026</v>
      </c>
      <c r="D1766" s="13">
        <f>MONTH((SalesDataTable[[#This Row],[Order Date]]))</f>
        <v>8</v>
      </c>
      <c r="E1766" s="13" t="str">
        <f>TEXT(SalesDataTable[[#This Row],[Order Date]],"MMM")</f>
        <v>Aug</v>
      </c>
      <c r="F1766" s="13" t="str">
        <f>"Q"&amp;ROUNDUP(MONTH(SalesDataTable[[#This Row],[Order Date]])/3,0)</f>
        <v>Q3</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11">
        <f>YEAR((SalesDataTable[[#This Row],[Order Date]]))</f>
        <v>2026</v>
      </c>
      <c r="D1767" s="13">
        <f>MONTH((SalesDataTable[[#This Row],[Order Date]]))</f>
        <v>8</v>
      </c>
      <c r="E1767" s="13" t="str">
        <f>TEXT(SalesDataTable[[#This Row],[Order Date]],"MMM")</f>
        <v>Aug</v>
      </c>
      <c r="F1767" s="13" t="str">
        <f>"Q"&amp;ROUNDUP(MONTH(SalesDataTable[[#This Row],[Order Date]])/3,0)</f>
        <v>Q3</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11">
        <f>YEAR((SalesDataTable[[#This Row],[Order Date]]))</f>
        <v>2026</v>
      </c>
      <c r="D1768" s="13">
        <f>MONTH((SalesDataTable[[#This Row],[Order Date]]))</f>
        <v>8</v>
      </c>
      <c r="E1768" s="13" t="str">
        <f>TEXT(SalesDataTable[[#This Row],[Order Date]],"MMM")</f>
        <v>Aug</v>
      </c>
      <c r="F1768" s="13" t="str">
        <f>"Q"&amp;ROUNDUP(MONTH(SalesDataTable[[#This Row],[Order Date]])/3,0)</f>
        <v>Q3</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11">
        <f>YEAR((SalesDataTable[[#This Row],[Order Date]]))</f>
        <v>2026</v>
      </c>
      <c r="D1769" s="13">
        <f>MONTH((SalesDataTable[[#This Row],[Order Date]]))</f>
        <v>8</v>
      </c>
      <c r="E1769" s="13" t="str">
        <f>TEXT(SalesDataTable[[#This Row],[Order Date]],"MMM")</f>
        <v>Aug</v>
      </c>
      <c r="F1769" s="13" t="str">
        <f>"Q"&amp;ROUNDUP(MONTH(SalesDataTable[[#This Row],[Order Date]])/3,0)</f>
        <v>Q3</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11">
        <f>YEAR((SalesDataTable[[#This Row],[Order Date]]))</f>
        <v>2026</v>
      </c>
      <c r="D1770" s="13">
        <f>MONTH((SalesDataTable[[#This Row],[Order Date]]))</f>
        <v>8</v>
      </c>
      <c r="E1770" s="13" t="str">
        <f>TEXT(SalesDataTable[[#This Row],[Order Date]],"MMM")</f>
        <v>Aug</v>
      </c>
      <c r="F1770" s="13" t="str">
        <f>"Q"&amp;ROUNDUP(MONTH(SalesDataTable[[#This Row],[Order Date]])/3,0)</f>
        <v>Q3</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11">
        <f>YEAR((SalesDataTable[[#This Row],[Order Date]]))</f>
        <v>2026</v>
      </c>
      <c r="D1771" s="13">
        <f>MONTH((SalesDataTable[[#This Row],[Order Date]]))</f>
        <v>8</v>
      </c>
      <c r="E1771" s="13" t="str">
        <f>TEXT(SalesDataTable[[#This Row],[Order Date]],"MMM")</f>
        <v>Aug</v>
      </c>
      <c r="F1771" s="13" t="str">
        <f>"Q"&amp;ROUNDUP(MONTH(SalesDataTable[[#This Row],[Order Date]])/3,0)</f>
        <v>Q3</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11">
        <f>YEAR((SalesDataTable[[#This Row],[Order Date]]))</f>
        <v>2026</v>
      </c>
      <c r="D1772" s="13">
        <f>MONTH((SalesDataTable[[#This Row],[Order Date]]))</f>
        <v>8</v>
      </c>
      <c r="E1772" s="13" t="str">
        <f>TEXT(SalesDataTable[[#This Row],[Order Date]],"MMM")</f>
        <v>Aug</v>
      </c>
      <c r="F1772" s="13" t="str">
        <f>"Q"&amp;ROUNDUP(MONTH(SalesDataTable[[#This Row],[Order Date]])/3,0)</f>
        <v>Q3</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11">
        <f>YEAR((SalesDataTable[[#This Row],[Order Date]]))</f>
        <v>2026</v>
      </c>
      <c r="D1773" s="13">
        <f>MONTH((SalesDataTable[[#This Row],[Order Date]]))</f>
        <v>8</v>
      </c>
      <c r="E1773" s="13" t="str">
        <f>TEXT(SalesDataTable[[#This Row],[Order Date]],"MMM")</f>
        <v>Aug</v>
      </c>
      <c r="F1773" s="13" t="str">
        <f>"Q"&amp;ROUNDUP(MONTH(SalesDataTable[[#This Row],[Order Date]])/3,0)</f>
        <v>Q3</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11">
        <f>YEAR((SalesDataTable[[#This Row],[Order Date]]))</f>
        <v>2026</v>
      </c>
      <c r="D1774" s="13">
        <f>MONTH((SalesDataTable[[#This Row],[Order Date]]))</f>
        <v>8</v>
      </c>
      <c r="E1774" s="13" t="str">
        <f>TEXT(SalesDataTable[[#This Row],[Order Date]],"MMM")</f>
        <v>Aug</v>
      </c>
      <c r="F1774" s="13" t="str">
        <f>"Q"&amp;ROUNDUP(MONTH(SalesDataTable[[#This Row],[Order Date]])/3,0)</f>
        <v>Q3</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11">
        <f>YEAR((SalesDataTable[[#This Row],[Order Date]]))</f>
        <v>2026</v>
      </c>
      <c r="D1775" s="13">
        <f>MONTH((SalesDataTable[[#This Row],[Order Date]]))</f>
        <v>8</v>
      </c>
      <c r="E1775" s="13" t="str">
        <f>TEXT(SalesDataTable[[#This Row],[Order Date]],"MMM")</f>
        <v>Aug</v>
      </c>
      <c r="F1775" s="13" t="str">
        <f>"Q"&amp;ROUNDUP(MONTH(SalesDataTable[[#This Row],[Order Date]])/3,0)</f>
        <v>Q3</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11">
        <f>YEAR((SalesDataTable[[#This Row],[Order Date]]))</f>
        <v>2026</v>
      </c>
      <c r="D1776" s="13">
        <f>MONTH((SalesDataTable[[#This Row],[Order Date]]))</f>
        <v>8</v>
      </c>
      <c r="E1776" s="13" t="str">
        <f>TEXT(SalesDataTable[[#This Row],[Order Date]],"MMM")</f>
        <v>Aug</v>
      </c>
      <c r="F1776" s="13" t="str">
        <f>"Q"&amp;ROUNDUP(MONTH(SalesDataTable[[#This Row],[Order Date]])/3,0)</f>
        <v>Q3</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11">
        <f>YEAR((SalesDataTable[[#This Row],[Order Date]]))</f>
        <v>2026</v>
      </c>
      <c r="D1777" s="13">
        <f>MONTH((SalesDataTable[[#This Row],[Order Date]]))</f>
        <v>8</v>
      </c>
      <c r="E1777" s="13" t="str">
        <f>TEXT(SalesDataTable[[#This Row],[Order Date]],"MMM")</f>
        <v>Aug</v>
      </c>
      <c r="F1777" s="13" t="str">
        <f>"Q"&amp;ROUNDUP(MONTH(SalesDataTable[[#This Row],[Order Date]])/3,0)</f>
        <v>Q3</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11">
        <f>YEAR((SalesDataTable[[#This Row],[Order Date]]))</f>
        <v>2026</v>
      </c>
      <c r="D1778" s="13">
        <f>MONTH((SalesDataTable[[#This Row],[Order Date]]))</f>
        <v>8</v>
      </c>
      <c r="E1778" s="13" t="str">
        <f>TEXT(SalesDataTable[[#This Row],[Order Date]],"MMM")</f>
        <v>Aug</v>
      </c>
      <c r="F1778" s="13" t="str">
        <f>"Q"&amp;ROUNDUP(MONTH(SalesDataTable[[#This Row],[Order Date]])/3,0)</f>
        <v>Q3</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11">
        <f>YEAR((SalesDataTable[[#This Row],[Order Date]]))</f>
        <v>2026</v>
      </c>
      <c r="D1779" s="13">
        <f>MONTH((SalesDataTable[[#This Row],[Order Date]]))</f>
        <v>8</v>
      </c>
      <c r="E1779" s="13" t="str">
        <f>TEXT(SalesDataTable[[#This Row],[Order Date]],"MMM")</f>
        <v>Aug</v>
      </c>
      <c r="F1779" s="13" t="str">
        <f>"Q"&amp;ROUNDUP(MONTH(SalesDataTable[[#This Row],[Order Date]])/3,0)</f>
        <v>Q3</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11">
        <f>YEAR((SalesDataTable[[#This Row],[Order Date]]))</f>
        <v>2026</v>
      </c>
      <c r="D1780" s="13">
        <f>MONTH((SalesDataTable[[#This Row],[Order Date]]))</f>
        <v>8</v>
      </c>
      <c r="E1780" s="13" t="str">
        <f>TEXT(SalesDataTable[[#This Row],[Order Date]],"MMM")</f>
        <v>Aug</v>
      </c>
      <c r="F1780" s="13" t="str">
        <f>"Q"&amp;ROUNDUP(MONTH(SalesDataTable[[#This Row],[Order Date]])/3,0)</f>
        <v>Q3</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11">
        <f>YEAR((SalesDataTable[[#This Row],[Order Date]]))</f>
        <v>2026</v>
      </c>
      <c r="D1781" s="13">
        <f>MONTH((SalesDataTable[[#This Row],[Order Date]]))</f>
        <v>8</v>
      </c>
      <c r="E1781" s="13" t="str">
        <f>TEXT(SalesDataTable[[#This Row],[Order Date]],"MMM")</f>
        <v>Aug</v>
      </c>
      <c r="F1781" s="13" t="str">
        <f>"Q"&amp;ROUNDUP(MONTH(SalesDataTable[[#This Row],[Order Date]])/3,0)</f>
        <v>Q3</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11">
        <f>YEAR((SalesDataTable[[#This Row],[Order Date]]))</f>
        <v>2026</v>
      </c>
      <c r="D1782" s="13">
        <f>MONTH((SalesDataTable[[#This Row],[Order Date]]))</f>
        <v>8</v>
      </c>
      <c r="E1782" s="13" t="str">
        <f>TEXT(SalesDataTable[[#This Row],[Order Date]],"MMM")</f>
        <v>Aug</v>
      </c>
      <c r="F1782" s="13" t="str">
        <f>"Q"&amp;ROUNDUP(MONTH(SalesDataTable[[#This Row],[Order Date]])/3,0)</f>
        <v>Q3</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11">
        <f>YEAR((SalesDataTable[[#This Row],[Order Date]]))</f>
        <v>2026</v>
      </c>
      <c r="D1783" s="13">
        <f>MONTH((SalesDataTable[[#This Row],[Order Date]]))</f>
        <v>8</v>
      </c>
      <c r="E1783" s="13" t="str">
        <f>TEXT(SalesDataTable[[#This Row],[Order Date]],"MMM")</f>
        <v>Aug</v>
      </c>
      <c r="F1783" s="13" t="str">
        <f>"Q"&amp;ROUNDUP(MONTH(SalesDataTable[[#This Row],[Order Date]])/3,0)</f>
        <v>Q3</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11">
        <f>YEAR((SalesDataTable[[#This Row],[Order Date]]))</f>
        <v>2026</v>
      </c>
      <c r="D1784" s="13">
        <f>MONTH((SalesDataTable[[#This Row],[Order Date]]))</f>
        <v>8</v>
      </c>
      <c r="E1784" s="13" t="str">
        <f>TEXT(SalesDataTable[[#This Row],[Order Date]],"MMM")</f>
        <v>Aug</v>
      </c>
      <c r="F1784" s="13" t="str">
        <f>"Q"&amp;ROUNDUP(MONTH(SalesDataTable[[#This Row],[Order Date]])/3,0)</f>
        <v>Q3</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11">
        <f>YEAR((SalesDataTable[[#This Row],[Order Date]]))</f>
        <v>2026</v>
      </c>
      <c r="D1785" s="13">
        <f>MONTH((SalesDataTable[[#This Row],[Order Date]]))</f>
        <v>8</v>
      </c>
      <c r="E1785" s="13" t="str">
        <f>TEXT(SalesDataTable[[#This Row],[Order Date]],"MMM")</f>
        <v>Aug</v>
      </c>
      <c r="F1785" s="13" t="str">
        <f>"Q"&amp;ROUNDUP(MONTH(SalesDataTable[[#This Row],[Order Date]])/3,0)</f>
        <v>Q3</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11">
        <f>YEAR((SalesDataTable[[#This Row],[Order Date]]))</f>
        <v>2026</v>
      </c>
      <c r="D1786" s="13">
        <f>MONTH((SalesDataTable[[#This Row],[Order Date]]))</f>
        <v>8</v>
      </c>
      <c r="E1786" s="13" t="str">
        <f>TEXT(SalesDataTable[[#This Row],[Order Date]],"MMM")</f>
        <v>Aug</v>
      </c>
      <c r="F1786" s="13" t="str">
        <f>"Q"&amp;ROUNDUP(MONTH(SalesDataTable[[#This Row],[Order Date]])/3,0)</f>
        <v>Q3</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11">
        <f>YEAR((SalesDataTable[[#This Row],[Order Date]]))</f>
        <v>2026</v>
      </c>
      <c r="D1787" s="13">
        <f>MONTH((SalesDataTable[[#This Row],[Order Date]]))</f>
        <v>8</v>
      </c>
      <c r="E1787" s="13" t="str">
        <f>TEXT(SalesDataTable[[#This Row],[Order Date]],"MMM")</f>
        <v>Aug</v>
      </c>
      <c r="F1787" s="13" t="str">
        <f>"Q"&amp;ROUNDUP(MONTH(SalesDataTable[[#This Row],[Order Date]])/3,0)</f>
        <v>Q3</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11">
        <f>YEAR((SalesDataTable[[#This Row],[Order Date]]))</f>
        <v>2026</v>
      </c>
      <c r="D1788" s="13">
        <f>MONTH((SalesDataTable[[#This Row],[Order Date]]))</f>
        <v>8</v>
      </c>
      <c r="E1788" s="13" t="str">
        <f>TEXT(SalesDataTable[[#This Row],[Order Date]],"MMM")</f>
        <v>Aug</v>
      </c>
      <c r="F1788" s="13" t="str">
        <f>"Q"&amp;ROUNDUP(MONTH(SalesDataTable[[#This Row],[Order Date]])/3,0)</f>
        <v>Q3</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11">
        <f>YEAR((SalesDataTable[[#This Row],[Order Date]]))</f>
        <v>2026</v>
      </c>
      <c r="D1789" s="13">
        <f>MONTH((SalesDataTable[[#This Row],[Order Date]]))</f>
        <v>8</v>
      </c>
      <c r="E1789" s="13" t="str">
        <f>TEXT(SalesDataTable[[#This Row],[Order Date]],"MMM")</f>
        <v>Aug</v>
      </c>
      <c r="F1789" s="13" t="str">
        <f>"Q"&amp;ROUNDUP(MONTH(SalesDataTable[[#This Row],[Order Date]])/3,0)</f>
        <v>Q3</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11">
        <f>YEAR((SalesDataTable[[#This Row],[Order Date]]))</f>
        <v>2026</v>
      </c>
      <c r="D1790" s="13">
        <f>MONTH((SalesDataTable[[#This Row],[Order Date]]))</f>
        <v>8</v>
      </c>
      <c r="E1790" s="13" t="str">
        <f>TEXT(SalesDataTable[[#This Row],[Order Date]],"MMM")</f>
        <v>Aug</v>
      </c>
      <c r="F1790" s="13" t="str">
        <f>"Q"&amp;ROUNDUP(MONTH(SalesDataTable[[#This Row],[Order Date]])/3,0)</f>
        <v>Q3</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11">
        <f>YEAR((SalesDataTable[[#This Row],[Order Date]]))</f>
        <v>2026</v>
      </c>
      <c r="D1791" s="13">
        <f>MONTH((SalesDataTable[[#This Row],[Order Date]]))</f>
        <v>8</v>
      </c>
      <c r="E1791" s="13" t="str">
        <f>TEXT(SalesDataTable[[#This Row],[Order Date]],"MMM")</f>
        <v>Aug</v>
      </c>
      <c r="F1791" s="13" t="str">
        <f>"Q"&amp;ROUNDUP(MONTH(SalesDataTable[[#This Row],[Order Date]])/3,0)</f>
        <v>Q3</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11">
        <f>YEAR((SalesDataTable[[#This Row],[Order Date]]))</f>
        <v>2026</v>
      </c>
      <c r="D1792" s="13">
        <f>MONTH((SalesDataTable[[#This Row],[Order Date]]))</f>
        <v>8</v>
      </c>
      <c r="E1792" s="13" t="str">
        <f>TEXT(SalesDataTable[[#This Row],[Order Date]],"MMM")</f>
        <v>Aug</v>
      </c>
      <c r="F1792" s="13" t="str">
        <f>"Q"&amp;ROUNDUP(MONTH(SalesDataTable[[#This Row],[Order Date]])/3,0)</f>
        <v>Q3</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11">
        <f>YEAR((SalesDataTable[[#This Row],[Order Date]]))</f>
        <v>2026</v>
      </c>
      <c r="D1793" s="13">
        <f>MONTH((SalesDataTable[[#This Row],[Order Date]]))</f>
        <v>8</v>
      </c>
      <c r="E1793" s="13" t="str">
        <f>TEXT(SalesDataTable[[#This Row],[Order Date]],"MMM")</f>
        <v>Aug</v>
      </c>
      <c r="F1793" s="13" t="str">
        <f>"Q"&amp;ROUNDUP(MONTH(SalesDataTable[[#This Row],[Order Date]])/3,0)</f>
        <v>Q3</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11">
        <f>YEAR((SalesDataTable[[#This Row],[Order Date]]))</f>
        <v>2026</v>
      </c>
      <c r="D1794" s="13">
        <f>MONTH((SalesDataTable[[#This Row],[Order Date]]))</f>
        <v>8</v>
      </c>
      <c r="E1794" s="13" t="str">
        <f>TEXT(SalesDataTable[[#This Row],[Order Date]],"MMM")</f>
        <v>Aug</v>
      </c>
      <c r="F1794" s="13" t="str">
        <f>"Q"&amp;ROUNDUP(MONTH(SalesDataTable[[#This Row],[Order Date]])/3,0)</f>
        <v>Q3</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11">
        <f>YEAR((SalesDataTable[[#This Row],[Order Date]]))</f>
        <v>2026</v>
      </c>
      <c r="D1795" s="13">
        <f>MONTH((SalesDataTable[[#This Row],[Order Date]]))</f>
        <v>8</v>
      </c>
      <c r="E1795" s="13" t="str">
        <f>TEXT(SalesDataTable[[#This Row],[Order Date]],"MMM")</f>
        <v>Aug</v>
      </c>
      <c r="F1795" s="13" t="str">
        <f>"Q"&amp;ROUNDUP(MONTH(SalesDataTable[[#This Row],[Order Date]])/3,0)</f>
        <v>Q3</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11">
        <f>YEAR((SalesDataTable[[#This Row],[Order Date]]))</f>
        <v>2026</v>
      </c>
      <c r="D1796" s="13">
        <f>MONTH((SalesDataTable[[#This Row],[Order Date]]))</f>
        <v>8</v>
      </c>
      <c r="E1796" s="13" t="str">
        <f>TEXT(SalesDataTable[[#This Row],[Order Date]],"MMM")</f>
        <v>Aug</v>
      </c>
      <c r="F1796" s="13" t="str">
        <f>"Q"&amp;ROUNDUP(MONTH(SalesDataTable[[#This Row],[Order Date]])/3,0)</f>
        <v>Q3</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11">
        <f>YEAR((SalesDataTable[[#This Row],[Order Date]]))</f>
        <v>2026</v>
      </c>
      <c r="D1797" s="13">
        <f>MONTH((SalesDataTable[[#This Row],[Order Date]]))</f>
        <v>8</v>
      </c>
      <c r="E1797" s="13" t="str">
        <f>TEXT(SalesDataTable[[#This Row],[Order Date]],"MMM")</f>
        <v>Aug</v>
      </c>
      <c r="F1797" s="13" t="str">
        <f>"Q"&amp;ROUNDUP(MONTH(SalesDataTable[[#This Row],[Order Date]])/3,0)</f>
        <v>Q3</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11">
        <f>YEAR((SalesDataTable[[#This Row],[Order Date]]))</f>
        <v>2026</v>
      </c>
      <c r="D1798" s="13">
        <f>MONTH((SalesDataTable[[#This Row],[Order Date]]))</f>
        <v>8</v>
      </c>
      <c r="E1798" s="13" t="str">
        <f>TEXT(SalesDataTable[[#This Row],[Order Date]],"MMM")</f>
        <v>Aug</v>
      </c>
      <c r="F1798" s="13" t="str">
        <f>"Q"&amp;ROUNDUP(MONTH(SalesDataTable[[#This Row],[Order Date]])/3,0)</f>
        <v>Q3</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11">
        <f>YEAR((SalesDataTable[[#This Row],[Order Date]]))</f>
        <v>2026</v>
      </c>
      <c r="D1799" s="13">
        <f>MONTH((SalesDataTable[[#This Row],[Order Date]]))</f>
        <v>8</v>
      </c>
      <c r="E1799" s="13" t="str">
        <f>TEXT(SalesDataTable[[#This Row],[Order Date]],"MMM")</f>
        <v>Aug</v>
      </c>
      <c r="F1799" s="13" t="str">
        <f>"Q"&amp;ROUNDUP(MONTH(SalesDataTable[[#This Row],[Order Date]])/3,0)</f>
        <v>Q3</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11">
        <f>YEAR((SalesDataTable[[#This Row],[Order Date]]))</f>
        <v>2026</v>
      </c>
      <c r="D1800" s="13">
        <f>MONTH((SalesDataTable[[#This Row],[Order Date]]))</f>
        <v>8</v>
      </c>
      <c r="E1800" s="13" t="str">
        <f>TEXT(SalesDataTable[[#This Row],[Order Date]],"MMM")</f>
        <v>Aug</v>
      </c>
      <c r="F1800" s="13" t="str">
        <f>"Q"&amp;ROUNDUP(MONTH(SalesDataTable[[#This Row],[Order Date]])/3,0)</f>
        <v>Q3</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11">
        <f>YEAR((SalesDataTable[[#This Row],[Order Date]]))</f>
        <v>2026</v>
      </c>
      <c r="D1801" s="13">
        <f>MONTH((SalesDataTable[[#This Row],[Order Date]]))</f>
        <v>9</v>
      </c>
      <c r="E1801" s="13" t="str">
        <f>TEXT(SalesDataTable[[#This Row],[Order Date]],"MMM")</f>
        <v>Sep</v>
      </c>
      <c r="F1801" s="13" t="str">
        <f>"Q"&amp;ROUNDUP(MONTH(SalesDataTable[[#This Row],[Order Date]])/3,0)</f>
        <v>Q3</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11">
        <f>YEAR((SalesDataTable[[#This Row],[Order Date]]))</f>
        <v>2026</v>
      </c>
      <c r="D1802" s="13">
        <f>MONTH((SalesDataTable[[#This Row],[Order Date]]))</f>
        <v>9</v>
      </c>
      <c r="E1802" s="13" t="str">
        <f>TEXT(SalesDataTable[[#This Row],[Order Date]],"MMM")</f>
        <v>Sep</v>
      </c>
      <c r="F1802" s="13" t="str">
        <f>"Q"&amp;ROUNDUP(MONTH(SalesDataTable[[#This Row],[Order Date]])/3,0)</f>
        <v>Q3</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11">
        <f>YEAR((SalesDataTable[[#This Row],[Order Date]]))</f>
        <v>2026</v>
      </c>
      <c r="D1803" s="13">
        <f>MONTH((SalesDataTable[[#This Row],[Order Date]]))</f>
        <v>9</v>
      </c>
      <c r="E1803" s="13" t="str">
        <f>TEXT(SalesDataTable[[#This Row],[Order Date]],"MMM")</f>
        <v>Sep</v>
      </c>
      <c r="F1803" s="13" t="str">
        <f>"Q"&amp;ROUNDUP(MONTH(SalesDataTable[[#This Row],[Order Date]])/3,0)</f>
        <v>Q3</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11">
        <f>YEAR((SalesDataTable[[#This Row],[Order Date]]))</f>
        <v>2026</v>
      </c>
      <c r="D1804" s="13">
        <f>MONTH((SalesDataTable[[#This Row],[Order Date]]))</f>
        <v>9</v>
      </c>
      <c r="E1804" s="13" t="str">
        <f>TEXT(SalesDataTable[[#This Row],[Order Date]],"MMM")</f>
        <v>Sep</v>
      </c>
      <c r="F1804" s="13" t="str">
        <f>"Q"&amp;ROUNDUP(MONTH(SalesDataTable[[#This Row],[Order Date]])/3,0)</f>
        <v>Q3</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11">
        <f>YEAR((SalesDataTable[[#This Row],[Order Date]]))</f>
        <v>2026</v>
      </c>
      <c r="D1805" s="13">
        <f>MONTH((SalesDataTable[[#This Row],[Order Date]]))</f>
        <v>9</v>
      </c>
      <c r="E1805" s="13" t="str">
        <f>TEXT(SalesDataTable[[#This Row],[Order Date]],"MMM")</f>
        <v>Sep</v>
      </c>
      <c r="F1805" s="13" t="str">
        <f>"Q"&amp;ROUNDUP(MONTH(SalesDataTable[[#This Row],[Order Date]])/3,0)</f>
        <v>Q3</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11">
        <f>YEAR((SalesDataTable[[#This Row],[Order Date]]))</f>
        <v>2026</v>
      </c>
      <c r="D1806" s="13">
        <f>MONTH((SalesDataTable[[#This Row],[Order Date]]))</f>
        <v>9</v>
      </c>
      <c r="E1806" s="13" t="str">
        <f>TEXT(SalesDataTable[[#This Row],[Order Date]],"MMM")</f>
        <v>Sep</v>
      </c>
      <c r="F1806" s="13" t="str">
        <f>"Q"&amp;ROUNDUP(MONTH(SalesDataTable[[#This Row],[Order Date]])/3,0)</f>
        <v>Q3</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11">
        <f>YEAR((SalesDataTable[[#This Row],[Order Date]]))</f>
        <v>2026</v>
      </c>
      <c r="D1807" s="13">
        <f>MONTH((SalesDataTable[[#This Row],[Order Date]]))</f>
        <v>9</v>
      </c>
      <c r="E1807" s="13" t="str">
        <f>TEXT(SalesDataTable[[#This Row],[Order Date]],"MMM")</f>
        <v>Sep</v>
      </c>
      <c r="F1807" s="13" t="str">
        <f>"Q"&amp;ROUNDUP(MONTH(SalesDataTable[[#This Row],[Order Date]])/3,0)</f>
        <v>Q3</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11">
        <f>YEAR((SalesDataTable[[#This Row],[Order Date]]))</f>
        <v>2026</v>
      </c>
      <c r="D1808" s="13">
        <f>MONTH((SalesDataTable[[#This Row],[Order Date]]))</f>
        <v>9</v>
      </c>
      <c r="E1808" s="13" t="str">
        <f>TEXT(SalesDataTable[[#This Row],[Order Date]],"MMM")</f>
        <v>Sep</v>
      </c>
      <c r="F1808" s="13" t="str">
        <f>"Q"&amp;ROUNDUP(MONTH(SalesDataTable[[#This Row],[Order Date]])/3,0)</f>
        <v>Q3</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11">
        <f>YEAR((SalesDataTable[[#This Row],[Order Date]]))</f>
        <v>2026</v>
      </c>
      <c r="D1809" s="13">
        <f>MONTH((SalesDataTable[[#This Row],[Order Date]]))</f>
        <v>9</v>
      </c>
      <c r="E1809" s="13" t="str">
        <f>TEXT(SalesDataTable[[#This Row],[Order Date]],"MMM")</f>
        <v>Sep</v>
      </c>
      <c r="F1809" s="13" t="str">
        <f>"Q"&amp;ROUNDUP(MONTH(SalesDataTable[[#This Row],[Order Date]])/3,0)</f>
        <v>Q3</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11">
        <f>YEAR((SalesDataTable[[#This Row],[Order Date]]))</f>
        <v>2026</v>
      </c>
      <c r="D1810" s="13">
        <f>MONTH((SalesDataTable[[#This Row],[Order Date]]))</f>
        <v>9</v>
      </c>
      <c r="E1810" s="13" t="str">
        <f>TEXT(SalesDataTable[[#This Row],[Order Date]],"MMM")</f>
        <v>Sep</v>
      </c>
      <c r="F1810" s="13" t="str">
        <f>"Q"&amp;ROUNDUP(MONTH(SalesDataTable[[#This Row],[Order Date]])/3,0)</f>
        <v>Q3</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11">
        <f>YEAR((SalesDataTable[[#This Row],[Order Date]]))</f>
        <v>2026</v>
      </c>
      <c r="D1811" s="13">
        <f>MONTH((SalesDataTable[[#This Row],[Order Date]]))</f>
        <v>9</v>
      </c>
      <c r="E1811" s="13" t="str">
        <f>TEXT(SalesDataTable[[#This Row],[Order Date]],"MMM")</f>
        <v>Sep</v>
      </c>
      <c r="F1811" s="13" t="str">
        <f>"Q"&amp;ROUNDUP(MONTH(SalesDataTable[[#This Row],[Order Date]])/3,0)</f>
        <v>Q3</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11">
        <f>YEAR((SalesDataTable[[#This Row],[Order Date]]))</f>
        <v>2026</v>
      </c>
      <c r="D1812" s="13">
        <f>MONTH((SalesDataTable[[#This Row],[Order Date]]))</f>
        <v>9</v>
      </c>
      <c r="E1812" s="13" t="str">
        <f>TEXT(SalesDataTable[[#This Row],[Order Date]],"MMM")</f>
        <v>Sep</v>
      </c>
      <c r="F1812" s="13" t="str">
        <f>"Q"&amp;ROUNDUP(MONTH(SalesDataTable[[#This Row],[Order Date]])/3,0)</f>
        <v>Q3</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11">
        <f>YEAR((SalesDataTable[[#This Row],[Order Date]]))</f>
        <v>2026</v>
      </c>
      <c r="D1813" s="13">
        <f>MONTH((SalesDataTable[[#This Row],[Order Date]]))</f>
        <v>9</v>
      </c>
      <c r="E1813" s="13" t="str">
        <f>TEXT(SalesDataTable[[#This Row],[Order Date]],"MMM")</f>
        <v>Sep</v>
      </c>
      <c r="F1813" s="13" t="str">
        <f>"Q"&amp;ROUNDUP(MONTH(SalesDataTable[[#This Row],[Order Date]])/3,0)</f>
        <v>Q3</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11">
        <f>YEAR((SalesDataTable[[#This Row],[Order Date]]))</f>
        <v>2026</v>
      </c>
      <c r="D1814" s="13">
        <f>MONTH((SalesDataTable[[#This Row],[Order Date]]))</f>
        <v>9</v>
      </c>
      <c r="E1814" s="13" t="str">
        <f>TEXT(SalesDataTable[[#This Row],[Order Date]],"MMM")</f>
        <v>Sep</v>
      </c>
      <c r="F1814" s="13" t="str">
        <f>"Q"&amp;ROUNDUP(MONTH(SalesDataTable[[#This Row],[Order Date]])/3,0)</f>
        <v>Q3</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11">
        <f>YEAR((SalesDataTable[[#This Row],[Order Date]]))</f>
        <v>2026</v>
      </c>
      <c r="D1815" s="13">
        <f>MONTH((SalesDataTable[[#This Row],[Order Date]]))</f>
        <v>9</v>
      </c>
      <c r="E1815" s="13" t="str">
        <f>TEXT(SalesDataTable[[#This Row],[Order Date]],"MMM")</f>
        <v>Sep</v>
      </c>
      <c r="F1815" s="13" t="str">
        <f>"Q"&amp;ROUNDUP(MONTH(SalesDataTable[[#This Row],[Order Date]])/3,0)</f>
        <v>Q3</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11">
        <f>YEAR((SalesDataTable[[#This Row],[Order Date]]))</f>
        <v>2026</v>
      </c>
      <c r="D1816" s="13">
        <f>MONTH((SalesDataTable[[#This Row],[Order Date]]))</f>
        <v>9</v>
      </c>
      <c r="E1816" s="13" t="str">
        <f>TEXT(SalesDataTable[[#This Row],[Order Date]],"MMM")</f>
        <v>Sep</v>
      </c>
      <c r="F1816" s="13" t="str">
        <f>"Q"&amp;ROUNDUP(MONTH(SalesDataTable[[#This Row],[Order Date]])/3,0)</f>
        <v>Q3</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11">
        <f>YEAR((SalesDataTable[[#This Row],[Order Date]]))</f>
        <v>2026</v>
      </c>
      <c r="D1817" s="13">
        <f>MONTH((SalesDataTable[[#This Row],[Order Date]]))</f>
        <v>9</v>
      </c>
      <c r="E1817" s="13" t="str">
        <f>TEXT(SalesDataTable[[#This Row],[Order Date]],"MMM")</f>
        <v>Sep</v>
      </c>
      <c r="F1817" s="13" t="str">
        <f>"Q"&amp;ROUNDUP(MONTH(SalesDataTable[[#This Row],[Order Date]])/3,0)</f>
        <v>Q3</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11">
        <f>YEAR((SalesDataTable[[#This Row],[Order Date]]))</f>
        <v>2026</v>
      </c>
      <c r="D1818" s="13">
        <f>MONTH((SalesDataTable[[#This Row],[Order Date]]))</f>
        <v>9</v>
      </c>
      <c r="E1818" s="13" t="str">
        <f>TEXT(SalesDataTable[[#This Row],[Order Date]],"MMM")</f>
        <v>Sep</v>
      </c>
      <c r="F1818" s="13" t="str">
        <f>"Q"&amp;ROUNDUP(MONTH(SalesDataTable[[#This Row],[Order Date]])/3,0)</f>
        <v>Q3</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11">
        <f>YEAR((SalesDataTable[[#This Row],[Order Date]]))</f>
        <v>2026</v>
      </c>
      <c r="D1819" s="13">
        <f>MONTH((SalesDataTable[[#This Row],[Order Date]]))</f>
        <v>9</v>
      </c>
      <c r="E1819" s="13" t="str">
        <f>TEXT(SalesDataTable[[#This Row],[Order Date]],"MMM")</f>
        <v>Sep</v>
      </c>
      <c r="F1819" s="13" t="str">
        <f>"Q"&amp;ROUNDUP(MONTH(SalesDataTable[[#This Row],[Order Date]])/3,0)</f>
        <v>Q3</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11">
        <f>YEAR((SalesDataTable[[#This Row],[Order Date]]))</f>
        <v>2026</v>
      </c>
      <c r="D1820" s="13">
        <f>MONTH((SalesDataTable[[#This Row],[Order Date]]))</f>
        <v>9</v>
      </c>
      <c r="E1820" s="13" t="str">
        <f>TEXT(SalesDataTable[[#This Row],[Order Date]],"MMM")</f>
        <v>Sep</v>
      </c>
      <c r="F1820" s="13" t="str">
        <f>"Q"&amp;ROUNDUP(MONTH(SalesDataTable[[#This Row],[Order Date]])/3,0)</f>
        <v>Q3</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11">
        <f>YEAR((SalesDataTable[[#This Row],[Order Date]]))</f>
        <v>2026</v>
      </c>
      <c r="D1821" s="13">
        <f>MONTH((SalesDataTable[[#This Row],[Order Date]]))</f>
        <v>9</v>
      </c>
      <c r="E1821" s="13" t="str">
        <f>TEXT(SalesDataTable[[#This Row],[Order Date]],"MMM")</f>
        <v>Sep</v>
      </c>
      <c r="F1821" s="13" t="str">
        <f>"Q"&amp;ROUNDUP(MONTH(SalesDataTable[[#This Row],[Order Date]])/3,0)</f>
        <v>Q3</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11">
        <f>YEAR((SalesDataTable[[#This Row],[Order Date]]))</f>
        <v>2026</v>
      </c>
      <c r="D1822" s="13">
        <f>MONTH((SalesDataTable[[#This Row],[Order Date]]))</f>
        <v>9</v>
      </c>
      <c r="E1822" s="13" t="str">
        <f>TEXT(SalesDataTable[[#This Row],[Order Date]],"MMM")</f>
        <v>Sep</v>
      </c>
      <c r="F1822" s="13" t="str">
        <f>"Q"&amp;ROUNDUP(MONTH(SalesDataTable[[#This Row],[Order Date]])/3,0)</f>
        <v>Q3</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11">
        <f>YEAR((SalesDataTable[[#This Row],[Order Date]]))</f>
        <v>2026</v>
      </c>
      <c r="D1823" s="13">
        <f>MONTH((SalesDataTable[[#This Row],[Order Date]]))</f>
        <v>9</v>
      </c>
      <c r="E1823" s="13" t="str">
        <f>TEXT(SalesDataTable[[#This Row],[Order Date]],"MMM")</f>
        <v>Sep</v>
      </c>
      <c r="F1823" s="13" t="str">
        <f>"Q"&amp;ROUNDUP(MONTH(SalesDataTable[[#This Row],[Order Date]])/3,0)</f>
        <v>Q3</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11">
        <f>YEAR((SalesDataTable[[#This Row],[Order Date]]))</f>
        <v>2026</v>
      </c>
      <c r="D1824" s="13">
        <f>MONTH((SalesDataTable[[#This Row],[Order Date]]))</f>
        <v>9</v>
      </c>
      <c r="E1824" s="13" t="str">
        <f>TEXT(SalesDataTable[[#This Row],[Order Date]],"MMM")</f>
        <v>Sep</v>
      </c>
      <c r="F1824" s="13" t="str">
        <f>"Q"&amp;ROUNDUP(MONTH(SalesDataTable[[#This Row],[Order Date]])/3,0)</f>
        <v>Q3</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11">
        <f>YEAR((SalesDataTable[[#This Row],[Order Date]]))</f>
        <v>2026</v>
      </c>
      <c r="D1825" s="13">
        <f>MONTH((SalesDataTable[[#This Row],[Order Date]]))</f>
        <v>9</v>
      </c>
      <c r="E1825" s="13" t="str">
        <f>TEXT(SalesDataTable[[#This Row],[Order Date]],"MMM")</f>
        <v>Sep</v>
      </c>
      <c r="F1825" s="13" t="str">
        <f>"Q"&amp;ROUNDUP(MONTH(SalesDataTable[[#This Row],[Order Date]])/3,0)</f>
        <v>Q3</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11">
        <f>YEAR((SalesDataTable[[#This Row],[Order Date]]))</f>
        <v>2026</v>
      </c>
      <c r="D1826" s="13">
        <f>MONTH((SalesDataTable[[#This Row],[Order Date]]))</f>
        <v>9</v>
      </c>
      <c r="E1826" s="13" t="str">
        <f>TEXT(SalesDataTable[[#This Row],[Order Date]],"MMM")</f>
        <v>Sep</v>
      </c>
      <c r="F1826" s="13" t="str">
        <f>"Q"&amp;ROUNDUP(MONTH(SalesDataTable[[#This Row],[Order Date]])/3,0)</f>
        <v>Q3</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11">
        <f>YEAR((SalesDataTable[[#This Row],[Order Date]]))</f>
        <v>2026</v>
      </c>
      <c r="D1827" s="13">
        <f>MONTH((SalesDataTable[[#This Row],[Order Date]]))</f>
        <v>9</v>
      </c>
      <c r="E1827" s="13" t="str">
        <f>TEXT(SalesDataTable[[#This Row],[Order Date]],"MMM")</f>
        <v>Sep</v>
      </c>
      <c r="F1827" s="13" t="str">
        <f>"Q"&amp;ROUNDUP(MONTH(SalesDataTable[[#This Row],[Order Date]])/3,0)</f>
        <v>Q3</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11">
        <f>YEAR((SalesDataTable[[#This Row],[Order Date]]))</f>
        <v>2026</v>
      </c>
      <c r="D1828" s="13">
        <f>MONTH((SalesDataTable[[#This Row],[Order Date]]))</f>
        <v>9</v>
      </c>
      <c r="E1828" s="13" t="str">
        <f>TEXT(SalesDataTable[[#This Row],[Order Date]],"MMM")</f>
        <v>Sep</v>
      </c>
      <c r="F1828" s="13" t="str">
        <f>"Q"&amp;ROUNDUP(MONTH(SalesDataTable[[#This Row],[Order Date]])/3,0)</f>
        <v>Q3</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11">
        <f>YEAR((SalesDataTable[[#This Row],[Order Date]]))</f>
        <v>2026</v>
      </c>
      <c r="D1829" s="13">
        <f>MONTH((SalesDataTable[[#This Row],[Order Date]]))</f>
        <v>9</v>
      </c>
      <c r="E1829" s="13" t="str">
        <f>TEXT(SalesDataTable[[#This Row],[Order Date]],"MMM")</f>
        <v>Sep</v>
      </c>
      <c r="F1829" s="13" t="str">
        <f>"Q"&amp;ROUNDUP(MONTH(SalesDataTable[[#This Row],[Order Date]])/3,0)</f>
        <v>Q3</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11">
        <f>YEAR((SalesDataTable[[#This Row],[Order Date]]))</f>
        <v>2026</v>
      </c>
      <c r="D1830" s="13">
        <f>MONTH((SalesDataTable[[#This Row],[Order Date]]))</f>
        <v>9</v>
      </c>
      <c r="E1830" s="13" t="str">
        <f>TEXT(SalesDataTable[[#This Row],[Order Date]],"MMM")</f>
        <v>Sep</v>
      </c>
      <c r="F1830" s="13" t="str">
        <f>"Q"&amp;ROUNDUP(MONTH(SalesDataTable[[#This Row],[Order Date]])/3,0)</f>
        <v>Q3</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11">
        <f>YEAR((SalesDataTable[[#This Row],[Order Date]]))</f>
        <v>2026</v>
      </c>
      <c r="D1831" s="13">
        <f>MONTH((SalesDataTable[[#This Row],[Order Date]]))</f>
        <v>9</v>
      </c>
      <c r="E1831" s="13" t="str">
        <f>TEXT(SalesDataTable[[#This Row],[Order Date]],"MMM")</f>
        <v>Sep</v>
      </c>
      <c r="F1831" s="13" t="str">
        <f>"Q"&amp;ROUNDUP(MONTH(SalesDataTable[[#This Row],[Order Date]])/3,0)</f>
        <v>Q3</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11">
        <f>YEAR((SalesDataTable[[#This Row],[Order Date]]))</f>
        <v>2026</v>
      </c>
      <c r="D1832" s="13">
        <f>MONTH((SalesDataTable[[#This Row],[Order Date]]))</f>
        <v>9</v>
      </c>
      <c r="E1832" s="13" t="str">
        <f>TEXT(SalesDataTable[[#This Row],[Order Date]],"MMM")</f>
        <v>Sep</v>
      </c>
      <c r="F1832" s="13" t="str">
        <f>"Q"&amp;ROUNDUP(MONTH(SalesDataTable[[#This Row],[Order Date]])/3,0)</f>
        <v>Q3</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11">
        <f>YEAR((SalesDataTable[[#This Row],[Order Date]]))</f>
        <v>2026</v>
      </c>
      <c r="D1833" s="13">
        <f>MONTH((SalesDataTable[[#This Row],[Order Date]]))</f>
        <v>9</v>
      </c>
      <c r="E1833" s="13" t="str">
        <f>TEXT(SalesDataTable[[#This Row],[Order Date]],"MMM")</f>
        <v>Sep</v>
      </c>
      <c r="F1833" s="13" t="str">
        <f>"Q"&amp;ROUNDUP(MONTH(SalesDataTable[[#This Row],[Order Date]])/3,0)</f>
        <v>Q3</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11">
        <f>YEAR((SalesDataTable[[#This Row],[Order Date]]))</f>
        <v>2026</v>
      </c>
      <c r="D1834" s="13">
        <f>MONTH((SalesDataTable[[#This Row],[Order Date]]))</f>
        <v>9</v>
      </c>
      <c r="E1834" s="13" t="str">
        <f>TEXT(SalesDataTable[[#This Row],[Order Date]],"MMM")</f>
        <v>Sep</v>
      </c>
      <c r="F1834" s="13" t="str">
        <f>"Q"&amp;ROUNDUP(MONTH(SalesDataTable[[#This Row],[Order Date]])/3,0)</f>
        <v>Q3</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11">
        <f>YEAR((SalesDataTable[[#This Row],[Order Date]]))</f>
        <v>2026</v>
      </c>
      <c r="D1835" s="13">
        <f>MONTH((SalesDataTable[[#This Row],[Order Date]]))</f>
        <v>9</v>
      </c>
      <c r="E1835" s="13" t="str">
        <f>TEXT(SalesDataTable[[#This Row],[Order Date]],"MMM")</f>
        <v>Sep</v>
      </c>
      <c r="F1835" s="13" t="str">
        <f>"Q"&amp;ROUNDUP(MONTH(SalesDataTable[[#This Row],[Order Date]])/3,0)</f>
        <v>Q3</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11">
        <f>YEAR((SalesDataTable[[#This Row],[Order Date]]))</f>
        <v>2026</v>
      </c>
      <c r="D1836" s="13">
        <f>MONTH((SalesDataTable[[#This Row],[Order Date]]))</f>
        <v>9</v>
      </c>
      <c r="E1836" s="13" t="str">
        <f>TEXT(SalesDataTable[[#This Row],[Order Date]],"MMM")</f>
        <v>Sep</v>
      </c>
      <c r="F1836" s="13" t="str">
        <f>"Q"&amp;ROUNDUP(MONTH(SalesDataTable[[#This Row],[Order Date]])/3,0)</f>
        <v>Q3</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11">
        <f>YEAR((SalesDataTable[[#This Row],[Order Date]]))</f>
        <v>2026</v>
      </c>
      <c r="D1837" s="13">
        <f>MONTH((SalesDataTable[[#This Row],[Order Date]]))</f>
        <v>9</v>
      </c>
      <c r="E1837" s="13" t="str">
        <f>TEXT(SalesDataTable[[#This Row],[Order Date]],"MMM")</f>
        <v>Sep</v>
      </c>
      <c r="F1837" s="13" t="str">
        <f>"Q"&amp;ROUNDUP(MONTH(SalesDataTable[[#This Row],[Order Date]])/3,0)</f>
        <v>Q3</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11">
        <f>YEAR((SalesDataTable[[#This Row],[Order Date]]))</f>
        <v>2026</v>
      </c>
      <c r="D1838" s="13">
        <f>MONTH((SalesDataTable[[#This Row],[Order Date]]))</f>
        <v>9</v>
      </c>
      <c r="E1838" s="13" t="str">
        <f>TEXT(SalesDataTable[[#This Row],[Order Date]],"MMM")</f>
        <v>Sep</v>
      </c>
      <c r="F1838" s="13" t="str">
        <f>"Q"&amp;ROUNDUP(MONTH(SalesDataTable[[#This Row],[Order Date]])/3,0)</f>
        <v>Q3</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11">
        <f>YEAR((SalesDataTable[[#This Row],[Order Date]]))</f>
        <v>2026</v>
      </c>
      <c r="D1839" s="13">
        <f>MONTH((SalesDataTable[[#This Row],[Order Date]]))</f>
        <v>9</v>
      </c>
      <c r="E1839" s="13" t="str">
        <f>TEXT(SalesDataTable[[#This Row],[Order Date]],"MMM")</f>
        <v>Sep</v>
      </c>
      <c r="F1839" s="13" t="str">
        <f>"Q"&amp;ROUNDUP(MONTH(SalesDataTable[[#This Row],[Order Date]])/3,0)</f>
        <v>Q3</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11">
        <f>YEAR((SalesDataTable[[#This Row],[Order Date]]))</f>
        <v>2026</v>
      </c>
      <c r="D1840" s="13">
        <f>MONTH((SalesDataTable[[#This Row],[Order Date]]))</f>
        <v>9</v>
      </c>
      <c r="E1840" s="13" t="str">
        <f>TEXT(SalesDataTable[[#This Row],[Order Date]],"MMM")</f>
        <v>Sep</v>
      </c>
      <c r="F1840" s="13" t="str">
        <f>"Q"&amp;ROUNDUP(MONTH(SalesDataTable[[#This Row],[Order Date]])/3,0)</f>
        <v>Q3</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11">
        <f>YEAR((SalesDataTable[[#This Row],[Order Date]]))</f>
        <v>2026</v>
      </c>
      <c r="D1841" s="13">
        <f>MONTH((SalesDataTable[[#This Row],[Order Date]]))</f>
        <v>9</v>
      </c>
      <c r="E1841" s="13" t="str">
        <f>TEXT(SalesDataTable[[#This Row],[Order Date]],"MMM")</f>
        <v>Sep</v>
      </c>
      <c r="F1841" s="13" t="str">
        <f>"Q"&amp;ROUNDUP(MONTH(SalesDataTable[[#This Row],[Order Date]])/3,0)</f>
        <v>Q3</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11">
        <f>YEAR((SalesDataTable[[#This Row],[Order Date]]))</f>
        <v>2026</v>
      </c>
      <c r="D1842" s="13">
        <f>MONTH((SalesDataTable[[#This Row],[Order Date]]))</f>
        <v>9</v>
      </c>
      <c r="E1842" s="13" t="str">
        <f>TEXT(SalesDataTable[[#This Row],[Order Date]],"MMM")</f>
        <v>Sep</v>
      </c>
      <c r="F1842" s="13" t="str">
        <f>"Q"&amp;ROUNDUP(MONTH(SalesDataTable[[#This Row],[Order Date]])/3,0)</f>
        <v>Q3</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11">
        <f>YEAR((SalesDataTable[[#This Row],[Order Date]]))</f>
        <v>2026</v>
      </c>
      <c r="D1843" s="13">
        <f>MONTH((SalesDataTable[[#This Row],[Order Date]]))</f>
        <v>9</v>
      </c>
      <c r="E1843" s="13" t="str">
        <f>TEXT(SalesDataTable[[#This Row],[Order Date]],"MMM")</f>
        <v>Sep</v>
      </c>
      <c r="F1843" s="13" t="str">
        <f>"Q"&amp;ROUNDUP(MONTH(SalesDataTable[[#This Row],[Order Date]])/3,0)</f>
        <v>Q3</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11">
        <f>YEAR((SalesDataTable[[#This Row],[Order Date]]))</f>
        <v>2026</v>
      </c>
      <c r="D1844" s="13">
        <f>MONTH((SalesDataTable[[#This Row],[Order Date]]))</f>
        <v>9</v>
      </c>
      <c r="E1844" s="13" t="str">
        <f>TEXT(SalesDataTable[[#This Row],[Order Date]],"MMM")</f>
        <v>Sep</v>
      </c>
      <c r="F1844" s="13" t="str">
        <f>"Q"&amp;ROUNDUP(MONTH(SalesDataTable[[#This Row],[Order Date]])/3,0)</f>
        <v>Q3</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11">
        <f>YEAR((SalesDataTable[[#This Row],[Order Date]]))</f>
        <v>2026</v>
      </c>
      <c r="D1845" s="13">
        <f>MONTH((SalesDataTable[[#This Row],[Order Date]]))</f>
        <v>9</v>
      </c>
      <c r="E1845" s="13" t="str">
        <f>TEXT(SalesDataTable[[#This Row],[Order Date]],"MMM")</f>
        <v>Sep</v>
      </c>
      <c r="F1845" s="13" t="str">
        <f>"Q"&amp;ROUNDUP(MONTH(SalesDataTable[[#This Row],[Order Date]])/3,0)</f>
        <v>Q3</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11">
        <f>YEAR((SalesDataTable[[#This Row],[Order Date]]))</f>
        <v>2026</v>
      </c>
      <c r="D1846" s="13">
        <f>MONTH((SalesDataTable[[#This Row],[Order Date]]))</f>
        <v>9</v>
      </c>
      <c r="E1846" s="13" t="str">
        <f>TEXT(SalesDataTable[[#This Row],[Order Date]],"MMM")</f>
        <v>Sep</v>
      </c>
      <c r="F1846" s="13" t="str">
        <f>"Q"&amp;ROUNDUP(MONTH(SalesDataTable[[#This Row],[Order Date]])/3,0)</f>
        <v>Q3</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11">
        <f>YEAR((SalesDataTable[[#This Row],[Order Date]]))</f>
        <v>2026</v>
      </c>
      <c r="D1847" s="13">
        <f>MONTH((SalesDataTable[[#This Row],[Order Date]]))</f>
        <v>9</v>
      </c>
      <c r="E1847" s="13" t="str">
        <f>TEXT(SalesDataTable[[#This Row],[Order Date]],"MMM")</f>
        <v>Sep</v>
      </c>
      <c r="F1847" s="13" t="str">
        <f>"Q"&amp;ROUNDUP(MONTH(SalesDataTable[[#This Row],[Order Date]])/3,0)</f>
        <v>Q3</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11">
        <f>YEAR((SalesDataTable[[#This Row],[Order Date]]))</f>
        <v>2026</v>
      </c>
      <c r="D1848" s="13">
        <f>MONTH((SalesDataTable[[#This Row],[Order Date]]))</f>
        <v>9</v>
      </c>
      <c r="E1848" s="13" t="str">
        <f>TEXT(SalesDataTable[[#This Row],[Order Date]],"MMM")</f>
        <v>Sep</v>
      </c>
      <c r="F1848" s="13" t="str">
        <f>"Q"&amp;ROUNDUP(MONTH(SalesDataTable[[#This Row],[Order Date]])/3,0)</f>
        <v>Q3</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11">
        <f>YEAR((SalesDataTable[[#This Row],[Order Date]]))</f>
        <v>2026</v>
      </c>
      <c r="D1849" s="13">
        <f>MONTH((SalesDataTable[[#This Row],[Order Date]]))</f>
        <v>9</v>
      </c>
      <c r="E1849" s="13" t="str">
        <f>TEXT(SalesDataTable[[#This Row],[Order Date]],"MMM")</f>
        <v>Sep</v>
      </c>
      <c r="F1849" s="13" t="str">
        <f>"Q"&amp;ROUNDUP(MONTH(SalesDataTable[[#This Row],[Order Date]])/3,0)</f>
        <v>Q3</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11">
        <f>YEAR((SalesDataTable[[#This Row],[Order Date]]))</f>
        <v>2026</v>
      </c>
      <c r="D1850" s="13">
        <f>MONTH((SalesDataTable[[#This Row],[Order Date]]))</f>
        <v>9</v>
      </c>
      <c r="E1850" s="13" t="str">
        <f>TEXT(SalesDataTable[[#This Row],[Order Date]],"MMM")</f>
        <v>Sep</v>
      </c>
      <c r="F1850" s="13" t="str">
        <f>"Q"&amp;ROUNDUP(MONTH(SalesDataTable[[#This Row],[Order Date]])/3,0)</f>
        <v>Q3</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11">
        <f>YEAR((SalesDataTable[[#This Row],[Order Date]]))</f>
        <v>2026</v>
      </c>
      <c r="D1851" s="13">
        <f>MONTH((SalesDataTable[[#This Row],[Order Date]]))</f>
        <v>9</v>
      </c>
      <c r="E1851" s="13" t="str">
        <f>TEXT(SalesDataTable[[#This Row],[Order Date]],"MMM")</f>
        <v>Sep</v>
      </c>
      <c r="F1851" s="13" t="str">
        <f>"Q"&amp;ROUNDUP(MONTH(SalesDataTable[[#This Row],[Order Date]])/3,0)</f>
        <v>Q3</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11">
        <f>YEAR((SalesDataTable[[#This Row],[Order Date]]))</f>
        <v>2026</v>
      </c>
      <c r="D1852" s="13">
        <f>MONTH((SalesDataTable[[#This Row],[Order Date]]))</f>
        <v>9</v>
      </c>
      <c r="E1852" s="13" t="str">
        <f>TEXT(SalesDataTable[[#This Row],[Order Date]],"MMM")</f>
        <v>Sep</v>
      </c>
      <c r="F1852" s="13" t="str">
        <f>"Q"&amp;ROUNDUP(MONTH(SalesDataTable[[#This Row],[Order Date]])/3,0)</f>
        <v>Q3</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11">
        <f>YEAR((SalesDataTable[[#This Row],[Order Date]]))</f>
        <v>2026</v>
      </c>
      <c r="D1853" s="13">
        <f>MONTH((SalesDataTable[[#This Row],[Order Date]]))</f>
        <v>9</v>
      </c>
      <c r="E1853" s="13" t="str">
        <f>TEXT(SalesDataTable[[#This Row],[Order Date]],"MMM")</f>
        <v>Sep</v>
      </c>
      <c r="F1853" s="13" t="str">
        <f>"Q"&amp;ROUNDUP(MONTH(SalesDataTable[[#This Row],[Order Date]])/3,0)</f>
        <v>Q3</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11">
        <f>YEAR((SalesDataTable[[#This Row],[Order Date]]))</f>
        <v>2026</v>
      </c>
      <c r="D1854" s="13">
        <f>MONTH((SalesDataTable[[#This Row],[Order Date]]))</f>
        <v>9</v>
      </c>
      <c r="E1854" s="13" t="str">
        <f>TEXT(SalesDataTable[[#This Row],[Order Date]],"MMM")</f>
        <v>Sep</v>
      </c>
      <c r="F1854" s="13" t="str">
        <f>"Q"&amp;ROUNDUP(MONTH(SalesDataTable[[#This Row],[Order Date]])/3,0)</f>
        <v>Q3</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11">
        <f>YEAR((SalesDataTable[[#This Row],[Order Date]]))</f>
        <v>2026</v>
      </c>
      <c r="D1855" s="13">
        <f>MONTH((SalesDataTable[[#This Row],[Order Date]]))</f>
        <v>9</v>
      </c>
      <c r="E1855" s="13" t="str">
        <f>TEXT(SalesDataTable[[#This Row],[Order Date]],"MMM")</f>
        <v>Sep</v>
      </c>
      <c r="F1855" s="13" t="str">
        <f>"Q"&amp;ROUNDUP(MONTH(SalesDataTable[[#This Row],[Order Date]])/3,0)</f>
        <v>Q3</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11">
        <f>YEAR((SalesDataTable[[#This Row],[Order Date]]))</f>
        <v>2026</v>
      </c>
      <c r="D1856" s="13">
        <f>MONTH((SalesDataTable[[#This Row],[Order Date]]))</f>
        <v>9</v>
      </c>
      <c r="E1856" s="13" t="str">
        <f>TEXT(SalesDataTable[[#This Row],[Order Date]],"MMM")</f>
        <v>Sep</v>
      </c>
      <c r="F1856" s="13" t="str">
        <f>"Q"&amp;ROUNDUP(MONTH(SalesDataTable[[#This Row],[Order Date]])/3,0)</f>
        <v>Q3</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11">
        <f>YEAR((SalesDataTable[[#This Row],[Order Date]]))</f>
        <v>2026</v>
      </c>
      <c r="D1857" s="13">
        <f>MONTH((SalesDataTable[[#This Row],[Order Date]]))</f>
        <v>9</v>
      </c>
      <c r="E1857" s="13" t="str">
        <f>TEXT(SalesDataTable[[#This Row],[Order Date]],"MMM")</f>
        <v>Sep</v>
      </c>
      <c r="F1857" s="13" t="str">
        <f>"Q"&amp;ROUNDUP(MONTH(SalesDataTable[[#This Row],[Order Date]])/3,0)</f>
        <v>Q3</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11">
        <f>YEAR((SalesDataTable[[#This Row],[Order Date]]))</f>
        <v>2026</v>
      </c>
      <c r="D1858" s="13">
        <f>MONTH((SalesDataTable[[#This Row],[Order Date]]))</f>
        <v>9</v>
      </c>
      <c r="E1858" s="13" t="str">
        <f>TEXT(SalesDataTable[[#This Row],[Order Date]],"MMM")</f>
        <v>Sep</v>
      </c>
      <c r="F1858" s="13" t="str">
        <f>"Q"&amp;ROUNDUP(MONTH(SalesDataTable[[#This Row],[Order Date]])/3,0)</f>
        <v>Q3</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11">
        <f>YEAR((SalesDataTable[[#This Row],[Order Date]]))</f>
        <v>2026</v>
      </c>
      <c r="D1859" s="13">
        <f>MONTH((SalesDataTable[[#This Row],[Order Date]]))</f>
        <v>9</v>
      </c>
      <c r="E1859" s="13" t="str">
        <f>TEXT(SalesDataTable[[#This Row],[Order Date]],"MMM")</f>
        <v>Sep</v>
      </c>
      <c r="F1859" s="13" t="str">
        <f>"Q"&amp;ROUNDUP(MONTH(SalesDataTable[[#This Row],[Order Date]])/3,0)</f>
        <v>Q3</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11">
        <f>YEAR((SalesDataTable[[#This Row],[Order Date]]))</f>
        <v>2026</v>
      </c>
      <c r="D1860" s="13">
        <f>MONTH((SalesDataTable[[#This Row],[Order Date]]))</f>
        <v>9</v>
      </c>
      <c r="E1860" s="13" t="str">
        <f>TEXT(SalesDataTable[[#This Row],[Order Date]],"MMM")</f>
        <v>Sep</v>
      </c>
      <c r="F1860" s="13" t="str">
        <f>"Q"&amp;ROUNDUP(MONTH(SalesDataTable[[#This Row],[Order Date]])/3,0)</f>
        <v>Q3</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11">
        <f>YEAR((SalesDataTable[[#This Row],[Order Date]]))</f>
        <v>2026</v>
      </c>
      <c r="D1861" s="13">
        <f>MONTH((SalesDataTable[[#This Row],[Order Date]]))</f>
        <v>9</v>
      </c>
      <c r="E1861" s="13" t="str">
        <f>TEXT(SalesDataTable[[#This Row],[Order Date]],"MMM")</f>
        <v>Sep</v>
      </c>
      <c r="F1861" s="13" t="str">
        <f>"Q"&amp;ROUNDUP(MONTH(SalesDataTable[[#This Row],[Order Date]])/3,0)</f>
        <v>Q3</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11">
        <f>YEAR((SalesDataTable[[#This Row],[Order Date]]))</f>
        <v>2026</v>
      </c>
      <c r="D1862" s="13">
        <f>MONTH((SalesDataTable[[#This Row],[Order Date]]))</f>
        <v>9</v>
      </c>
      <c r="E1862" s="13" t="str">
        <f>TEXT(SalesDataTable[[#This Row],[Order Date]],"MMM")</f>
        <v>Sep</v>
      </c>
      <c r="F1862" s="13" t="str">
        <f>"Q"&amp;ROUNDUP(MONTH(SalesDataTable[[#This Row],[Order Date]])/3,0)</f>
        <v>Q3</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11">
        <f>YEAR((SalesDataTable[[#This Row],[Order Date]]))</f>
        <v>2026</v>
      </c>
      <c r="D1863" s="13">
        <f>MONTH((SalesDataTable[[#This Row],[Order Date]]))</f>
        <v>9</v>
      </c>
      <c r="E1863" s="13" t="str">
        <f>TEXT(SalesDataTable[[#This Row],[Order Date]],"MMM")</f>
        <v>Sep</v>
      </c>
      <c r="F1863" s="13" t="str">
        <f>"Q"&amp;ROUNDUP(MONTH(SalesDataTable[[#This Row],[Order Date]])/3,0)</f>
        <v>Q3</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11">
        <f>YEAR((SalesDataTable[[#This Row],[Order Date]]))</f>
        <v>2026</v>
      </c>
      <c r="D1864" s="13">
        <f>MONTH((SalesDataTable[[#This Row],[Order Date]]))</f>
        <v>9</v>
      </c>
      <c r="E1864" s="13" t="str">
        <f>TEXT(SalesDataTable[[#This Row],[Order Date]],"MMM")</f>
        <v>Sep</v>
      </c>
      <c r="F1864" s="13" t="str">
        <f>"Q"&amp;ROUNDUP(MONTH(SalesDataTable[[#This Row],[Order Date]])/3,0)</f>
        <v>Q3</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11">
        <f>YEAR((SalesDataTable[[#This Row],[Order Date]]))</f>
        <v>2026</v>
      </c>
      <c r="D1865" s="13">
        <f>MONTH((SalesDataTable[[#This Row],[Order Date]]))</f>
        <v>9</v>
      </c>
      <c r="E1865" s="13" t="str">
        <f>TEXT(SalesDataTable[[#This Row],[Order Date]],"MMM")</f>
        <v>Sep</v>
      </c>
      <c r="F1865" s="13" t="str">
        <f>"Q"&amp;ROUNDUP(MONTH(SalesDataTable[[#This Row],[Order Date]])/3,0)</f>
        <v>Q3</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11">
        <f>YEAR((SalesDataTable[[#This Row],[Order Date]]))</f>
        <v>2026</v>
      </c>
      <c r="D1866" s="13">
        <f>MONTH((SalesDataTable[[#This Row],[Order Date]]))</f>
        <v>9</v>
      </c>
      <c r="E1866" s="13" t="str">
        <f>TEXT(SalesDataTable[[#This Row],[Order Date]],"MMM")</f>
        <v>Sep</v>
      </c>
      <c r="F1866" s="13" t="str">
        <f>"Q"&amp;ROUNDUP(MONTH(SalesDataTable[[#This Row],[Order Date]])/3,0)</f>
        <v>Q3</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11">
        <f>YEAR((SalesDataTable[[#This Row],[Order Date]]))</f>
        <v>2026</v>
      </c>
      <c r="D1867" s="13">
        <f>MONTH((SalesDataTable[[#This Row],[Order Date]]))</f>
        <v>9</v>
      </c>
      <c r="E1867" s="13" t="str">
        <f>TEXT(SalesDataTable[[#This Row],[Order Date]],"MMM")</f>
        <v>Sep</v>
      </c>
      <c r="F1867" s="13" t="str">
        <f>"Q"&amp;ROUNDUP(MONTH(SalesDataTable[[#This Row],[Order Date]])/3,0)</f>
        <v>Q3</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11">
        <f>YEAR((SalesDataTable[[#This Row],[Order Date]]))</f>
        <v>2026</v>
      </c>
      <c r="D1868" s="13">
        <f>MONTH((SalesDataTable[[#This Row],[Order Date]]))</f>
        <v>9</v>
      </c>
      <c r="E1868" s="13" t="str">
        <f>TEXT(SalesDataTable[[#This Row],[Order Date]],"MMM")</f>
        <v>Sep</v>
      </c>
      <c r="F1868" s="13" t="str">
        <f>"Q"&amp;ROUNDUP(MONTH(SalesDataTable[[#This Row],[Order Date]])/3,0)</f>
        <v>Q3</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11">
        <f>YEAR((SalesDataTable[[#This Row],[Order Date]]))</f>
        <v>2026</v>
      </c>
      <c r="D1869" s="13">
        <f>MONTH((SalesDataTable[[#This Row],[Order Date]]))</f>
        <v>9</v>
      </c>
      <c r="E1869" s="13" t="str">
        <f>TEXT(SalesDataTable[[#This Row],[Order Date]],"MMM")</f>
        <v>Sep</v>
      </c>
      <c r="F1869" s="13" t="str">
        <f>"Q"&amp;ROUNDUP(MONTH(SalesDataTable[[#This Row],[Order Date]])/3,0)</f>
        <v>Q3</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11">
        <f>YEAR((SalesDataTable[[#This Row],[Order Date]]))</f>
        <v>2026</v>
      </c>
      <c r="D1870" s="13">
        <f>MONTH((SalesDataTable[[#This Row],[Order Date]]))</f>
        <v>9</v>
      </c>
      <c r="E1870" s="13" t="str">
        <f>TEXT(SalesDataTable[[#This Row],[Order Date]],"MMM")</f>
        <v>Sep</v>
      </c>
      <c r="F1870" s="13" t="str">
        <f>"Q"&amp;ROUNDUP(MONTH(SalesDataTable[[#This Row],[Order Date]])/3,0)</f>
        <v>Q3</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11">
        <f>YEAR((SalesDataTable[[#This Row],[Order Date]]))</f>
        <v>2026</v>
      </c>
      <c r="D1871" s="13">
        <f>MONTH((SalesDataTable[[#This Row],[Order Date]]))</f>
        <v>9</v>
      </c>
      <c r="E1871" s="13" t="str">
        <f>TEXT(SalesDataTable[[#This Row],[Order Date]],"MMM")</f>
        <v>Sep</v>
      </c>
      <c r="F1871" s="13" t="str">
        <f>"Q"&amp;ROUNDUP(MONTH(SalesDataTable[[#This Row],[Order Date]])/3,0)</f>
        <v>Q3</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11">
        <f>YEAR((SalesDataTable[[#This Row],[Order Date]]))</f>
        <v>2026</v>
      </c>
      <c r="D1872" s="13">
        <f>MONTH((SalesDataTable[[#This Row],[Order Date]]))</f>
        <v>9</v>
      </c>
      <c r="E1872" s="13" t="str">
        <f>TEXT(SalesDataTable[[#This Row],[Order Date]],"MMM")</f>
        <v>Sep</v>
      </c>
      <c r="F1872" s="13" t="str">
        <f>"Q"&amp;ROUNDUP(MONTH(SalesDataTable[[#This Row],[Order Date]])/3,0)</f>
        <v>Q3</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11">
        <f>YEAR((SalesDataTable[[#This Row],[Order Date]]))</f>
        <v>2026</v>
      </c>
      <c r="D1873" s="13">
        <f>MONTH((SalesDataTable[[#This Row],[Order Date]]))</f>
        <v>9</v>
      </c>
      <c r="E1873" s="13" t="str">
        <f>TEXT(SalesDataTable[[#This Row],[Order Date]],"MMM")</f>
        <v>Sep</v>
      </c>
      <c r="F1873" s="13" t="str">
        <f>"Q"&amp;ROUNDUP(MONTH(SalesDataTable[[#This Row],[Order Date]])/3,0)</f>
        <v>Q3</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11">
        <f>YEAR((SalesDataTable[[#This Row],[Order Date]]))</f>
        <v>2026</v>
      </c>
      <c r="D1874" s="13">
        <f>MONTH((SalesDataTable[[#This Row],[Order Date]]))</f>
        <v>9</v>
      </c>
      <c r="E1874" s="13" t="str">
        <f>TEXT(SalesDataTable[[#This Row],[Order Date]],"MMM")</f>
        <v>Sep</v>
      </c>
      <c r="F1874" s="13" t="str">
        <f>"Q"&amp;ROUNDUP(MONTH(SalesDataTable[[#This Row],[Order Date]])/3,0)</f>
        <v>Q3</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11">
        <f>YEAR((SalesDataTable[[#This Row],[Order Date]]))</f>
        <v>2026</v>
      </c>
      <c r="D1875" s="13">
        <f>MONTH((SalesDataTable[[#This Row],[Order Date]]))</f>
        <v>9</v>
      </c>
      <c r="E1875" s="13" t="str">
        <f>TEXT(SalesDataTable[[#This Row],[Order Date]],"MMM")</f>
        <v>Sep</v>
      </c>
      <c r="F1875" s="13" t="str">
        <f>"Q"&amp;ROUNDUP(MONTH(SalesDataTable[[#This Row],[Order Date]])/3,0)</f>
        <v>Q3</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11">
        <f>YEAR((SalesDataTable[[#This Row],[Order Date]]))</f>
        <v>2026</v>
      </c>
      <c r="D1876" s="13">
        <f>MONTH((SalesDataTable[[#This Row],[Order Date]]))</f>
        <v>9</v>
      </c>
      <c r="E1876" s="13" t="str">
        <f>TEXT(SalesDataTable[[#This Row],[Order Date]],"MMM")</f>
        <v>Sep</v>
      </c>
      <c r="F1876" s="13" t="str">
        <f>"Q"&amp;ROUNDUP(MONTH(SalesDataTable[[#This Row],[Order Date]])/3,0)</f>
        <v>Q3</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11">
        <f>YEAR((SalesDataTable[[#This Row],[Order Date]]))</f>
        <v>2026</v>
      </c>
      <c r="D1877" s="13">
        <f>MONTH((SalesDataTable[[#This Row],[Order Date]]))</f>
        <v>9</v>
      </c>
      <c r="E1877" s="13" t="str">
        <f>TEXT(SalesDataTable[[#This Row],[Order Date]],"MMM")</f>
        <v>Sep</v>
      </c>
      <c r="F1877" s="13" t="str">
        <f>"Q"&amp;ROUNDUP(MONTH(SalesDataTable[[#This Row],[Order Date]])/3,0)</f>
        <v>Q3</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11">
        <f>YEAR((SalesDataTable[[#This Row],[Order Date]]))</f>
        <v>2026</v>
      </c>
      <c r="D1878" s="13">
        <f>MONTH((SalesDataTable[[#This Row],[Order Date]]))</f>
        <v>9</v>
      </c>
      <c r="E1878" s="13" t="str">
        <f>TEXT(SalesDataTable[[#This Row],[Order Date]],"MMM")</f>
        <v>Sep</v>
      </c>
      <c r="F1878" s="13" t="str">
        <f>"Q"&amp;ROUNDUP(MONTH(SalesDataTable[[#This Row],[Order Date]])/3,0)</f>
        <v>Q3</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11">
        <f>YEAR((SalesDataTable[[#This Row],[Order Date]]))</f>
        <v>2026</v>
      </c>
      <c r="D1879" s="13">
        <f>MONTH((SalesDataTable[[#This Row],[Order Date]]))</f>
        <v>9</v>
      </c>
      <c r="E1879" s="13" t="str">
        <f>TEXT(SalesDataTable[[#This Row],[Order Date]],"MMM")</f>
        <v>Sep</v>
      </c>
      <c r="F1879" s="13" t="str">
        <f>"Q"&amp;ROUNDUP(MONTH(SalesDataTable[[#This Row],[Order Date]])/3,0)</f>
        <v>Q3</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11">
        <f>YEAR((SalesDataTable[[#This Row],[Order Date]]))</f>
        <v>2026</v>
      </c>
      <c r="D1880" s="13">
        <f>MONTH((SalesDataTable[[#This Row],[Order Date]]))</f>
        <v>9</v>
      </c>
      <c r="E1880" s="13" t="str">
        <f>TEXT(SalesDataTable[[#This Row],[Order Date]],"MMM")</f>
        <v>Sep</v>
      </c>
      <c r="F1880" s="13" t="str">
        <f>"Q"&amp;ROUNDUP(MONTH(SalesDataTable[[#This Row],[Order Date]])/3,0)</f>
        <v>Q3</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11">
        <f>YEAR((SalesDataTable[[#This Row],[Order Date]]))</f>
        <v>2026</v>
      </c>
      <c r="D1881" s="13">
        <f>MONTH((SalesDataTable[[#This Row],[Order Date]]))</f>
        <v>9</v>
      </c>
      <c r="E1881" s="13" t="str">
        <f>TEXT(SalesDataTable[[#This Row],[Order Date]],"MMM")</f>
        <v>Sep</v>
      </c>
      <c r="F1881" s="13" t="str">
        <f>"Q"&amp;ROUNDUP(MONTH(SalesDataTable[[#This Row],[Order Date]])/3,0)</f>
        <v>Q3</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11">
        <f>YEAR((SalesDataTable[[#This Row],[Order Date]]))</f>
        <v>2026</v>
      </c>
      <c r="D1882" s="13">
        <f>MONTH((SalesDataTable[[#This Row],[Order Date]]))</f>
        <v>9</v>
      </c>
      <c r="E1882" s="13" t="str">
        <f>TEXT(SalesDataTable[[#This Row],[Order Date]],"MMM")</f>
        <v>Sep</v>
      </c>
      <c r="F1882" s="13" t="str">
        <f>"Q"&amp;ROUNDUP(MONTH(SalesDataTable[[#This Row],[Order Date]])/3,0)</f>
        <v>Q3</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11">
        <f>YEAR((SalesDataTable[[#This Row],[Order Date]]))</f>
        <v>2026</v>
      </c>
      <c r="D1883" s="13">
        <f>MONTH((SalesDataTable[[#This Row],[Order Date]]))</f>
        <v>9</v>
      </c>
      <c r="E1883" s="13" t="str">
        <f>TEXT(SalesDataTable[[#This Row],[Order Date]],"MMM")</f>
        <v>Sep</v>
      </c>
      <c r="F1883" s="13" t="str">
        <f>"Q"&amp;ROUNDUP(MONTH(SalesDataTable[[#This Row],[Order Date]])/3,0)</f>
        <v>Q3</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11">
        <f>YEAR((SalesDataTable[[#This Row],[Order Date]]))</f>
        <v>2026</v>
      </c>
      <c r="D1884" s="13">
        <f>MONTH((SalesDataTable[[#This Row],[Order Date]]))</f>
        <v>9</v>
      </c>
      <c r="E1884" s="13" t="str">
        <f>TEXT(SalesDataTable[[#This Row],[Order Date]],"MMM")</f>
        <v>Sep</v>
      </c>
      <c r="F1884" s="13" t="str">
        <f>"Q"&amp;ROUNDUP(MONTH(SalesDataTable[[#This Row],[Order Date]])/3,0)</f>
        <v>Q3</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11">
        <f>YEAR((SalesDataTable[[#This Row],[Order Date]]))</f>
        <v>2026</v>
      </c>
      <c r="D1885" s="13">
        <f>MONTH((SalesDataTable[[#This Row],[Order Date]]))</f>
        <v>9</v>
      </c>
      <c r="E1885" s="13" t="str">
        <f>TEXT(SalesDataTable[[#This Row],[Order Date]],"MMM")</f>
        <v>Sep</v>
      </c>
      <c r="F1885" s="13" t="str">
        <f>"Q"&amp;ROUNDUP(MONTH(SalesDataTable[[#This Row],[Order Date]])/3,0)</f>
        <v>Q3</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11">
        <f>YEAR((SalesDataTable[[#This Row],[Order Date]]))</f>
        <v>2026</v>
      </c>
      <c r="D1886" s="13">
        <f>MONTH((SalesDataTable[[#This Row],[Order Date]]))</f>
        <v>9</v>
      </c>
      <c r="E1886" s="13" t="str">
        <f>TEXT(SalesDataTable[[#This Row],[Order Date]],"MMM")</f>
        <v>Sep</v>
      </c>
      <c r="F1886" s="13" t="str">
        <f>"Q"&amp;ROUNDUP(MONTH(SalesDataTable[[#This Row],[Order Date]])/3,0)</f>
        <v>Q3</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11">
        <f>YEAR((SalesDataTable[[#This Row],[Order Date]]))</f>
        <v>2026</v>
      </c>
      <c r="D1887" s="13">
        <f>MONTH((SalesDataTable[[#This Row],[Order Date]]))</f>
        <v>9</v>
      </c>
      <c r="E1887" s="13" t="str">
        <f>TEXT(SalesDataTable[[#This Row],[Order Date]],"MMM")</f>
        <v>Sep</v>
      </c>
      <c r="F1887" s="13" t="str">
        <f>"Q"&amp;ROUNDUP(MONTH(SalesDataTable[[#This Row],[Order Date]])/3,0)</f>
        <v>Q3</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11">
        <f>YEAR((SalesDataTable[[#This Row],[Order Date]]))</f>
        <v>2026</v>
      </c>
      <c r="D1888" s="13">
        <f>MONTH((SalesDataTable[[#This Row],[Order Date]]))</f>
        <v>9</v>
      </c>
      <c r="E1888" s="13" t="str">
        <f>TEXT(SalesDataTable[[#This Row],[Order Date]],"MMM")</f>
        <v>Sep</v>
      </c>
      <c r="F1888" s="13" t="str">
        <f>"Q"&amp;ROUNDUP(MONTH(SalesDataTable[[#This Row],[Order Date]])/3,0)</f>
        <v>Q3</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11">
        <f>YEAR((SalesDataTable[[#This Row],[Order Date]]))</f>
        <v>2026</v>
      </c>
      <c r="D1889" s="13">
        <f>MONTH((SalesDataTable[[#This Row],[Order Date]]))</f>
        <v>9</v>
      </c>
      <c r="E1889" s="13" t="str">
        <f>TEXT(SalesDataTable[[#This Row],[Order Date]],"MMM")</f>
        <v>Sep</v>
      </c>
      <c r="F1889" s="13" t="str">
        <f>"Q"&amp;ROUNDUP(MONTH(SalesDataTable[[#This Row],[Order Date]])/3,0)</f>
        <v>Q3</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11">
        <f>YEAR((SalesDataTable[[#This Row],[Order Date]]))</f>
        <v>2026</v>
      </c>
      <c r="D1890" s="13">
        <f>MONTH((SalesDataTable[[#This Row],[Order Date]]))</f>
        <v>9</v>
      </c>
      <c r="E1890" s="13" t="str">
        <f>TEXT(SalesDataTable[[#This Row],[Order Date]],"MMM")</f>
        <v>Sep</v>
      </c>
      <c r="F1890" s="13" t="str">
        <f>"Q"&amp;ROUNDUP(MONTH(SalesDataTable[[#This Row],[Order Date]])/3,0)</f>
        <v>Q3</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11">
        <f>YEAR((SalesDataTable[[#This Row],[Order Date]]))</f>
        <v>2026</v>
      </c>
      <c r="D1891" s="13">
        <f>MONTH((SalesDataTable[[#This Row],[Order Date]]))</f>
        <v>9</v>
      </c>
      <c r="E1891" s="13" t="str">
        <f>TEXT(SalesDataTable[[#This Row],[Order Date]],"MMM")</f>
        <v>Sep</v>
      </c>
      <c r="F1891" s="13" t="str">
        <f>"Q"&amp;ROUNDUP(MONTH(SalesDataTable[[#This Row],[Order Date]])/3,0)</f>
        <v>Q3</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11">
        <f>YEAR((SalesDataTable[[#This Row],[Order Date]]))</f>
        <v>2026</v>
      </c>
      <c r="D1892" s="13">
        <f>MONTH((SalesDataTable[[#This Row],[Order Date]]))</f>
        <v>9</v>
      </c>
      <c r="E1892" s="13" t="str">
        <f>TEXT(SalesDataTable[[#This Row],[Order Date]],"MMM")</f>
        <v>Sep</v>
      </c>
      <c r="F1892" s="13" t="str">
        <f>"Q"&amp;ROUNDUP(MONTH(SalesDataTable[[#This Row],[Order Date]])/3,0)</f>
        <v>Q3</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11">
        <f>YEAR((SalesDataTable[[#This Row],[Order Date]]))</f>
        <v>2026</v>
      </c>
      <c r="D1893" s="13">
        <f>MONTH((SalesDataTable[[#This Row],[Order Date]]))</f>
        <v>9</v>
      </c>
      <c r="E1893" s="13" t="str">
        <f>TEXT(SalesDataTable[[#This Row],[Order Date]],"MMM")</f>
        <v>Sep</v>
      </c>
      <c r="F1893" s="13" t="str">
        <f>"Q"&amp;ROUNDUP(MONTH(SalesDataTable[[#This Row],[Order Date]])/3,0)</f>
        <v>Q3</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11">
        <f>YEAR((SalesDataTable[[#This Row],[Order Date]]))</f>
        <v>2026</v>
      </c>
      <c r="D1894" s="13">
        <f>MONTH((SalesDataTable[[#This Row],[Order Date]]))</f>
        <v>9</v>
      </c>
      <c r="E1894" s="13" t="str">
        <f>TEXT(SalesDataTable[[#This Row],[Order Date]],"MMM")</f>
        <v>Sep</v>
      </c>
      <c r="F1894" s="13" t="str">
        <f>"Q"&amp;ROUNDUP(MONTH(SalesDataTable[[#This Row],[Order Date]])/3,0)</f>
        <v>Q3</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11">
        <f>YEAR((SalesDataTable[[#This Row],[Order Date]]))</f>
        <v>2026</v>
      </c>
      <c r="D1895" s="13">
        <f>MONTH((SalesDataTable[[#This Row],[Order Date]]))</f>
        <v>9</v>
      </c>
      <c r="E1895" s="13" t="str">
        <f>TEXT(SalesDataTable[[#This Row],[Order Date]],"MMM")</f>
        <v>Sep</v>
      </c>
      <c r="F1895" s="13" t="str">
        <f>"Q"&amp;ROUNDUP(MONTH(SalesDataTable[[#This Row],[Order Date]])/3,0)</f>
        <v>Q3</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11">
        <f>YEAR((SalesDataTable[[#This Row],[Order Date]]))</f>
        <v>2026</v>
      </c>
      <c r="D1896" s="13">
        <f>MONTH((SalesDataTable[[#This Row],[Order Date]]))</f>
        <v>9</v>
      </c>
      <c r="E1896" s="13" t="str">
        <f>TEXT(SalesDataTable[[#This Row],[Order Date]],"MMM")</f>
        <v>Sep</v>
      </c>
      <c r="F1896" s="13" t="str">
        <f>"Q"&amp;ROUNDUP(MONTH(SalesDataTable[[#This Row],[Order Date]])/3,0)</f>
        <v>Q3</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11">
        <f>YEAR((SalesDataTable[[#This Row],[Order Date]]))</f>
        <v>2026</v>
      </c>
      <c r="D1897" s="13">
        <f>MONTH((SalesDataTable[[#This Row],[Order Date]]))</f>
        <v>9</v>
      </c>
      <c r="E1897" s="13" t="str">
        <f>TEXT(SalesDataTable[[#This Row],[Order Date]],"MMM")</f>
        <v>Sep</v>
      </c>
      <c r="F1897" s="13" t="str">
        <f>"Q"&amp;ROUNDUP(MONTH(SalesDataTable[[#This Row],[Order Date]])/3,0)</f>
        <v>Q3</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11">
        <f>YEAR((SalesDataTable[[#This Row],[Order Date]]))</f>
        <v>2026</v>
      </c>
      <c r="D1898" s="13">
        <f>MONTH((SalesDataTable[[#This Row],[Order Date]]))</f>
        <v>9</v>
      </c>
      <c r="E1898" s="13" t="str">
        <f>TEXT(SalesDataTable[[#This Row],[Order Date]],"MMM")</f>
        <v>Sep</v>
      </c>
      <c r="F1898" s="13" t="str">
        <f>"Q"&amp;ROUNDUP(MONTH(SalesDataTable[[#This Row],[Order Date]])/3,0)</f>
        <v>Q3</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11">
        <f>YEAR((SalesDataTable[[#This Row],[Order Date]]))</f>
        <v>2026</v>
      </c>
      <c r="D1899" s="13">
        <f>MONTH((SalesDataTable[[#This Row],[Order Date]]))</f>
        <v>9</v>
      </c>
      <c r="E1899" s="13" t="str">
        <f>TEXT(SalesDataTable[[#This Row],[Order Date]],"MMM")</f>
        <v>Sep</v>
      </c>
      <c r="F1899" s="13" t="str">
        <f>"Q"&amp;ROUNDUP(MONTH(SalesDataTable[[#This Row],[Order Date]])/3,0)</f>
        <v>Q3</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11">
        <f>YEAR((SalesDataTable[[#This Row],[Order Date]]))</f>
        <v>2026</v>
      </c>
      <c r="D1900" s="13">
        <f>MONTH((SalesDataTable[[#This Row],[Order Date]]))</f>
        <v>9</v>
      </c>
      <c r="E1900" s="13" t="str">
        <f>TEXT(SalesDataTable[[#This Row],[Order Date]],"MMM")</f>
        <v>Sep</v>
      </c>
      <c r="F1900" s="13" t="str">
        <f>"Q"&amp;ROUNDUP(MONTH(SalesDataTable[[#This Row],[Order Date]])/3,0)</f>
        <v>Q3</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11">
        <f>YEAR((SalesDataTable[[#This Row],[Order Date]]))</f>
        <v>2026</v>
      </c>
      <c r="D1901" s="13">
        <f>MONTH((SalesDataTable[[#This Row],[Order Date]]))</f>
        <v>9</v>
      </c>
      <c r="E1901" s="13" t="str">
        <f>TEXT(SalesDataTable[[#This Row],[Order Date]],"MMM")</f>
        <v>Sep</v>
      </c>
      <c r="F1901" s="13" t="str">
        <f>"Q"&amp;ROUNDUP(MONTH(SalesDataTable[[#This Row],[Order Date]])/3,0)</f>
        <v>Q3</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11">
        <f>YEAR((SalesDataTable[[#This Row],[Order Date]]))</f>
        <v>2026</v>
      </c>
      <c r="D1902" s="13">
        <f>MONTH((SalesDataTable[[#This Row],[Order Date]]))</f>
        <v>9</v>
      </c>
      <c r="E1902" s="13" t="str">
        <f>TEXT(SalesDataTable[[#This Row],[Order Date]],"MMM")</f>
        <v>Sep</v>
      </c>
      <c r="F1902" s="13" t="str">
        <f>"Q"&amp;ROUNDUP(MONTH(SalesDataTable[[#This Row],[Order Date]])/3,0)</f>
        <v>Q3</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11">
        <f>YEAR((SalesDataTable[[#This Row],[Order Date]]))</f>
        <v>2026</v>
      </c>
      <c r="D1903" s="13">
        <f>MONTH((SalesDataTable[[#This Row],[Order Date]]))</f>
        <v>9</v>
      </c>
      <c r="E1903" s="13" t="str">
        <f>TEXT(SalesDataTable[[#This Row],[Order Date]],"MMM")</f>
        <v>Sep</v>
      </c>
      <c r="F1903" s="13" t="str">
        <f>"Q"&amp;ROUNDUP(MONTH(SalesDataTable[[#This Row],[Order Date]])/3,0)</f>
        <v>Q3</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11">
        <f>YEAR((SalesDataTable[[#This Row],[Order Date]]))</f>
        <v>2026</v>
      </c>
      <c r="D1904" s="13">
        <f>MONTH((SalesDataTable[[#This Row],[Order Date]]))</f>
        <v>9</v>
      </c>
      <c r="E1904" s="13" t="str">
        <f>TEXT(SalesDataTable[[#This Row],[Order Date]],"MMM")</f>
        <v>Sep</v>
      </c>
      <c r="F1904" s="13" t="str">
        <f>"Q"&amp;ROUNDUP(MONTH(SalesDataTable[[#This Row],[Order Date]])/3,0)</f>
        <v>Q3</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11">
        <f>YEAR((SalesDataTable[[#This Row],[Order Date]]))</f>
        <v>2026</v>
      </c>
      <c r="D1905" s="13">
        <f>MONTH((SalesDataTable[[#This Row],[Order Date]]))</f>
        <v>9</v>
      </c>
      <c r="E1905" s="13" t="str">
        <f>TEXT(SalesDataTable[[#This Row],[Order Date]],"MMM")</f>
        <v>Sep</v>
      </c>
      <c r="F1905" s="13" t="str">
        <f>"Q"&amp;ROUNDUP(MONTH(SalesDataTable[[#This Row],[Order Date]])/3,0)</f>
        <v>Q3</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11">
        <f>YEAR((SalesDataTable[[#This Row],[Order Date]]))</f>
        <v>2026</v>
      </c>
      <c r="D1906" s="13">
        <f>MONTH((SalesDataTable[[#This Row],[Order Date]]))</f>
        <v>9</v>
      </c>
      <c r="E1906" s="13" t="str">
        <f>TEXT(SalesDataTable[[#This Row],[Order Date]],"MMM")</f>
        <v>Sep</v>
      </c>
      <c r="F1906" s="13" t="str">
        <f>"Q"&amp;ROUNDUP(MONTH(SalesDataTable[[#This Row],[Order Date]])/3,0)</f>
        <v>Q3</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11">
        <f>YEAR((SalesDataTable[[#This Row],[Order Date]]))</f>
        <v>2026</v>
      </c>
      <c r="D1907" s="13">
        <f>MONTH((SalesDataTable[[#This Row],[Order Date]]))</f>
        <v>9</v>
      </c>
      <c r="E1907" s="13" t="str">
        <f>TEXT(SalesDataTable[[#This Row],[Order Date]],"MMM")</f>
        <v>Sep</v>
      </c>
      <c r="F1907" s="13" t="str">
        <f>"Q"&amp;ROUNDUP(MONTH(SalesDataTable[[#This Row],[Order Date]])/3,0)</f>
        <v>Q3</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11">
        <f>YEAR((SalesDataTable[[#This Row],[Order Date]]))</f>
        <v>2026</v>
      </c>
      <c r="D1908" s="13">
        <f>MONTH((SalesDataTable[[#This Row],[Order Date]]))</f>
        <v>9</v>
      </c>
      <c r="E1908" s="13" t="str">
        <f>TEXT(SalesDataTable[[#This Row],[Order Date]],"MMM")</f>
        <v>Sep</v>
      </c>
      <c r="F1908" s="13" t="str">
        <f>"Q"&amp;ROUNDUP(MONTH(SalesDataTable[[#This Row],[Order Date]])/3,0)</f>
        <v>Q3</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11">
        <f>YEAR((SalesDataTable[[#This Row],[Order Date]]))</f>
        <v>2026</v>
      </c>
      <c r="D1909" s="13">
        <f>MONTH((SalesDataTable[[#This Row],[Order Date]]))</f>
        <v>9</v>
      </c>
      <c r="E1909" s="13" t="str">
        <f>TEXT(SalesDataTable[[#This Row],[Order Date]],"MMM")</f>
        <v>Sep</v>
      </c>
      <c r="F1909" s="13" t="str">
        <f>"Q"&amp;ROUNDUP(MONTH(SalesDataTable[[#This Row],[Order Date]])/3,0)</f>
        <v>Q3</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11">
        <f>YEAR((SalesDataTable[[#This Row],[Order Date]]))</f>
        <v>2026</v>
      </c>
      <c r="D1910" s="13">
        <f>MONTH((SalesDataTable[[#This Row],[Order Date]]))</f>
        <v>9</v>
      </c>
      <c r="E1910" s="13" t="str">
        <f>TEXT(SalesDataTable[[#This Row],[Order Date]],"MMM")</f>
        <v>Sep</v>
      </c>
      <c r="F1910" s="13" t="str">
        <f>"Q"&amp;ROUNDUP(MONTH(SalesDataTable[[#This Row],[Order Date]])/3,0)</f>
        <v>Q3</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11">
        <f>YEAR((SalesDataTable[[#This Row],[Order Date]]))</f>
        <v>2026</v>
      </c>
      <c r="D1911" s="13">
        <f>MONTH((SalesDataTable[[#This Row],[Order Date]]))</f>
        <v>9</v>
      </c>
      <c r="E1911" s="13" t="str">
        <f>TEXT(SalesDataTable[[#This Row],[Order Date]],"MMM")</f>
        <v>Sep</v>
      </c>
      <c r="F1911" s="13" t="str">
        <f>"Q"&amp;ROUNDUP(MONTH(SalesDataTable[[#This Row],[Order Date]])/3,0)</f>
        <v>Q3</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11">
        <f>YEAR((SalesDataTable[[#This Row],[Order Date]]))</f>
        <v>2026</v>
      </c>
      <c r="D1912" s="13">
        <f>MONTH((SalesDataTable[[#This Row],[Order Date]]))</f>
        <v>9</v>
      </c>
      <c r="E1912" s="13" t="str">
        <f>TEXT(SalesDataTable[[#This Row],[Order Date]],"MMM")</f>
        <v>Sep</v>
      </c>
      <c r="F1912" s="13" t="str">
        <f>"Q"&amp;ROUNDUP(MONTH(SalesDataTable[[#This Row],[Order Date]])/3,0)</f>
        <v>Q3</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11">
        <f>YEAR((SalesDataTable[[#This Row],[Order Date]]))</f>
        <v>2026</v>
      </c>
      <c r="D1913" s="13">
        <f>MONTH((SalesDataTable[[#This Row],[Order Date]]))</f>
        <v>9</v>
      </c>
      <c r="E1913" s="13" t="str">
        <f>TEXT(SalesDataTable[[#This Row],[Order Date]],"MMM")</f>
        <v>Sep</v>
      </c>
      <c r="F1913" s="13" t="str">
        <f>"Q"&amp;ROUNDUP(MONTH(SalesDataTable[[#This Row],[Order Date]])/3,0)</f>
        <v>Q3</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11">
        <f>YEAR((SalesDataTable[[#This Row],[Order Date]]))</f>
        <v>2026</v>
      </c>
      <c r="D1914" s="13">
        <f>MONTH((SalesDataTable[[#This Row],[Order Date]]))</f>
        <v>9</v>
      </c>
      <c r="E1914" s="13" t="str">
        <f>TEXT(SalesDataTable[[#This Row],[Order Date]],"MMM")</f>
        <v>Sep</v>
      </c>
      <c r="F1914" s="13" t="str">
        <f>"Q"&amp;ROUNDUP(MONTH(SalesDataTable[[#This Row],[Order Date]])/3,0)</f>
        <v>Q3</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11">
        <f>YEAR((SalesDataTable[[#This Row],[Order Date]]))</f>
        <v>2026</v>
      </c>
      <c r="D1915" s="13">
        <f>MONTH((SalesDataTable[[#This Row],[Order Date]]))</f>
        <v>9</v>
      </c>
      <c r="E1915" s="13" t="str">
        <f>TEXT(SalesDataTable[[#This Row],[Order Date]],"MMM")</f>
        <v>Sep</v>
      </c>
      <c r="F1915" s="13" t="str">
        <f>"Q"&amp;ROUNDUP(MONTH(SalesDataTable[[#This Row],[Order Date]])/3,0)</f>
        <v>Q3</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11">
        <f>YEAR((SalesDataTable[[#This Row],[Order Date]]))</f>
        <v>2026</v>
      </c>
      <c r="D1916" s="13">
        <f>MONTH((SalesDataTable[[#This Row],[Order Date]]))</f>
        <v>9</v>
      </c>
      <c r="E1916" s="13" t="str">
        <f>TEXT(SalesDataTable[[#This Row],[Order Date]],"MMM")</f>
        <v>Sep</v>
      </c>
      <c r="F1916" s="13" t="str">
        <f>"Q"&amp;ROUNDUP(MONTH(SalesDataTable[[#This Row],[Order Date]])/3,0)</f>
        <v>Q3</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11">
        <f>YEAR((SalesDataTable[[#This Row],[Order Date]]))</f>
        <v>2026</v>
      </c>
      <c r="D1917" s="13">
        <f>MONTH((SalesDataTable[[#This Row],[Order Date]]))</f>
        <v>9</v>
      </c>
      <c r="E1917" s="13" t="str">
        <f>TEXT(SalesDataTable[[#This Row],[Order Date]],"MMM")</f>
        <v>Sep</v>
      </c>
      <c r="F1917" s="13" t="str">
        <f>"Q"&amp;ROUNDUP(MONTH(SalesDataTable[[#This Row],[Order Date]])/3,0)</f>
        <v>Q3</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11">
        <f>YEAR((SalesDataTable[[#This Row],[Order Date]]))</f>
        <v>2026</v>
      </c>
      <c r="D1918" s="13">
        <f>MONTH((SalesDataTable[[#This Row],[Order Date]]))</f>
        <v>9</v>
      </c>
      <c r="E1918" s="13" t="str">
        <f>TEXT(SalesDataTable[[#This Row],[Order Date]],"MMM")</f>
        <v>Sep</v>
      </c>
      <c r="F1918" s="13" t="str">
        <f>"Q"&amp;ROUNDUP(MONTH(SalesDataTable[[#This Row],[Order Date]])/3,0)</f>
        <v>Q3</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11">
        <f>YEAR((SalesDataTable[[#This Row],[Order Date]]))</f>
        <v>2026</v>
      </c>
      <c r="D1919" s="13">
        <f>MONTH((SalesDataTable[[#This Row],[Order Date]]))</f>
        <v>9</v>
      </c>
      <c r="E1919" s="13" t="str">
        <f>TEXT(SalesDataTable[[#This Row],[Order Date]],"MMM")</f>
        <v>Sep</v>
      </c>
      <c r="F1919" s="13" t="str">
        <f>"Q"&amp;ROUNDUP(MONTH(SalesDataTable[[#This Row],[Order Date]])/3,0)</f>
        <v>Q3</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11">
        <f>YEAR((SalesDataTable[[#This Row],[Order Date]]))</f>
        <v>2026</v>
      </c>
      <c r="D1920" s="13">
        <f>MONTH((SalesDataTable[[#This Row],[Order Date]]))</f>
        <v>9</v>
      </c>
      <c r="E1920" s="13" t="str">
        <f>TEXT(SalesDataTable[[#This Row],[Order Date]],"MMM")</f>
        <v>Sep</v>
      </c>
      <c r="F1920" s="13" t="str">
        <f>"Q"&amp;ROUNDUP(MONTH(SalesDataTable[[#This Row],[Order Date]])/3,0)</f>
        <v>Q3</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11">
        <f>YEAR((SalesDataTable[[#This Row],[Order Date]]))</f>
        <v>2026</v>
      </c>
      <c r="D1921" s="13">
        <f>MONTH((SalesDataTable[[#This Row],[Order Date]]))</f>
        <v>9</v>
      </c>
      <c r="E1921" s="13" t="str">
        <f>TEXT(SalesDataTable[[#This Row],[Order Date]],"MMM")</f>
        <v>Sep</v>
      </c>
      <c r="F1921" s="13" t="str">
        <f>"Q"&amp;ROUNDUP(MONTH(SalesDataTable[[#This Row],[Order Date]])/3,0)</f>
        <v>Q3</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11">
        <f>YEAR((SalesDataTable[[#This Row],[Order Date]]))</f>
        <v>2026</v>
      </c>
      <c r="D1922" s="13">
        <f>MONTH((SalesDataTable[[#This Row],[Order Date]]))</f>
        <v>9</v>
      </c>
      <c r="E1922" s="13" t="str">
        <f>TEXT(SalesDataTable[[#This Row],[Order Date]],"MMM")</f>
        <v>Sep</v>
      </c>
      <c r="F1922" s="13" t="str">
        <f>"Q"&amp;ROUNDUP(MONTH(SalesDataTable[[#This Row],[Order Date]])/3,0)</f>
        <v>Q3</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11">
        <f>YEAR((SalesDataTable[[#This Row],[Order Date]]))</f>
        <v>2026</v>
      </c>
      <c r="D1923" s="13">
        <f>MONTH((SalesDataTable[[#This Row],[Order Date]]))</f>
        <v>9</v>
      </c>
      <c r="E1923" s="13" t="str">
        <f>TEXT(SalesDataTable[[#This Row],[Order Date]],"MMM")</f>
        <v>Sep</v>
      </c>
      <c r="F1923" s="13" t="str">
        <f>"Q"&amp;ROUNDUP(MONTH(SalesDataTable[[#This Row],[Order Date]])/3,0)</f>
        <v>Q3</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11">
        <f>YEAR((SalesDataTable[[#This Row],[Order Date]]))</f>
        <v>2026</v>
      </c>
      <c r="D1924" s="13">
        <f>MONTH((SalesDataTable[[#This Row],[Order Date]]))</f>
        <v>9</v>
      </c>
      <c r="E1924" s="13" t="str">
        <f>TEXT(SalesDataTable[[#This Row],[Order Date]],"MMM")</f>
        <v>Sep</v>
      </c>
      <c r="F1924" s="13" t="str">
        <f>"Q"&amp;ROUNDUP(MONTH(SalesDataTable[[#This Row],[Order Date]])/3,0)</f>
        <v>Q3</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11">
        <f>YEAR((SalesDataTable[[#This Row],[Order Date]]))</f>
        <v>2026</v>
      </c>
      <c r="D1925" s="13">
        <f>MONTH((SalesDataTable[[#This Row],[Order Date]]))</f>
        <v>9</v>
      </c>
      <c r="E1925" s="13" t="str">
        <f>TEXT(SalesDataTable[[#This Row],[Order Date]],"MMM")</f>
        <v>Sep</v>
      </c>
      <c r="F1925" s="13" t="str">
        <f>"Q"&amp;ROUNDUP(MONTH(SalesDataTable[[#This Row],[Order Date]])/3,0)</f>
        <v>Q3</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11">
        <f>YEAR((SalesDataTable[[#This Row],[Order Date]]))</f>
        <v>2026</v>
      </c>
      <c r="D1926" s="13">
        <f>MONTH((SalesDataTable[[#This Row],[Order Date]]))</f>
        <v>9</v>
      </c>
      <c r="E1926" s="13" t="str">
        <f>TEXT(SalesDataTable[[#This Row],[Order Date]],"MMM")</f>
        <v>Sep</v>
      </c>
      <c r="F1926" s="13" t="str">
        <f>"Q"&amp;ROUNDUP(MONTH(SalesDataTable[[#This Row],[Order Date]])/3,0)</f>
        <v>Q3</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11">
        <f>YEAR((SalesDataTable[[#This Row],[Order Date]]))</f>
        <v>2026</v>
      </c>
      <c r="D1927" s="13">
        <f>MONTH((SalesDataTable[[#This Row],[Order Date]]))</f>
        <v>9</v>
      </c>
      <c r="E1927" s="13" t="str">
        <f>TEXT(SalesDataTable[[#This Row],[Order Date]],"MMM")</f>
        <v>Sep</v>
      </c>
      <c r="F1927" s="13" t="str">
        <f>"Q"&amp;ROUNDUP(MONTH(SalesDataTable[[#This Row],[Order Date]])/3,0)</f>
        <v>Q3</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11">
        <f>YEAR((SalesDataTable[[#This Row],[Order Date]]))</f>
        <v>2026</v>
      </c>
      <c r="D1928" s="13">
        <f>MONTH((SalesDataTable[[#This Row],[Order Date]]))</f>
        <v>9</v>
      </c>
      <c r="E1928" s="13" t="str">
        <f>TEXT(SalesDataTable[[#This Row],[Order Date]],"MMM")</f>
        <v>Sep</v>
      </c>
      <c r="F1928" s="13" t="str">
        <f>"Q"&amp;ROUNDUP(MONTH(SalesDataTable[[#This Row],[Order Date]])/3,0)</f>
        <v>Q3</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11">
        <f>YEAR((SalesDataTable[[#This Row],[Order Date]]))</f>
        <v>2026</v>
      </c>
      <c r="D1929" s="13">
        <f>MONTH((SalesDataTable[[#This Row],[Order Date]]))</f>
        <v>9</v>
      </c>
      <c r="E1929" s="13" t="str">
        <f>TEXT(SalesDataTable[[#This Row],[Order Date]],"MMM")</f>
        <v>Sep</v>
      </c>
      <c r="F1929" s="13" t="str">
        <f>"Q"&amp;ROUNDUP(MONTH(SalesDataTable[[#This Row],[Order Date]])/3,0)</f>
        <v>Q3</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11">
        <f>YEAR((SalesDataTable[[#This Row],[Order Date]]))</f>
        <v>2026</v>
      </c>
      <c r="D1930" s="13">
        <f>MONTH((SalesDataTable[[#This Row],[Order Date]]))</f>
        <v>9</v>
      </c>
      <c r="E1930" s="13" t="str">
        <f>TEXT(SalesDataTable[[#This Row],[Order Date]],"MMM")</f>
        <v>Sep</v>
      </c>
      <c r="F1930" s="13" t="str">
        <f>"Q"&amp;ROUNDUP(MONTH(SalesDataTable[[#This Row],[Order Date]])/3,0)</f>
        <v>Q3</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11">
        <f>YEAR((SalesDataTable[[#This Row],[Order Date]]))</f>
        <v>2026</v>
      </c>
      <c r="D1931" s="13">
        <f>MONTH((SalesDataTable[[#This Row],[Order Date]]))</f>
        <v>9</v>
      </c>
      <c r="E1931" s="13" t="str">
        <f>TEXT(SalesDataTable[[#This Row],[Order Date]],"MMM")</f>
        <v>Sep</v>
      </c>
      <c r="F1931" s="13" t="str">
        <f>"Q"&amp;ROUNDUP(MONTH(SalesDataTable[[#This Row],[Order Date]])/3,0)</f>
        <v>Q3</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11">
        <f>YEAR((SalesDataTable[[#This Row],[Order Date]]))</f>
        <v>2026</v>
      </c>
      <c r="D1932" s="13">
        <f>MONTH((SalesDataTable[[#This Row],[Order Date]]))</f>
        <v>9</v>
      </c>
      <c r="E1932" s="13" t="str">
        <f>TEXT(SalesDataTable[[#This Row],[Order Date]],"MMM")</f>
        <v>Sep</v>
      </c>
      <c r="F1932" s="13" t="str">
        <f>"Q"&amp;ROUNDUP(MONTH(SalesDataTable[[#This Row],[Order Date]])/3,0)</f>
        <v>Q3</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11">
        <f>YEAR((SalesDataTable[[#This Row],[Order Date]]))</f>
        <v>2026</v>
      </c>
      <c r="D1933" s="13">
        <f>MONTH((SalesDataTable[[#This Row],[Order Date]]))</f>
        <v>9</v>
      </c>
      <c r="E1933" s="13" t="str">
        <f>TEXT(SalesDataTable[[#This Row],[Order Date]],"MMM")</f>
        <v>Sep</v>
      </c>
      <c r="F1933" s="13" t="str">
        <f>"Q"&amp;ROUNDUP(MONTH(SalesDataTable[[#This Row],[Order Date]])/3,0)</f>
        <v>Q3</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11">
        <f>YEAR((SalesDataTable[[#This Row],[Order Date]]))</f>
        <v>2026</v>
      </c>
      <c r="D1934" s="13">
        <f>MONTH((SalesDataTable[[#This Row],[Order Date]]))</f>
        <v>9</v>
      </c>
      <c r="E1934" s="13" t="str">
        <f>TEXT(SalesDataTable[[#This Row],[Order Date]],"MMM")</f>
        <v>Sep</v>
      </c>
      <c r="F1934" s="13" t="str">
        <f>"Q"&amp;ROUNDUP(MONTH(SalesDataTable[[#This Row],[Order Date]])/3,0)</f>
        <v>Q3</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11">
        <f>YEAR((SalesDataTable[[#This Row],[Order Date]]))</f>
        <v>2026</v>
      </c>
      <c r="D1935" s="13">
        <f>MONTH((SalesDataTable[[#This Row],[Order Date]]))</f>
        <v>9</v>
      </c>
      <c r="E1935" s="13" t="str">
        <f>TEXT(SalesDataTable[[#This Row],[Order Date]],"MMM")</f>
        <v>Sep</v>
      </c>
      <c r="F1935" s="13" t="str">
        <f>"Q"&amp;ROUNDUP(MONTH(SalesDataTable[[#This Row],[Order Date]])/3,0)</f>
        <v>Q3</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11">
        <f>YEAR((SalesDataTable[[#This Row],[Order Date]]))</f>
        <v>2026</v>
      </c>
      <c r="D1936" s="13">
        <f>MONTH((SalesDataTable[[#This Row],[Order Date]]))</f>
        <v>9</v>
      </c>
      <c r="E1936" s="13" t="str">
        <f>TEXT(SalesDataTable[[#This Row],[Order Date]],"MMM")</f>
        <v>Sep</v>
      </c>
      <c r="F1936" s="13" t="str">
        <f>"Q"&amp;ROUNDUP(MONTH(SalesDataTable[[#This Row],[Order Date]])/3,0)</f>
        <v>Q3</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11">
        <f>YEAR((SalesDataTable[[#This Row],[Order Date]]))</f>
        <v>2026</v>
      </c>
      <c r="D1937" s="13">
        <f>MONTH((SalesDataTable[[#This Row],[Order Date]]))</f>
        <v>9</v>
      </c>
      <c r="E1937" s="13" t="str">
        <f>TEXT(SalesDataTable[[#This Row],[Order Date]],"MMM")</f>
        <v>Sep</v>
      </c>
      <c r="F1937" s="13" t="str">
        <f>"Q"&amp;ROUNDUP(MONTH(SalesDataTable[[#This Row],[Order Date]])/3,0)</f>
        <v>Q3</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11">
        <f>YEAR((SalesDataTable[[#This Row],[Order Date]]))</f>
        <v>2026</v>
      </c>
      <c r="D1938" s="13">
        <f>MONTH((SalesDataTable[[#This Row],[Order Date]]))</f>
        <v>9</v>
      </c>
      <c r="E1938" s="13" t="str">
        <f>TEXT(SalesDataTable[[#This Row],[Order Date]],"MMM")</f>
        <v>Sep</v>
      </c>
      <c r="F1938" s="13" t="str">
        <f>"Q"&amp;ROUNDUP(MONTH(SalesDataTable[[#This Row],[Order Date]])/3,0)</f>
        <v>Q3</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11">
        <f>YEAR((SalesDataTable[[#This Row],[Order Date]]))</f>
        <v>2026</v>
      </c>
      <c r="D1939" s="13">
        <f>MONTH((SalesDataTable[[#This Row],[Order Date]]))</f>
        <v>9</v>
      </c>
      <c r="E1939" s="13" t="str">
        <f>TEXT(SalesDataTable[[#This Row],[Order Date]],"MMM")</f>
        <v>Sep</v>
      </c>
      <c r="F1939" s="13" t="str">
        <f>"Q"&amp;ROUNDUP(MONTH(SalesDataTable[[#This Row],[Order Date]])/3,0)</f>
        <v>Q3</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11">
        <f>YEAR((SalesDataTable[[#This Row],[Order Date]]))</f>
        <v>2026</v>
      </c>
      <c r="D1940" s="13">
        <f>MONTH((SalesDataTable[[#This Row],[Order Date]]))</f>
        <v>9</v>
      </c>
      <c r="E1940" s="13" t="str">
        <f>TEXT(SalesDataTable[[#This Row],[Order Date]],"MMM")</f>
        <v>Sep</v>
      </c>
      <c r="F1940" s="13" t="str">
        <f>"Q"&amp;ROUNDUP(MONTH(SalesDataTable[[#This Row],[Order Date]])/3,0)</f>
        <v>Q3</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11">
        <f>YEAR((SalesDataTable[[#This Row],[Order Date]]))</f>
        <v>2026</v>
      </c>
      <c r="D1941" s="13">
        <f>MONTH((SalesDataTable[[#This Row],[Order Date]]))</f>
        <v>9</v>
      </c>
      <c r="E1941" s="13" t="str">
        <f>TEXT(SalesDataTable[[#This Row],[Order Date]],"MMM")</f>
        <v>Sep</v>
      </c>
      <c r="F1941" s="13" t="str">
        <f>"Q"&amp;ROUNDUP(MONTH(SalesDataTable[[#This Row],[Order Date]])/3,0)</f>
        <v>Q3</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11">
        <f>YEAR((SalesDataTable[[#This Row],[Order Date]]))</f>
        <v>2026</v>
      </c>
      <c r="D1942" s="13">
        <f>MONTH((SalesDataTable[[#This Row],[Order Date]]))</f>
        <v>9</v>
      </c>
      <c r="E1942" s="13" t="str">
        <f>TEXT(SalesDataTable[[#This Row],[Order Date]],"MMM")</f>
        <v>Sep</v>
      </c>
      <c r="F1942" s="13" t="str">
        <f>"Q"&amp;ROUNDUP(MONTH(SalesDataTable[[#This Row],[Order Date]])/3,0)</f>
        <v>Q3</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11">
        <f>YEAR((SalesDataTable[[#This Row],[Order Date]]))</f>
        <v>2026</v>
      </c>
      <c r="D1943" s="13">
        <f>MONTH((SalesDataTable[[#This Row],[Order Date]]))</f>
        <v>9</v>
      </c>
      <c r="E1943" s="13" t="str">
        <f>TEXT(SalesDataTable[[#This Row],[Order Date]],"MMM")</f>
        <v>Sep</v>
      </c>
      <c r="F1943" s="13" t="str">
        <f>"Q"&amp;ROUNDUP(MONTH(SalesDataTable[[#This Row],[Order Date]])/3,0)</f>
        <v>Q3</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11">
        <f>YEAR((SalesDataTable[[#This Row],[Order Date]]))</f>
        <v>2026</v>
      </c>
      <c r="D1944" s="13">
        <f>MONTH((SalesDataTable[[#This Row],[Order Date]]))</f>
        <v>9</v>
      </c>
      <c r="E1944" s="13" t="str">
        <f>TEXT(SalesDataTable[[#This Row],[Order Date]],"MMM")</f>
        <v>Sep</v>
      </c>
      <c r="F1944" s="13" t="str">
        <f>"Q"&amp;ROUNDUP(MONTH(SalesDataTable[[#This Row],[Order Date]])/3,0)</f>
        <v>Q3</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11">
        <f>YEAR((SalesDataTable[[#This Row],[Order Date]]))</f>
        <v>2026</v>
      </c>
      <c r="D1945" s="13">
        <f>MONTH((SalesDataTable[[#This Row],[Order Date]]))</f>
        <v>9</v>
      </c>
      <c r="E1945" s="13" t="str">
        <f>TEXT(SalesDataTable[[#This Row],[Order Date]],"MMM")</f>
        <v>Sep</v>
      </c>
      <c r="F1945" s="13" t="str">
        <f>"Q"&amp;ROUNDUP(MONTH(SalesDataTable[[#This Row],[Order Date]])/3,0)</f>
        <v>Q3</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11">
        <f>YEAR((SalesDataTable[[#This Row],[Order Date]]))</f>
        <v>2026</v>
      </c>
      <c r="D1946" s="13">
        <f>MONTH((SalesDataTable[[#This Row],[Order Date]]))</f>
        <v>9</v>
      </c>
      <c r="E1946" s="13" t="str">
        <f>TEXT(SalesDataTable[[#This Row],[Order Date]],"MMM")</f>
        <v>Sep</v>
      </c>
      <c r="F1946" s="13" t="str">
        <f>"Q"&amp;ROUNDUP(MONTH(SalesDataTable[[#This Row],[Order Date]])/3,0)</f>
        <v>Q3</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11">
        <f>YEAR((SalesDataTable[[#This Row],[Order Date]]))</f>
        <v>2026</v>
      </c>
      <c r="D1947" s="13">
        <f>MONTH((SalesDataTable[[#This Row],[Order Date]]))</f>
        <v>9</v>
      </c>
      <c r="E1947" s="13" t="str">
        <f>TEXT(SalesDataTable[[#This Row],[Order Date]],"MMM")</f>
        <v>Sep</v>
      </c>
      <c r="F1947" s="13" t="str">
        <f>"Q"&amp;ROUNDUP(MONTH(SalesDataTable[[#This Row],[Order Date]])/3,0)</f>
        <v>Q3</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11">
        <f>YEAR((SalesDataTable[[#This Row],[Order Date]]))</f>
        <v>2026</v>
      </c>
      <c r="D1948" s="13">
        <f>MONTH((SalesDataTable[[#This Row],[Order Date]]))</f>
        <v>9</v>
      </c>
      <c r="E1948" s="13" t="str">
        <f>TEXT(SalesDataTable[[#This Row],[Order Date]],"MMM")</f>
        <v>Sep</v>
      </c>
      <c r="F1948" s="13" t="str">
        <f>"Q"&amp;ROUNDUP(MONTH(SalesDataTable[[#This Row],[Order Date]])/3,0)</f>
        <v>Q3</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11">
        <f>YEAR((SalesDataTable[[#This Row],[Order Date]]))</f>
        <v>2026</v>
      </c>
      <c r="D1949" s="13">
        <f>MONTH((SalesDataTable[[#This Row],[Order Date]]))</f>
        <v>9</v>
      </c>
      <c r="E1949" s="13" t="str">
        <f>TEXT(SalesDataTable[[#This Row],[Order Date]],"MMM")</f>
        <v>Sep</v>
      </c>
      <c r="F1949" s="13" t="str">
        <f>"Q"&amp;ROUNDUP(MONTH(SalesDataTable[[#This Row],[Order Date]])/3,0)</f>
        <v>Q3</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11">
        <f>YEAR((SalesDataTable[[#This Row],[Order Date]]))</f>
        <v>2026</v>
      </c>
      <c r="D1950" s="13">
        <f>MONTH((SalesDataTable[[#This Row],[Order Date]]))</f>
        <v>9</v>
      </c>
      <c r="E1950" s="13" t="str">
        <f>TEXT(SalesDataTable[[#This Row],[Order Date]],"MMM")</f>
        <v>Sep</v>
      </c>
      <c r="F1950" s="13" t="str">
        <f>"Q"&amp;ROUNDUP(MONTH(SalesDataTable[[#This Row],[Order Date]])/3,0)</f>
        <v>Q3</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11">
        <f>YEAR((SalesDataTable[[#This Row],[Order Date]]))</f>
        <v>2026</v>
      </c>
      <c r="D1951" s="13">
        <f>MONTH((SalesDataTable[[#This Row],[Order Date]]))</f>
        <v>9</v>
      </c>
      <c r="E1951" s="13" t="str">
        <f>TEXT(SalesDataTable[[#This Row],[Order Date]],"MMM")</f>
        <v>Sep</v>
      </c>
      <c r="F1951" s="13" t="str">
        <f>"Q"&amp;ROUNDUP(MONTH(SalesDataTable[[#This Row],[Order Date]])/3,0)</f>
        <v>Q3</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11">
        <f>YEAR((SalesDataTable[[#This Row],[Order Date]]))</f>
        <v>2026</v>
      </c>
      <c r="D1952" s="13">
        <f>MONTH((SalesDataTable[[#This Row],[Order Date]]))</f>
        <v>9</v>
      </c>
      <c r="E1952" s="13" t="str">
        <f>TEXT(SalesDataTable[[#This Row],[Order Date]],"MMM")</f>
        <v>Sep</v>
      </c>
      <c r="F1952" s="13" t="str">
        <f>"Q"&amp;ROUNDUP(MONTH(SalesDataTable[[#This Row],[Order Date]])/3,0)</f>
        <v>Q3</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11">
        <f>YEAR((SalesDataTable[[#This Row],[Order Date]]))</f>
        <v>2026</v>
      </c>
      <c r="D1953" s="13">
        <f>MONTH((SalesDataTable[[#This Row],[Order Date]]))</f>
        <v>9</v>
      </c>
      <c r="E1953" s="13" t="str">
        <f>TEXT(SalesDataTable[[#This Row],[Order Date]],"MMM")</f>
        <v>Sep</v>
      </c>
      <c r="F1953" s="13" t="str">
        <f>"Q"&amp;ROUNDUP(MONTH(SalesDataTable[[#This Row],[Order Date]])/3,0)</f>
        <v>Q3</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11">
        <f>YEAR((SalesDataTable[[#This Row],[Order Date]]))</f>
        <v>2026</v>
      </c>
      <c r="D1954" s="13">
        <f>MONTH((SalesDataTable[[#This Row],[Order Date]]))</f>
        <v>9</v>
      </c>
      <c r="E1954" s="13" t="str">
        <f>TEXT(SalesDataTable[[#This Row],[Order Date]],"MMM")</f>
        <v>Sep</v>
      </c>
      <c r="F1954" s="13" t="str">
        <f>"Q"&amp;ROUNDUP(MONTH(SalesDataTable[[#This Row],[Order Date]])/3,0)</f>
        <v>Q3</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11">
        <f>YEAR((SalesDataTable[[#This Row],[Order Date]]))</f>
        <v>2026</v>
      </c>
      <c r="D1955" s="13">
        <f>MONTH((SalesDataTable[[#This Row],[Order Date]]))</f>
        <v>9</v>
      </c>
      <c r="E1955" s="13" t="str">
        <f>TEXT(SalesDataTable[[#This Row],[Order Date]],"MMM")</f>
        <v>Sep</v>
      </c>
      <c r="F1955" s="13" t="str">
        <f>"Q"&amp;ROUNDUP(MONTH(SalesDataTable[[#This Row],[Order Date]])/3,0)</f>
        <v>Q3</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11">
        <f>YEAR((SalesDataTable[[#This Row],[Order Date]]))</f>
        <v>2026</v>
      </c>
      <c r="D1956" s="13">
        <f>MONTH((SalesDataTable[[#This Row],[Order Date]]))</f>
        <v>9</v>
      </c>
      <c r="E1956" s="13" t="str">
        <f>TEXT(SalesDataTable[[#This Row],[Order Date]],"MMM")</f>
        <v>Sep</v>
      </c>
      <c r="F1956" s="13" t="str">
        <f>"Q"&amp;ROUNDUP(MONTH(SalesDataTable[[#This Row],[Order Date]])/3,0)</f>
        <v>Q3</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11">
        <f>YEAR((SalesDataTable[[#This Row],[Order Date]]))</f>
        <v>2026</v>
      </c>
      <c r="D1957" s="13">
        <f>MONTH((SalesDataTable[[#This Row],[Order Date]]))</f>
        <v>9</v>
      </c>
      <c r="E1957" s="13" t="str">
        <f>TEXT(SalesDataTable[[#This Row],[Order Date]],"MMM")</f>
        <v>Sep</v>
      </c>
      <c r="F1957" s="13" t="str">
        <f>"Q"&amp;ROUNDUP(MONTH(SalesDataTable[[#This Row],[Order Date]])/3,0)</f>
        <v>Q3</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11">
        <f>YEAR((SalesDataTable[[#This Row],[Order Date]]))</f>
        <v>2026</v>
      </c>
      <c r="D1958" s="13">
        <f>MONTH((SalesDataTable[[#This Row],[Order Date]]))</f>
        <v>9</v>
      </c>
      <c r="E1958" s="13" t="str">
        <f>TEXT(SalesDataTable[[#This Row],[Order Date]],"MMM")</f>
        <v>Sep</v>
      </c>
      <c r="F1958" s="13" t="str">
        <f>"Q"&amp;ROUNDUP(MONTH(SalesDataTable[[#This Row],[Order Date]])/3,0)</f>
        <v>Q3</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11">
        <f>YEAR((SalesDataTable[[#This Row],[Order Date]]))</f>
        <v>2026</v>
      </c>
      <c r="D1959" s="13">
        <f>MONTH((SalesDataTable[[#This Row],[Order Date]]))</f>
        <v>9</v>
      </c>
      <c r="E1959" s="13" t="str">
        <f>TEXT(SalesDataTable[[#This Row],[Order Date]],"MMM")</f>
        <v>Sep</v>
      </c>
      <c r="F1959" s="13" t="str">
        <f>"Q"&amp;ROUNDUP(MONTH(SalesDataTable[[#This Row],[Order Date]])/3,0)</f>
        <v>Q3</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11">
        <f>YEAR((SalesDataTable[[#This Row],[Order Date]]))</f>
        <v>2026</v>
      </c>
      <c r="D1960" s="13">
        <f>MONTH((SalesDataTable[[#This Row],[Order Date]]))</f>
        <v>9</v>
      </c>
      <c r="E1960" s="13" t="str">
        <f>TEXT(SalesDataTable[[#This Row],[Order Date]],"MMM")</f>
        <v>Sep</v>
      </c>
      <c r="F1960" s="13" t="str">
        <f>"Q"&amp;ROUNDUP(MONTH(SalesDataTable[[#This Row],[Order Date]])/3,0)</f>
        <v>Q3</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11">
        <f>YEAR((SalesDataTable[[#This Row],[Order Date]]))</f>
        <v>2026</v>
      </c>
      <c r="D1961" s="13">
        <f>MONTH((SalesDataTable[[#This Row],[Order Date]]))</f>
        <v>9</v>
      </c>
      <c r="E1961" s="13" t="str">
        <f>TEXT(SalesDataTable[[#This Row],[Order Date]],"MMM")</f>
        <v>Sep</v>
      </c>
      <c r="F1961" s="13" t="str">
        <f>"Q"&amp;ROUNDUP(MONTH(SalesDataTable[[#This Row],[Order Date]])/3,0)</f>
        <v>Q3</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11">
        <f>YEAR((SalesDataTable[[#This Row],[Order Date]]))</f>
        <v>2026</v>
      </c>
      <c r="D1962" s="13">
        <f>MONTH((SalesDataTable[[#This Row],[Order Date]]))</f>
        <v>9</v>
      </c>
      <c r="E1962" s="13" t="str">
        <f>TEXT(SalesDataTable[[#This Row],[Order Date]],"MMM")</f>
        <v>Sep</v>
      </c>
      <c r="F1962" s="13" t="str">
        <f>"Q"&amp;ROUNDUP(MONTH(SalesDataTable[[#This Row],[Order Date]])/3,0)</f>
        <v>Q3</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11">
        <f>YEAR((SalesDataTable[[#This Row],[Order Date]]))</f>
        <v>2026</v>
      </c>
      <c r="D1963" s="13">
        <f>MONTH((SalesDataTable[[#This Row],[Order Date]]))</f>
        <v>9</v>
      </c>
      <c r="E1963" s="13" t="str">
        <f>TEXT(SalesDataTable[[#This Row],[Order Date]],"MMM")</f>
        <v>Sep</v>
      </c>
      <c r="F1963" s="13" t="str">
        <f>"Q"&amp;ROUNDUP(MONTH(SalesDataTable[[#This Row],[Order Date]])/3,0)</f>
        <v>Q3</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11">
        <f>YEAR((SalesDataTable[[#This Row],[Order Date]]))</f>
        <v>2026</v>
      </c>
      <c r="D1964" s="13">
        <f>MONTH((SalesDataTable[[#This Row],[Order Date]]))</f>
        <v>9</v>
      </c>
      <c r="E1964" s="13" t="str">
        <f>TEXT(SalesDataTable[[#This Row],[Order Date]],"MMM")</f>
        <v>Sep</v>
      </c>
      <c r="F1964" s="13" t="str">
        <f>"Q"&amp;ROUNDUP(MONTH(SalesDataTable[[#This Row],[Order Date]])/3,0)</f>
        <v>Q3</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11">
        <f>YEAR((SalesDataTable[[#This Row],[Order Date]]))</f>
        <v>2026</v>
      </c>
      <c r="D1965" s="13">
        <f>MONTH((SalesDataTable[[#This Row],[Order Date]]))</f>
        <v>9</v>
      </c>
      <c r="E1965" s="13" t="str">
        <f>TEXT(SalesDataTable[[#This Row],[Order Date]],"MMM")</f>
        <v>Sep</v>
      </c>
      <c r="F1965" s="13" t="str">
        <f>"Q"&amp;ROUNDUP(MONTH(SalesDataTable[[#This Row],[Order Date]])/3,0)</f>
        <v>Q3</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11">
        <f>YEAR((SalesDataTable[[#This Row],[Order Date]]))</f>
        <v>2026</v>
      </c>
      <c r="D1966" s="13">
        <f>MONTH((SalesDataTable[[#This Row],[Order Date]]))</f>
        <v>9</v>
      </c>
      <c r="E1966" s="13" t="str">
        <f>TEXT(SalesDataTable[[#This Row],[Order Date]],"MMM")</f>
        <v>Sep</v>
      </c>
      <c r="F1966" s="13" t="str">
        <f>"Q"&amp;ROUNDUP(MONTH(SalesDataTable[[#This Row],[Order Date]])/3,0)</f>
        <v>Q3</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11">
        <f>YEAR((SalesDataTable[[#This Row],[Order Date]]))</f>
        <v>2026</v>
      </c>
      <c r="D1967" s="13">
        <f>MONTH((SalesDataTable[[#This Row],[Order Date]]))</f>
        <v>9</v>
      </c>
      <c r="E1967" s="13" t="str">
        <f>TEXT(SalesDataTable[[#This Row],[Order Date]],"MMM")</f>
        <v>Sep</v>
      </c>
      <c r="F1967" s="13" t="str">
        <f>"Q"&amp;ROUNDUP(MONTH(SalesDataTable[[#This Row],[Order Date]])/3,0)</f>
        <v>Q3</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11">
        <f>YEAR((SalesDataTable[[#This Row],[Order Date]]))</f>
        <v>2026</v>
      </c>
      <c r="D1968" s="13">
        <f>MONTH((SalesDataTable[[#This Row],[Order Date]]))</f>
        <v>9</v>
      </c>
      <c r="E1968" s="13" t="str">
        <f>TEXT(SalesDataTable[[#This Row],[Order Date]],"MMM")</f>
        <v>Sep</v>
      </c>
      <c r="F1968" s="13" t="str">
        <f>"Q"&amp;ROUNDUP(MONTH(SalesDataTable[[#This Row],[Order Date]])/3,0)</f>
        <v>Q3</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11">
        <f>YEAR((SalesDataTable[[#This Row],[Order Date]]))</f>
        <v>2026</v>
      </c>
      <c r="D1969" s="13">
        <f>MONTH((SalesDataTable[[#This Row],[Order Date]]))</f>
        <v>9</v>
      </c>
      <c r="E1969" s="13" t="str">
        <f>TEXT(SalesDataTable[[#This Row],[Order Date]],"MMM")</f>
        <v>Sep</v>
      </c>
      <c r="F1969" s="13" t="str">
        <f>"Q"&amp;ROUNDUP(MONTH(SalesDataTable[[#This Row],[Order Date]])/3,0)</f>
        <v>Q3</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11">
        <f>YEAR((SalesDataTable[[#This Row],[Order Date]]))</f>
        <v>2026</v>
      </c>
      <c r="D1970" s="13">
        <f>MONTH((SalesDataTable[[#This Row],[Order Date]]))</f>
        <v>9</v>
      </c>
      <c r="E1970" s="13" t="str">
        <f>TEXT(SalesDataTable[[#This Row],[Order Date]],"MMM")</f>
        <v>Sep</v>
      </c>
      <c r="F1970" s="13" t="str">
        <f>"Q"&amp;ROUNDUP(MONTH(SalesDataTable[[#This Row],[Order Date]])/3,0)</f>
        <v>Q3</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11">
        <f>YEAR((SalesDataTable[[#This Row],[Order Date]]))</f>
        <v>2026</v>
      </c>
      <c r="D1971" s="13">
        <f>MONTH((SalesDataTable[[#This Row],[Order Date]]))</f>
        <v>9</v>
      </c>
      <c r="E1971" s="13" t="str">
        <f>TEXT(SalesDataTable[[#This Row],[Order Date]],"MMM")</f>
        <v>Sep</v>
      </c>
      <c r="F1971" s="13" t="str">
        <f>"Q"&amp;ROUNDUP(MONTH(SalesDataTable[[#This Row],[Order Date]])/3,0)</f>
        <v>Q3</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11">
        <f>YEAR((SalesDataTable[[#This Row],[Order Date]]))</f>
        <v>2026</v>
      </c>
      <c r="D1972" s="13">
        <f>MONTH((SalesDataTable[[#This Row],[Order Date]]))</f>
        <v>9</v>
      </c>
      <c r="E1972" s="13" t="str">
        <f>TEXT(SalesDataTable[[#This Row],[Order Date]],"MMM")</f>
        <v>Sep</v>
      </c>
      <c r="F1972" s="13" t="str">
        <f>"Q"&amp;ROUNDUP(MONTH(SalesDataTable[[#This Row],[Order Date]])/3,0)</f>
        <v>Q3</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11">
        <f>YEAR((SalesDataTable[[#This Row],[Order Date]]))</f>
        <v>2026</v>
      </c>
      <c r="D1973" s="13">
        <f>MONTH((SalesDataTable[[#This Row],[Order Date]]))</f>
        <v>9</v>
      </c>
      <c r="E1973" s="13" t="str">
        <f>TEXT(SalesDataTable[[#This Row],[Order Date]],"MMM")</f>
        <v>Sep</v>
      </c>
      <c r="F1973" s="13" t="str">
        <f>"Q"&amp;ROUNDUP(MONTH(SalesDataTable[[#This Row],[Order Date]])/3,0)</f>
        <v>Q3</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11">
        <f>YEAR((SalesDataTable[[#This Row],[Order Date]]))</f>
        <v>2026</v>
      </c>
      <c r="D1974" s="13">
        <f>MONTH((SalesDataTable[[#This Row],[Order Date]]))</f>
        <v>9</v>
      </c>
      <c r="E1974" s="13" t="str">
        <f>TEXT(SalesDataTable[[#This Row],[Order Date]],"MMM")</f>
        <v>Sep</v>
      </c>
      <c r="F1974" s="13" t="str">
        <f>"Q"&amp;ROUNDUP(MONTH(SalesDataTable[[#This Row],[Order Date]])/3,0)</f>
        <v>Q3</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11">
        <f>YEAR((SalesDataTable[[#This Row],[Order Date]]))</f>
        <v>2026</v>
      </c>
      <c r="D1975" s="13">
        <f>MONTH((SalesDataTable[[#This Row],[Order Date]]))</f>
        <v>9</v>
      </c>
      <c r="E1975" s="13" t="str">
        <f>TEXT(SalesDataTable[[#This Row],[Order Date]],"MMM")</f>
        <v>Sep</v>
      </c>
      <c r="F1975" s="13" t="str">
        <f>"Q"&amp;ROUNDUP(MONTH(SalesDataTable[[#This Row],[Order Date]])/3,0)</f>
        <v>Q3</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11">
        <f>YEAR((SalesDataTable[[#This Row],[Order Date]]))</f>
        <v>2026</v>
      </c>
      <c r="D1976" s="13">
        <f>MONTH((SalesDataTable[[#This Row],[Order Date]]))</f>
        <v>9</v>
      </c>
      <c r="E1976" s="13" t="str">
        <f>TEXT(SalesDataTable[[#This Row],[Order Date]],"MMM")</f>
        <v>Sep</v>
      </c>
      <c r="F1976" s="13" t="str">
        <f>"Q"&amp;ROUNDUP(MONTH(SalesDataTable[[#This Row],[Order Date]])/3,0)</f>
        <v>Q3</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11">
        <f>YEAR((SalesDataTable[[#This Row],[Order Date]]))</f>
        <v>2026</v>
      </c>
      <c r="D1977" s="13">
        <f>MONTH((SalesDataTable[[#This Row],[Order Date]]))</f>
        <v>9</v>
      </c>
      <c r="E1977" s="13" t="str">
        <f>TEXT(SalesDataTable[[#This Row],[Order Date]],"MMM")</f>
        <v>Sep</v>
      </c>
      <c r="F1977" s="13" t="str">
        <f>"Q"&amp;ROUNDUP(MONTH(SalesDataTable[[#This Row],[Order Date]])/3,0)</f>
        <v>Q3</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11">
        <f>YEAR((SalesDataTable[[#This Row],[Order Date]]))</f>
        <v>2026</v>
      </c>
      <c r="D1978" s="13">
        <f>MONTH((SalesDataTable[[#This Row],[Order Date]]))</f>
        <v>9</v>
      </c>
      <c r="E1978" s="13" t="str">
        <f>TEXT(SalesDataTable[[#This Row],[Order Date]],"MMM")</f>
        <v>Sep</v>
      </c>
      <c r="F1978" s="13" t="str">
        <f>"Q"&amp;ROUNDUP(MONTH(SalesDataTable[[#This Row],[Order Date]])/3,0)</f>
        <v>Q3</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11">
        <f>YEAR((SalesDataTable[[#This Row],[Order Date]]))</f>
        <v>2026</v>
      </c>
      <c r="D1979" s="13">
        <f>MONTH((SalesDataTable[[#This Row],[Order Date]]))</f>
        <v>9</v>
      </c>
      <c r="E1979" s="13" t="str">
        <f>TEXT(SalesDataTable[[#This Row],[Order Date]],"MMM")</f>
        <v>Sep</v>
      </c>
      <c r="F1979" s="13" t="str">
        <f>"Q"&amp;ROUNDUP(MONTH(SalesDataTable[[#This Row],[Order Date]])/3,0)</f>
        <v>Q3</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11">
        <f>YEAR((SalesDataTable[[#This Row],[Order Date]]))</f>
        <v>2026</v>
      </c>
      <c r="D1980" s="13">
        <f>MONTH((SalesDataTable[[#This Row],[Order Date]]))</f>
        <v>9</v>
      </c>
      <c r="E1980" s="13" t="str">
        <f>TEXT(SalesDataTable[[#This Row],[Order Date]],"MMM")</f>
        <v>Sep</v>
      </c>
      <c r="F1980" s="13" t="str">
        <f>"Q"&amp;ROUNDUP(MONTH(SalesDataTable[[#This Row],[Order Date]])/3,0)</f>
        <v>Q3</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11">
        <f>YEAR((SalesDataTable[[#This Row],[Order Date]]))</f>
        <v>2026</v>
      </c>
      <c r="D1981" s="13">
        <f>MONTH((SalesDataTable[[#This Row],[Order Date]]))</f>
        <v>9</v>
      </c>
      <c r="E1981" s="13" t="str">
        <f>TEXT(SalesDataTable[[#This Row],[Order Date]],"MMM")</f>
        <v>Sep</v>
      </c>
      <c r="F1981" s="13" t="str">
        <f>"Q"&amp;ROUNDUP(MONTH(SalesDataTable[[#This Row],[Order Date]])/3,0)</f>
        <v>Q3</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11">
        <f>YEAR((SalesDataTable[[#This Row],[Order Date]]))</f>
        <v>2026</v>
      </c>
      <c r="D1982" s="13">
        <f>MONTH((SalesDataTable[[#This Row],[Order Date]]))</f>
        <v>9</v>
      </c>
      <c r="E1982" s="13" t="str">
        <f>TEXT(SalesDataTable[[#This Row],[Order Date]],"MMM")</f>
        <v>Sep</v>
      </c>
      <c r="F1982" s="13" t="str">
        <f>"Q"&amp;ROUNDUP(MONTH(SalesDataTable[[#This Row],[Order Date]])/3,0)</f>
        <v>Q3</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11">
        <f>YEAR((SalesDataTable[[#This Row],[Order Date]]))</f>
        <v>2026</v>
      </c>
      <c r="D1983" s="13">
        <f>MONTH((SalesDataTable[[#This Row],[Order Date]]))</f>
        <v>9</v>
      </c>
      <c r="E1983" s="13" t="str">
        <f>TEXT(SalesDataTable[[#This Row],[Order Date]],"MMM")</f>
        <v>Sep</v>
      </c>
      <c r="F1983" s="13" t="str">
        <f>"Q"&amp;ROUNDUP(MONTH(SalesDataTable[[#This Row],[Order Date]])/3,0)</f>
        <v>Q3</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11">
        <f>YEAR((SalesDataTable[[#This Row],[Order Date]]))</f>
        <v>2026</v>
      </c>
      <c r="D1984" s="13">
        <f>MONTH((SalesDataTable[[#This Row],[Order Date]]))</f>
        <v>9</v>
      </c>
      <c r="E1984" s="13" t="str">
        <f>TEXT(SalesDataTable[[#This Row],[Order Date]],"MMM")</f>
        <v>Sep</v>
      </c>
      <c r="F1984" s="13" t="str">
        <f>"Q"&amp;ROUNDUP(MONTH(SalesDataTable[[#This Row],[Order Date]])/3,0)</f>
        <v>Q3</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11">
        <f>YEAR((SalesDataTable[[#This Row],[Order Date]]))</f>
        <v>2026</v>
      </c>
      <c r="D1985" s="13">
        <f>MONTH((SalesDataTable[[#This Row],[Order Date]]))</f>
        <v>9</v>
      </c>
      <c r="E1985" s="13" t="str">
        <f>TEXT(SalesDataTable[[#This Row],[Order Date]],"MMM")</f>
        <v>Sep</v>
      </c>
      <c r="F1985" s="13" t="str">
        <f>"Q"&amp;ROUNDUP(MONTH(SalesDataTable[[#This Row],[Order Date]])/3,0)</f>
        <v>Q3</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11">
        <f>YEAR((SalesDataTable[[#This Row],[Order Date]]))</f>
        <v>2026</v>
      </c>
      <c r="D1986" s="13">
        <f>MONTH((SalesDataTable[[#This Row],[Order Date]]))</f>
        <v>9</v>
      </c>
      <c r="E1986" s="13" t="str">
        <f>TEXT(SalesDataTable[[#This Row],[Order Date]],"MMM")</f>
        <v>Sep</v>
      </c>
      <c r="F1986" s="13" t="str">
        <f>"Q"&amp;ROUNDUP(MONTH(SalesDataTable[[#This Row],[Order Date]])/3,0)</f>
        <v>Q3</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11">
        <f>YEAR((SalesDataTable[[#This Row],[Order Date]]))</f>
        <v>2026</v>
      </c>
      <c r="D1987" s="13">
        <f>MONTH((SalesDataTable[[#This Row],[Order Date]]))</f>
        <v>9</v>
      </c>
      <c r="E1987" s="13" t="str">
        <f>TEXT(SalesDataTable[[#This Row],[Order Date]],"MMM")</f>
        <v>Sep</v>
      </c>
      <c r="F1987" s="13" t="str">
        <f>"Q"&amp;ROUNDUP(MONTH(SalesDataTable[[#This Row],[Order Date]])/3,0)</f>
        <v>Q3</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11">
        <f>YEAR((SalesDataTable[[#This Row],[Order Date]]))</f>
        <v>2026</v>
      </c>
      <c r="D1988" s="13">
        <f>MONTH((SalesDataTable[[#This Row],[Order Date]]))</f>
        <v>9</v>
      </c>
      <c r="E1988" s="13" t="str">
        <f>TEXT(SalesDataTable[[#This Row],[Order Date]],"MMM")</f>
        <v>Sep</v>
      </c>
      <c r="F1988" s="13" t="str">
        <f>"Q"&amp;ROUNDUP(MONTH(SalesDataTable[[#This Row],[Order Date]])/3,0)</f>
        <v>Q3</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11">
        <f>YEAR((SalesDataTable[[#This Row],[Order Date]]))</f>
        <v>2026</v>
      </c>
      <c r="D1989" s="13">
        <f>MONTH((SalesDataTable[[#This Row],[Order Date]]))</f>
        <v>9</v>
      </c>
      <c r="E1989" s="13" t="str">
        <f>TEXT(SalesDataTable[[#This Row],[Order Date]],"MMM")</f>
        <v>Sep</v>
      </c>
      <c r="F1989" s="13" t="str">
        <f>"Q"&amp;ROUNDUP(MONTH(SalesDataTable[[#This Row],[Order Date]])/3,0)</f>
        <v>Q3</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11">
        <f>YEAR((SalesDataTable[[#This Row],[Order Date]]))</f>
        <v>2026</v>
      </c>
      <c r="D1990" s="13">
        <f>MONTH((SalesDataTable[[#This Row],[Order Date]]))</f>
        <v>9</v>
      </c>
      <c r="E1990" s="13" t="str">
        <f>TEXT(SalesDataTable[[#This Row],[Order Date]],"MMM")</f>
        <v>Sep</v>
      </c>
      <c r="F1990" s="13" t="str">
        <f>"Q"&amp;ROUNDUP(MONTH(SalesDataTable[[#This Row],[Order Date]])/3,0)</f>
        <v>Q3</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11">
        <f>YEAR((SalesDataTable[[#This Row],[Order Date]]))</f>
        <v>2026</v>
      </c>
      <c r="D1991" s="13">
        <f>MONTH((SalesDataTable[[#This Row],[Order Date]]))</f>
        <v>9</v>
      </c>
      <c r="E1991" s="13" t="str">
        <f>TEXT(SalesDataTable[[#This Row],[Order Date]],"MMM")</f>
        <v>Sep</v>
      </c>
      <c r="F1991" s="13" t="str">
        <f>"Q"&amp;ROUNDUP(MONTH(SalesDataTable[[#This Row],[Order Date]])/3,0)</f>
        <v>Q3</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11">
        <f>YEAR((SalesDataTable[[#This Row],[Order Date]]))</f>
        <v>2026</v>
      </c>
      <c r="D1992" s="13">
        <f>MONTH((SalesDataTable[[#This Row],[Order Date]]))</f>
        <v>9</v>
      </c>
      <c r="E1992" s="13" t="str">
        <f>TEXT(SalesDataTable[[#This Row],[Order Date]],"MMM")</f>
        <v>Sep</v>
      </c>
      <c r="F1992" s="13" t="str">
        <f>"Q"&amp;ROUNDUP(MONTH(SalesDataTable[[#This Row],[Order Date]])/3,0)</f>
        <v>Q3</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11">
        <f>YEAR((SalesDataTable[[#This Row],[Order Date]]))</f>
        <v>2026</v>
      </c>
      <c r="D1993" s="13">
        <f>MONTH((SalesDataTable[[#This Row],[Order Date]]))</f>
        <v>9</v>
      </c>
      <c r="E1993" s="13" t="str">
        <f>TEXT(SalesDataTable[[#This Row],[Order Date]],"MMM")</f>
        <v>Sep</v>
      </c>
      <c r="F1993" s="13" t="str">
        <f>"Q"&amp;ROUNDUP(MONTH(SalesDataTable[[#This Row],[Order Date]])/3,0)</f>
        <v>Q3</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11">
        <f>YEAR((SalesDataTable[[#This Row],[Order Date]]))</f>
        <v>2026</v>
      </c>
      <c r="D1994" s="13">
        <f>MONTH((SalesDataTable[[#This Row],[Order Date]]))</f>
        <v>9</v>
      </c>
      <c r="E1994" s="13" t="str">
        <f>TEXT(SalesDataTable[[#This Row],[Order Date]],"MMM")</f>
        <v>Sep</v>
      </c>
      <c r="F1994" s="13" t="str">
        <f>"Q"&amp;ROUNDUP(MONTH(SalesDataTable[[#This Row],[Order Date]])/3,0)</f>
        <v>Q3</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11">
        <f>YEAR((SalesDataTable[[#This Row],[Order Date]]))</f>
        <v>2026</v>
      </c>
      <c r="D1995" s="13">
        <f>MONTH((SalesDataTable[[#This Row],[Order Date]]))</f>
        <v>9</v>
      </c>
      <c r="E1995" s="13" t="str">
        <f>TEXT(SalesDataTable[[#This Row],[Order Date]],"MMM")</f>
        <v>Sep</v>
      </c>
      <c r="F1995" s="13" t="str">
        <f>"Q"&amp;ROUNDUP(MONTH(SalesDataTable[[#This Row],[Order Date]])/3,0)</f>
        <v>Q3</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11">
        <f>YEAR((SalesDataTable[[#This Row],[Order Date]]))</f>
        <v>2026</v>
      </c>
      <c r="D1996" s="13">
        <f>MONTH((SalesDataTable[[#This Row],[Order Date]]))</f>
        <v>9</v>
      </c>
      <c r="E1996" s="13" t="str">
        <f>TEXT(SalesDataTable[[#This Row],[Order Date]],"MMM")</f>
        <v>Sep</v>
      </c>
      <c r="F1996" s="13" t="str">
        <f>"Q"&amp;ROUNDUP(MONTH(SalesDataTable[[#This Row],[Order Date]])/3,0)</f>
        <v>Q3</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11">
        <f>YEAR((SalesDataTable[[#This Row],[Order Date]]))</f>
        <v>2026</v>
      </c>
      <c r="D1997" s="13">
        <f>MONTH((SalesDataTable[[#This Row],[Order Date]]))</f>
        <v>9</v>
      </c>
      <c r="E1997" s="13" t="str">
        <f>TEXT(SalesDataTable[[#This Row],[Order Date]],"MMM")</f>
        <v>Sep</v>
      </c>
      <c r="F1997" s="13" t="str">
        <f>"Q"&amp;ROUNDUP(MONTH(SalesDataTable[[#This Row],[Order Date]])/3,0)</f>
        <v>Q3</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11">
        <f>YEAR((SalesDataTable[[#This Row],[Order Date]]))</f>
        <v>2026</v>
      </c>
      <c r="D1998" s="13">
        <f>MONTH((SalesDataTable[[#This Row],[Order Date]]))</f>
        <v>9</v>
      </c>
      <c r="E1998" s="13" t="str">
        <f>TEXT(SalesDataTable[[#This Row],[Order Date]],"MMM")</f>
        <v>Sep</v>
      </c>
      <c r="F1998" s="13" t="str">
        <f>"Q"&amp;ROUNDUP(MONTH(SalesDataTable[[#This Row],[Order Date]])/3,0)</f>
        <v>Q3</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11">
        <f>YEAR((SalesDataTable[[#This Row],[Order Date]]))</f>
        <v>2026</v>
      </c>
      <c r="D1999" s="13">
        <f>MONTH((SalesDataTable[[#This Row],[Order Date]]))</f>
        <v>9</v>
      </c>
      <c r="E1999" s="13" t="str">
        <f>TEXT(SalesDataTable[[#This Row],[Order Date]],"MMM")</f>
        <v>Sep</v>
      </c>
      <c r="F1999" s="13" t="str">
        <f>"Q"&amp;ROUNDUP(MONTH(SalesDataTable[[#This Row],[Order Date]])/3,0)</f>
        <v>Q3</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11">
        <f>YEAR((SalesDataTable[[#This Row],[Order Date]]))</f>
        <v>2026</v>
      </c>
      <c r="D2000" s="13">
        <f>MONTH((SalesDataTable[[#This Row],[Order Date]]))</f>
        <v>9</v>
      </c>
      <c r="E2000" s="13" t="str">
        <f>TEXT(SalesDataTable[[#This Row],[Order Date]],"MMM")</f>
        <v>Sep</v>
      </c>
      <c r="F2000" s="13" t="str">
        <f>"Q"&amp;ROUNDUP(MONTH(SalesDataTable[[#This Row],[Order Date]])/3,0)</f>
        <v>Q3</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11">
        <f>YEAR((SalesDataTable[[#This Row],[Order Date]]))</f>
        <v>2026</v>
      </c>
      <c r="D2001" s="13">
        <f>MONTH((SalesDataTable[[#This Row],[Order Date]]))</f>
        <v>9</v>
      </c>
      <c r="E2001" s="13" t="str">
        <f>TEXT(SalesDataTable[[#This Row],[Order Date]],"MMM")</f>
        <v>Sep</v>
      </c>
      <c r="F2001" s="13" t="str">
        <f>"Q"&amp;ROUNDUP(MONTH(SalesDataTable[[#This Row],[Order Date]])/3,0)</f>
        <v>Q3</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11">
        <f>YEAR((SalesDataTable[[#This Row],[Order Date]]))</f>
        <v>2026</v>
      </c>
      <c r="D2002" s="13">
        <f>MONTH((SalesDataTable[[#This Row],[Order Date]]))</f>
        <v>9</v>
      </c>
      <c r="E2002" s="13" t="str">
        <f>TEXT(SalesDataTable[[#This Row],[Order Date]],"MMM")</f>
        <v>Sep</v>
      </c>
      <c r="F2002" s="13" t="str">
        <f>"Q"&amp;ROUNDUP(MONTH(SalesDataTable[[#This Row],[Order Date]])/3,0)</f>
        <v>Q3</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11">
        <f>YEAR((SalesDataTable[[#This Row],[Order Date]]))</f>
        <v>2026</v>
      </c>
      <c r="D2003" s="13">
        <f>MONTH((SalesDataTable[[#This Row],[Order Date]]))</f>
        <v>9</v>
      </c>
      <c r="E2003" s="13" t="str">
        <f>TEXT(SalesDataTable[[#This Row],[Order Date]],"MMM")</f>
        <v>Sep</v>
      </c>
      <c r="F2003" s="13" t="str">
        <f>"Q"&amp;ROUNDUP(MONTH(SalesDataTable[[#This Row],[Order Date]])/3,0)</f>
        <v>Q3</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11">
        <f>YEAR((SalesDataTable[[#This Row],[Order Date]]))</f>
        <v>2026</v>
      </c>
      <c r="D2004" s="13">
        <f>MONTH((SalesDataTable[[#This Row],[Order Date]]))</f>
        <v>9</v>
      </c>
      <c r="E2004" s="13" t="str">
        <f>TEXT(SalesDataTable[[#This Row],[Order Date]],"MMM")</f>
        <v>Sep</v>
      </c>
      <c r="F2004" s="13" t="str">
        <f>"Q"&amp;ROUNDUP(MONTH(SalesDataTable[[#This Row],[Order Date]])/3,0)</f>
        <v>Q3</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11">
        <f>YEAR((SalesDataTable[[#This Row],[Order Date]]))</f>
        <v>2026</v>
      </c>
      <c r="D2005" s="13">
        <f>MONTH((SalesDataTable[[#This Row],[Order Date]]))</f>
        <v>9</v>
      </c>
      <c r="E2005" s="13" t="str">
        <f>TEXT(SalesDataTable[[#This Row],[Order Date]],"MMM")</f>
        <v>Sep</v>
      </c>
      <c r="F2005" s="13" t="str">
        <f>"Q"&amp;ROUNDUP(MONTH(SalesDataTable[[#This Row],[Order Date]])/3,0)</f>
        <v>Q3</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11">
        <f>YEAR((SalesDataTable[[#This Row],[Order Date]]))</f>
        <v>2026</v>
      </c>
      <c r="D2006" s="13">
        <f>MONTH((SalesDataTable[[#This Row],[Order Date]]))</f>
        <v>9</v>
      </c>
      <c r="E2006" s="13" t="str">
        <f>TEXT(SalesDataTable[[#This Row],[Order Date]],"MMM")</f>
        <v>Sep</v>
      </c>
      <c r="F2006" s="13" t="str">
        <f>"Q"&amp;ROUNDUP(MONTH(SalesDataTable[[#This Row],[Order Date]])/3,0)</f>
        <v>Q3</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11">
        <f>YEAR((SalesDataTable[[#This Row],[Order Date]]))</f>
        <v>2026</v>
      </c>
      <c r="D2007" s="13">
        <f>MONTH((SalesDataTable[[#This Row],[Order Date]]))</f>
        <v>9</v>
      </c>
      <c r="E2007" s="13" t="str">
        <f>TEXT(SalesDataTable[[#This Row],[Order Date]],"MMM")</f>
        <v>Sep</v>
      </c>
      <c r="F2007" s="13" t="str">
        <f>"Q"&amp;ROUNDUP(MONTH(SalesDataTable[[#This Row],[Order Date]])/3,0)</f>
        <v>Q3</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11">
        <f>YEAR((SalesDataTable[[#This Row],[Order Date]]))</f>
        <v>2026</v>
      </c>
      <c r="D2008" s="13">
        <f>MONTH((SalesDataTable[[#This Row],[Order Date]]))</f>
        <v>9</v>
      </c>
      <c r="E2008" s="13" t="str">
        <f>TEXT(SalesDataTable[[#This Row],[Order Date]],"MMM")</f>
        <v>Sep</v>
      </c>
      <c r="F2008" s="13" t="str">
        <f>"Q"&amp;ROUNDUP(MONTH(SalesDataTable[[#This Row],[Order Date]])/3,0)</f>
        <v>Q3</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11">
        <f>YEAR((SalesDataTable[[#This Row],[Order Date]]))</f>
        <v>2026</v>
      </c>
      <c r="D2009" s="13">
        <f>MONTH((SalesDataTable[[#This Row],[Order Date]]))</f>
        <v>9</v>
      </c>
      <c r="E2009" s="13" t="str">
        <f>TEXT(SalesDataTable[[#This Row],[Order Date]],"MMM")</f>
        <v>Sep</v>
      </c>
      <c r="F2009" s="13" t="str">
        <f>"Q"&amp;ROUNDUP(MONTH(SalesDataTable[[#This Row],[Order Date]])/3,0)</f>
        <v>Q3</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11">
        <f>YEAR((SalesDataTable[[#This Row],[Order Date]]))</f>
        <v>2026</v>
      </c>
      <c r="D2010" s="13">
        <f>MONTH((SalesDataTable[[#This Row],[Order Date]]))</f>
        <v>9</v>
      </c>
      <c r="E2010" s="13" t="str">
        <f>TEXT(SalesDataTable[[#This Row],[Order Date]],"MMM")</f>
        <v>Sep</v>
      </c>
      <c r="F2010" s="13" t="str">
        <f>"Q"&amp;ROUNDUP(MONTH(SalesDataTable[[#This Row],[Order Date]])/3,0)</f>
        <v>Q3</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11">
        <f>YEAR((SalesDataTable[[#This Row],[Order Date]]))</f>
        <v>2026</v>
      </c>
      <c r="D2011" s="13">
        <f>MONTH((SalesDataTable[[#This Row],[Order Date]]))</f>
        <v>9</v>
      </c>
      <c r="E2011" s="13" t="str">
        <f>TEXT(SalesDataTable[[#This Row],[Order Date]],"MMM")</f>
        <v>Sep</v>
      </c>
      <c r="F2011" s="13" t="str">
        <f>"Q"&amp;ROUNDUP(MONTH(SalesDataTable[[#This Row],[Order Date]])/3,0)</f>
        <v>Q3</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11">
        <f>YEAR((SalesDataTable[[#This Row],[Order Date]]))</f>
        <v>2026</v>
      </c>
      <c r="D2012" s="13">
        <f>MONTH((SalesDataTable[[#This Row],[Order Date]]))</f>
        <v>9</v>
      </c>
      <c r="E2012" s="13" t="str">
        <f>TEXT(SalesDataTable[[#This Row],[Order Date]],"MMM")</f>
        <v>Sep</v>
      </c>
      <c r="F2012" s="13" t="str">
        <f>"Q"&amp;ROUNDUP(MONTH(SalesDataTable[[#This Row],[Order Date]])/3,0)</f>
        <v>Q3</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11">
        <f>YEAR((SalesDataTable[[#This Row],[Order Date]]))</f>
        <v>2026</v>
      </c>
      <c r="D2013" s="13">
        <f>MONTH((SalesDataTable[[#This Row],[Order Date]]))</f>
        <v>9</v>
      </c>
      <c r="E2013" s="13" t="str">
        <f>TEXT(SalesDataTable[[#This Row],[Order Date]],"MMM")</f>
        <v>Sep</v>
      </c>
      <c r="F2013" s="13" t="str">
        <f>"Q"&amp;ROUNDUP(MONTH(SalesDataTable[[#This Row],[Order Date]])/3,0)</f>
        <v>Q3</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11">
        <f>YEAR((SalesDataTable[[#This Row],[Order Date]]))</f>
        <v>2026</v>
      </c>
      <c r="D2014" s="13">
        <f>MONTH((SalesDataTable[[#This Row],[Order Date]]))</f>
        <v>9</v>
      </c>
      <c r="E2014" s="13" t="str">
        <f>TEXT(SalesDataTable[[#This Row],[Order Date]],"MMM")</f>
        <v>Sep</v>
      </c>
      <c r="F2014" s="13" t="str">
        <f>"Q"&amp;ROUNDUP(MONTH(SalesDataTable[[#This Row],[Order Date]])/3,0)</f>
        <v>Q3</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11">
        <f>YEAR((SalesDataTable[[#This Row],[Order Date]]))</f>
        <v>2026</v>
      </c>
      <c r="D2015" s="13">
        <f>MONTH((SalesDataTable[[#This Row],[Order Date]]))</f>
        <v>9</v>
      </c>
      <c r="E2015" s="13" t="str">
        <f>TEXT(SalesDataTable[[#This Row],[Order Date]],"MMM")</f>
        <v>Sep</v>
      </c>
      <c r="F2015" s="13" t="str">
        <f>"Q"&amp;ROUNDUP(MONTH(SalesDataTable[[#This Row],[Order Date]])/3,0)</f>
        <v>Q3</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11">
        <f>YEAR((SalesDataTable[[#This Row],[Order Date]]))</f>
        <v>2026</v>
      </c>
      <c r="D2016" s="13">
        <f>MONTH((SalesDataTable[[#This Row],[Order Date]]))</f>
        <v>9</v>
      </c>
      <c r="E2016" s="13" t="str">
        <f>TEXT(SalesDataTable[[#This Row],[Order Date]],"MMM")</f>
        <v>Sep</v>
      </c>
      <c r="F2016" s="13" t="str">
        <f>"Q"&amp;ROUNDUP(MONTH(SalesDataTable[[#This Row],[Order Date]])/3,0)</f>
        <v>Q3</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11">
        <f>YEAR((SalesDataTable[[#This Row],[Order Date]]))</f>
        <v>2026</v>
      </c>
      <c r="D2017" s="13">
        <f>MONTH((SalesDataTable[[#This Row],[Order Date]]))</f>
        <v>9</v>
      </c>
      <c r="E2017" s="13" t="str">
        <f>TEXT(SalesDataTable[[#This Row],[Order Date]],"MMM")</f>
        <v>Sep</v>
      </c>
      <c r="F2017" s="13" t="str">
        <f>"Q"&amp;ROUNDUP(MONTH(SalesDataTable[[#This Row],[Order Date]])/3,0)</f>
        <v>Q3</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11">
        <f>YEAR((SalesDataTable[[#This Row],[Order Date]]))</f>
        <v>2026</v>
      </c>
      <c r="D2018" s="13">
        <f>MONTH((SalesDataTable[[#This Row],[Order Date]]))</f>
        <v>9</v>
      </c>
      <c r="E2018" s="13" t="str">
        <f>TEXT(SalesDataTable[[#This Row],[Order Date]],"MMM")</f>
        <v>Sep</v>
      </c>
      <c r="F2018" s="13" t="str">
        <f>"Q"&amp;ROUNDUP(MONTH(SalesDataTable[[#This Row],[Order Date]])/3,0)</f>
        <v>Q3</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11">
        <f>YEAR((SalesDataTable[[#This Row],[Order Date]]))</f>
        <v>2026</v>
      </c>
      <c r="D2019" s="13">
        <f>MONTH((SalesDataTable[[#This Row],[Order Date]]))</f>
        <v>9</v>
      </c>
      <c r="E2019" s="13" t="str">
        <f>TEXT(SalesDataTable[[#This Row],[Order Date]],"MMM")</f>
        <v>Sep</v>
      </c>
      <c r="F2019" s="13" t="str">
        <f>"Q"&amp;ROUNDUP(MONTH(SalesDataTable[[#This Row],[Order Date]])/3,0)</f>
        <v>Q3</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11">
        <f>YEAR((SalesDataTable[[#This Row],[Order Date]]))</f>
        <v>2026</v>
      </c>
      <c r="D2020" s="13">
        <f>MONTH((SalesDataTable[[#This Row],[Order Date]]))</f>
        <v>9</v>
      </c>
      <c r="E2020" s="13" t="str">
        <f>TEXT(SalesDataTable[[#This Row],[Order Date]],"MMM")</f>
        <v>Sep</v>
      </c>
      <c r="F2020" s="13" t="str">
        <f>"Q"&amp;ROUNDUP(MONTH(SalesDataTable[[#This Row],[Order Date]])/3,0)</f>
        <v>Q3</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11">
        <f>YEAR((SalesDataTable[[#This Row],[Order Date]]))</f>
        <v>2026</v>
      </c>
      <c r="D2021" s="13">
        <f>MONTH((SalesDataTable[[#This Row],[Order Date]]))</f>
        <v>9</v>
      </c>
      <c r="E2021" s="13" t="str">
        <f>TEXT(SalesDataTable[[#This Row],[Order Date]],"MMM")</f>
        <v>Sep</v>
      </c>
      <c r="F2021" s="13" t="str">
        <f>"Q"&amp;ROUNDUP(MONTH(SalesDataTable[[#This Row],[Order Date]])/3,0)</f>
        <v>Q3</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11">
        <f>YEAR((SalesDataTable[[#This Row],[Order Date]]))</f>
        <v>2026</v>
      </c>
      <c r="D2022" s="13">
        <f>MONTH((SalesDataTable[[#This Row],[Order Date]]))</f>
        <v>9</v>
      </c>
      <c r="E2022" s="13" t="str">
        <f>TEXT(SalesDataTable[[#This Row],[Order Date]],"MMM")</f>
        <v>Sep</v>
      </c>
      <c r="F2022" s="13" t="str">
        <f>"Q"&amp;ROUNDUP(MONTH(SalesDataTable[[#This Row],[Order Date]])/3,0)</f>
        <v>Q3</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11">
        <f>YEAR((SalesDataTable[[#This Row],[Order Date]]))</f>
        <v>2026</v>
      </c>
      <c r="D2023" s="13">
        <f>MONTH((SalesDataTable[[#This Row],[Order Date]]))</f>
        <v>9</v>
      </c>
      <c r="E2023" s="13" t="str">
        <f>TEXT(SalesDataTable[[#This Row],[Order Date]],"MMM")</f>
        <v>Sep</v>
      </c>
      <c r="F2023" s="13" t="str">
        <f>"Q"&amp;ROUNDUP(MONTH(SalesDataTable[[#This Row],[Order Date]])/3,0)</f>
        <v>Q3</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11">
        <f>YEAR((SalesDataTable[[#This Row],[Order Date]]))</f>
        <v>2026</v>
      </c>
      <c r="D2024" s="13">
        <f>MONTH((SalesDataTable[[#This Row],[Order Date]]))</f>
        <v>9</v>
      </c>
      <c r="E2024" s="13" t="str">
        <f>TEXT(SalesDataTable[[#This Row],[Order Date]],"MMM")</f>
        <v>Sep</v>
      </c>
      <c r="F2024" s="13" t="str">
        <f>"Q"&amp;ROUNDUP(MONTH(SalesDataTable[[#This Row],[Order Date]])/3,0)</f>
        <v>Q3</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11">
        <f>YEAR((SalesDataTable[[#This Row],[Order Date]]))</f>
        <v>2026</v>
      </c>
      <c r="D2025" s="13">
        <f>MONTH((SalesDataTable[[#This Row],[Order Date]]))</f>
        <v>9</v>
      </c>
      <c r="E2025" s="13" t="str">
        <f>TEXT(SalesDataTable[[#This Row],[Order Date]],"MMM")</f>
        <v>Sep</v>
      </c>
      <c r="F2025" s="13" t="str">
        <f>"Q"&amp;ROUNDUP(MONTH(SalesDataTable[[#This Row],[Order Date]])/3,0)</f>
        <v>Q3</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11">
        <f>YEAR((SalesDataTable[[#This Row],[Order Date]]))</f>
        <v>2026</v>
      </c>
      <c r="D2026" s="13">
        <f>MONTH((SalesDataTable[[#This Row],[Order Date]]))</f>
        <v>9</v>
      </c>
      <c r="E2026" s="13" t="str">
        <f>TEXT(SalesDataTable[[#This Row],[Order Date]],"MMM")</f>
        <v>Sep</v>
      </c>
      <c r="F2026" s="13" t="str">
        <f>"Q"&amp;ROUNDUP(MONTH(SalesDataTable[[#This Row],[Order Date]])/3,0)</f>
        <v>Q3</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11">
        <f>YEAR((SalesDataTable[[#This Row],[Order Date]]))</f>
        <v>2026</v>
      </c>
      <c r="D2027" s="13">
        <f>MONTH((SalesDataTable[[#This Row],[Order Date]]))</f>
        <v>9</v>
      </c>
      <c r="E2027" s="13" t="str">
        <f>TEXT(SalesDataTable[[#This Row],[Order Date]],"MMM")</f>
        <v>Sep</v>
      </c>
      <c r="F2027" s="13" t="str">
        <f>"Q"&amp;ROUNDUP(MONTH(SalesDataTable[[#This Row],[Order Date]])/3,0)</f>
        <v>Q3</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11">
        <f>YEAR((SalesDataTable[[#This Row],[Order Date]]))</f>
        <v>2026</v>
      </c>
      <c r="D2028" s="13">
        <f>MONTH((SalesDataTable[[#This Row],[Order Date]]))</f>
        <v>9</v>
      </c>
      <c r="E2028" s="13" t="str">
        <f>TEXT(SalesDataTable[[#This Row],[Order Date]],"MMM")</f>
        <v>Sep</v>
      </c>
      <c r="F2028" s="13" t="str">
        <f>"Q"&amp;ROUNDUP(MONTH(SalesDataTable[[#This Row],[Order Date]])/3,0)</f>
        <v>Q3</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11">
        <f>YEAR((SalesDataTable[[#This Row],[Order Date]]))</f>
        <v>2026</v>
      </c>
      <c r="D2029" s="13">
        <f>MONTH((SalesDataTable[[#This Row],[Order Date]]))</f>
        <v>9</v>
      </c>
      <c r="E2029" s="13" t="str">
        <f>TEXT(SalesDataTable[[#This Row],[Order Date]],"MMM")</f>
        <v>Sep</v>
      </c>
      <c r="F2029" s="13" t="str">
        <f>"Q"&amp;ROUNDUP(MONTH(SalesDataTable[[#This Row],[Order Date]])/3,0)</f>
        <v>Q3</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11">
        <f>YEAR((SalesDataTable[[#This Row],[Order Date]]))</f>
        <v>2026</v>
      </c>
      <c r="D2030" s="13">
        <f>MONTH((SalesDataTable[[#This Row],[Order Date]]))</f>
        <v>10</v>
      </c>
      <c r="E2030" s="13" t="str">
        <f>TEXT(SalesDataTable[[#This Row],[Order Date]],"MMM")</f>
        <v>Oct</v>
      </c>
      <c r="F2030" s="13" t="str">
        <f>"Q"&amp;ROUNDUP(MONTH(SalesDataTable[[#This Row],[Order Date]])/3,0)</f>
        <v>Q4</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11">
        <f>YEAR((SalesDataTable[[#This Row],[Order Date]]))</f>
        <v>2026</v>
      </c>
      <c r="D2031" s="13">
        <f>MONTH((SalesDataTable[[#This Row],[Order Date]]))</f>
        <v>10</v>
      </c>
      <c r="E2031" s="13" t="str">
        <f>TEXT(SalesDataTable[[#This Row],[Order Date]],"MMM")</f>
        <v>Oct</v>
      </c>
      <c r="F2031" s="13" t="str">
        <f>"Q"&amp;ROUNDUP(MONTH(SalesDataTable[[#This Row],[Order Date]])/3,0)</f>
        <v>Q4</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11">
        <f>YEAR((SalesDataTable[[#This Row],[Order Date]]))</f>
        <v>2026</v>
      </c>
      <c r="D2032" s="13">
        <f>MONTH((SalesDataTable[[#This Row],[Order Date]]))</f>
        <v>10</v>
      </c>
      <c r="E2032" s="13" t="str">
        <f>TEXT(SalesDataTable[[#This Row],[Order Date]],"MMM")</f>
        <v>Oct</v>
      </c>
      <c r="F2032" s="13" t="str">
        <f>"Q"&amp;ROUNDUP(MONTH(SalesDataTable[[#This Row],[Order Date]])/3,0)</f>
        <v>Q4</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11">
        <f>YEAR((SalesDataTable[[#This Row],[Order Date]]))</f>
        <v>2026</v>
      </c>
      <c r="D2033" s="13">
        <f>MONTH((SalesDataTable[[#This Row],[Order Date]]))</f>
        <v>10</v>
      </c>
      <c r="E2033" s="13" t="str">
        <f>TEXT(SalesDataTable[[#This Row],[Order Date]],"MMM")</f>
        <v>Oct</v>
      </c>
      <c r="F2033" s="13" t="str">
        <f>"Q"&amp;ROUNDUP(MONTH(SalesDataTable[[#This Row],[Order Date]])/3,0)</f>
        <v>Q4</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11">
        <f>YEAR((SalesDataTable[[#This Row],[Order Date]]))</f>
        <v>2026</v>
      </c>
      <c r="D2034" s="13">
        <f>MONTH((SalesDataTable[[#This Row],[Order Date]]))</f>
        <v>10</v>
      </c>
      <c r="E2034" s="13" t="str">
        <f>TEXT(SalesDataTable[[#This Row],[Order Date]],"MMM")</f>
        <v>Oct</v>
      </c>
      <c r="F2034" s="13" t="str">
        <f>"Q"&amp;ROUNDUP(MONTH(SalesDataTable[[#This Row],[Order Date]])/3,0)</f>
        <v>Q4</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11">
        <f>YEAR((SalesDataTable[[#This Row],[Order Date]]))</f>
        <v>2026</v>
      </c>
      <c r="D2035" s="13">
        <f>MONTH((SalesDataTable[[#This Row],[Order Date]]))</f>
        <v>10</v>
      </c>
      <c r="E2035" s="13" t="str">
        <f>TEXT(SalesDataTable[[#This Row],[Order Date]],"MMM")</f>
        <v>Oct</v>
      </c>
      <c r="F2035" s="13" t="str">
        <f>"Q"&amp;ROUNDUP(MONTH(SalesDataTable[[#This Row],[Order Date]])/3,0)</f>
        <v>Q4</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11">
        <f>YEAR((SalesDataTable[[#This Row],[Order Date]]))</f>
        <v>2026</v>
      </c>
      <c r="D2036" s="13">
        <f>MONTH((SalesDataTable[[#This Row],[Order Date]]))</f>
        <v>10</v>
      </c>
      <c r="E2036" s="13" t="str">
        <f>TEXT(SalesDataTable[[#This Row],[Order Date]],"MMM")</f>
        <v>Oct</v>
      </c>
      <c r="F2036" s="13" t="str">
        <f>"Q"&amp;ROUNDUP(MONTH(SalesDataTable[[#This Row],[Order Date]])/3,0)</f>
        <v>Q4</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11">
        <f>YEAR((SalesDataTable[[#This Row],[Order Date]]))</f>
        <v>2026</v>
      </c>
      <c r="D2037" s="13">
        <f>MONTH((SalesDataTable[[#This Row],[Order Date]]))</f>
        <v>10</v>
      </c>
      <c r="E2037" s="13" t="str">
        <f>TEXT(SalesDataTable[[#This Row],[Order Date]],"MMM")</f>
        <v>Oct</v>
      </c>
      <c r="F2037" s="13" t="str">
        <f>"Q"&amp;ROUNDUP(MONTH(SalesDataTable[[#This Row],[Order Date]])/3,0)</f>
        <v>Q4</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11">
        <f>YEAR((SalesDataTable[[#This Row],[Order Date]]))</f>
        <v>2026</v>
      </c>
      <c r="D2038" s="13">
        <f>MONTH((SalesDataTable[[#This Row],[Order Date]]))</f>
        <v>10</v>
      </c>
      <c r="E2038" s="13" t="str">
        <f>TEXT(SalesDataTable[[#This Row],[Order Date]],"MMM")</f>
        <v>Oct</v>
      </c>
      <c r="F2038" s="13" t="str">
        <f>"Q"&amp;ROUNDUP(MONTH(SalesDataTable[[#This Row],[Order Date]])/3,0)</f>
        <v>Q4</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11">
        <f>YEAR((SalesDataTable[[#This Row],[Order Date]]))</f>
        <v>2026</v>
      </c>
      <c r="D2039" s="13">
        <f>MONTH((SalesDataTable[[#This Row],[Order Date]]))</f>
        <v>10</v>
      </c>
      <c r="E2039" s="13" t="str">
        <f>TEXT(SalesDataTable[[#This Row],[Order Date]],"MMM")</f>
        <v>Oct</v>
      </c>
      <c r="F2039" s="13" t="str">
        <f>"Q"&amp;ROUNDUP(MONTH(SalesDataTable[[#This Row],[Order Date]])/3,0)</f>
        <v>Q4</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11">
        <f>YEAR((SalesDataTable[[#This Row],[Order Date]]))</f>
        <v>2026</v>
      </c>
      <c r="D2040" s="13">
        <f>MONTH((SalesDataTable[[#This Row],[Order Date]]))</f>
        <v>10</v>
      </c>
      <c r="E2040" s="13" t="str">
        <f>TEXT(SalesDataTable[[#This Row],[Order Date]],"MMM")</f>
        <v>Oct</v>
      </c>
      <c r="F2040" s="13" t="str">
        <f>"Q"&amp;ROUNDUP(MONTH(SalesDataTable[[#This Row],[Order Date]])/3,0)</f>
        <v>Q4</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11">
        <f>YEAR((SalesDataTable[[#This Row],[Order Date]]))</f>
        <v>2026</v>
      </c>
      <c r="D2041" s="13">
        <f>MONTH((SalesDataTable[[#This Row],[Order Date]]))</f>
        <v>10</v>
      </c>
      <c r="E2041" s="13" t="str">
        <f>TEXT(SalesDataTable[[#This Row],[Order Date]],"MMM")</f>
        <v>Oct</v>
      </c>
      <c r="F2041" s="13" t="str">
        <f>"Q"&amp;ROUNDUP(MONTH(SalesDataTable[[#This Row],[Order Date]])/3,0)</f>
        <v>Q4</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11">
        <f>YEAR((SalesDataTable[[#This Row],[Order Date]]))</f>
        <v>2026</v>
      </c>
      <c r="D2042" s="13">
        <f>MONTH((SalesDataTable[[#This Row],[Order Date]]))</f>
        <v>10</v>
      </c>
      <c r="E2042" s="13" t="str">
        <f>TEXT(SalesDataTable[[#This Row],[Order Date]],"MMM")</f>
        <v>Oct</v>
      </c>
      <c r="F2042" s="13" t="str">
        <f>"Q"&amp;ROUNDUP(MONTH(SalesDataTable[[#This Row],[Order Date]])/3,0)</f>
        <v>Q4</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11">
        <f>YEAR((SalesDataTable[[#This Row],[Order Date]]))</f>
        <v>2026</v>
      </c>
      <c r="D2043" s="13">
        <f>MONTH((SalesDataTable[[#This Row],[Order Date]]))</f>
        <v>10</v>
      </c>
      <c r="E2043" s="13" t="str">
        <f>TEXT(SalesDataTable[[#This Row],[Order Date]],"MMM")</f>
        <v>Oct</v>
      </c>
      <c r="F2043" s="13" t="str">
        <f>"Q"&amp;ROUNDUP(MONTH(SalesDataTable[[#This Row],[Order Date]])/3,0)</f>
        <v>Q4</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11">
        <f>YEAR((SalesDataTable[[#This Row],[Order Date]]))</f>
        <v>2026</v>
      </c>
      <c r="D2044" s="13">
        <f>MONTH((SalesDataTable[[#This Row],[Order Date]]))</f>
        <v>10</v>
      </c>
      <c r="E2044" s="13" t="str">
        <f>TEXT(SalesDataTable[[#This Row],[Order Date]],"MMM")</f>
        <v>Oct</v>
      </c>
      <c r="F2044" s="13" t="str">
        <f>"Q"&amp;ROUNDUP(MONTH(SalesDataTable[[#This Row],[Order Date]])/3,0)</f>
        <v>Q4</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11">
        <f>YEAR((SalesDataTable[[#This Row],[Order Date]]))</f>
        <v>2026</v>
      </c>
      <c r="D2045" s="13">
        <f>MONTH((SalesDataTable[[#This Row],[Order Date]]))</f>
        <v>10</v>
      </c>
      <c r="E2045" s="13" t="str">
        <f>TEXT(SalesDataTable[[#This Row],[Order Date]],"MMM")</f>
        <v>Oct</v>
      </c>
      <c r="F2045" s="13" t="str">
        <f>"Q"&amp;ROUNDUP(MONTH(SalesDataTable[[#This Row],[Order Date]])/3,0)</f>
        <v>Q4</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11">
        <f>YEAR((SalesDataTable[[#This Row],[Order Date]]))</f>
        <v>2026</v>
      </c>
      <c r="D2046" s="13">
        <f>MONTH((SalesDataTable[[#This Row],[Order Date]]))</f>
        <v>10</v>
      </c>
      <c r="E2046" s="13" t="str">
        <f>TEXT(SalesDataTable[[#This Row],[Order Date]],"MMM")</f>
        <v>Oct</v>
      </c>
      <c r="F2046" s="13" t="str">
        <f>"Q"&amp;ROUNDUP(MONTH(SalesDataTable[[#This Row],[Order Date]])/3,0)</f>
        <v>Q4</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11">
        <f>YEAR((SalesDataTable[[#This Row],[Order Date]]))</f>
        <v>2026</v>
      </c>
      <c r="D2047" s="13">
        <f>MONTH((SalesDataTable[[#This Row],[Order Date]]))</f>
        <v>10</v>
      </c>
      <c r="E2047" s="13" t="str">
        <f>TEXT(SalesDataTable[[#This Row],[Order Date]],"MMM")</f>
        <v>Oct</v>
      </c>
      <c r="F2047" s="13" t="str">
        <f>"Q"&amp;ROUNDUP(MONTH(SalesDataTable[[#This Row],[Order Date]])/3,0)</f>
        <v>Q4</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11">
        <f>YEAR((SalesDataTable[[#This Row],[Order Date]]))</f>
        <v>2026</v>
      </c>
      <c r="D2048" s="13">
        <f>MONTH((SalesDataTable[[#This Row],[Order Date]]))</f>
        <v>10</v>
      </c>
      <c r="E2048" s="13" t="str">
        <f>TEXT(SalesDataTable[[#This Row],[Order Date]],"MMM")</f>
        <v>Oct</v>
      </c>
      <c r="F2048" s="13" t="str">
        <f>"Q"&amp;ROUNDUP(MONTH(SalesDataTable[[#This Row],[Order Date]])/3,0)</f>
        <v>Q4</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11">
        <f>YEAR((SalesDataTable[[#This Row],[Order Date]]))</f>
        <v>2026</v>
      </c>
      <c r="D2049" s="13">
        <f>MONTH((SalesDataTable[[#This Row],[Order Date]]))</f>
        <v>10</v>
      </c>
      <c r="E2049" s="13" t="str">
        <f>TEXT(SalesDataTable[[#This Row],[Order Date]],"MMM")</f>
        <v>Oct</v>
      </c>
      <c r="F2049" s="13" t="str">
        <f>"Q"&amp;ROUNDUP(MONTH(SalesDataTable[[#This Row],[Order Date]])/3,0)</f>
        <v>Q4</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11">
        <f>YEAR((SalesDataTable[[#This Row],[Order Date]]))</f>
        <v>2026</v>
      </c>
      <c r="D2050" s="13">
        <f>MONTH((SalesDataTable[[#This Row],[Order Date]]))</f>
        <v>10</v>
      </c>
      <c r="E2050" s="13" t="str">
        <f>TEXT(SalesDataTable[[#This Row],[Order Date]],"MMM")</f>
        <v>Oct</v>
      </c>
      <c r="F2050" s="13" t="str">
        <f>"Q"&amp;ROUNDUP(MONTH(SalesDataTable[[#This Row],[Order Date]])/3,0)</f>
        <v>Q4</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11">
        <f>YEAR((SalesDataTable[[#This Row],[Order Date]]))</f>
        <v>2026</v>
      </c>
      <c r="D2051" s="13">
        <f>MONTH((SalesDataTable[[#This Row],[Order Date]]))</f>
        <v>10</v>
      </c>
      <c r="E2051" s="13" t="str">
        <f>TEXT(SalesDataTable[[#This Row],[Order Date]],"MMM")</f>
        <v>Oct</v>
      </c>
      <c r="F2051" s="13" t="str">
        <f>"Q"&amp;ROUNDUP(MONTH(SalesDataTable[[#This Row],[Order Date]])/3,0)</f>
        <v>Q4</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11">
        <f>YEAR((SalesDataTable[[#This Row],[Order Date]]))</f>
        <v>2026</v>
      </c>
      <c r="D2052" s="13">
        <f>MONTH((SalesDataTable[[#This Row],[Order Date]]))</f>
        <v>10</v>
      </c>
      <c r="E2052" s="13" t="str">
        <f>TEXT(SalesDataTable[[#This Row],[Order Date]],"MMM")</f>
        <v>Oct</v>
      </c>
      <c r="F2052" s="13" t="str">
        <f>"Q"&amp;ROUNDUP(MONTH(SalesDataTable[[#This Row],[Order Date]])/3,0)</f>
        <v>Q4</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11">
        <f>YEAR((SalesDataTable[[#This Row],[Order Date]]))</f>
        <v>2026</v>
      </c>
      <c r="D2053" s="13">
        <f>MONTH((SalesDataTable[[#This Row],[Order Date]]))</f>
        <v>10</v>
      </c>
      <c r="E2053" s="13" t="str">
        <f>TEXT(SalesDataTable[[#This Row],[Order Date]],"MMM")</f>
        <v>Oct</v>
      </c>
      <c r="F2053" s="13" t="str">
        <f>"Q"&amp;ROUNDUP(MONTH(SalesDataTable[[#This Row],[Order Date]])/3,0)</f>
        <v>Q4</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11">
        <f>YEAR((SalesDataTable[[#This Row],[Order Date]]))</f>
        <v>2026</v>
      </c>
      <c r="D2054" s="13">
        <f>MONTH((SalesDataTable[[#This Row],[Order Date]]))</f>
        <v>10</v>
      </c>
      <c r="E2054" s="13" t="str">
        <f>TEXT(SalesDataTable[[#This Row],[Order Date]],"MMM")</f>
        <v>Oct</v>
      </c>
      <c r="F2054" s="13" t="str">
        <f>"Q"&amp;ROUNDUP(MONTH(SalesDataTable[[#This Row],[Order Date]])/3,0)</f>
        <v>Q4</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11">
        <f>YEAR((SalesDataTable[[#This Row],[Order Date]]))</f>
        <v>2026</v>
      </c>
      <c r="D2055" s="13">
        <f>MONTH((SalesDataTable[[#This Row],[Order Date]]))</f>
        <v>10</v>
      </c>
      <c r="E2055" s="13" t="str">
        <f>TEXT(SalesDataTable[[#This Row],[Order Date]],"MMM")</f>
        <v>Oct</v>
      </c>
      <c r="F2055" s="13" t="str">
        <f>"Q"&amp;ROUNDUP(MONTH(SalesDataTable[[#This Row],[Order Date]])/3,0)</f>
        <v>Q4</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11">
        <f>YEAR((SalesDataTable[[#This Row],[Order Date]]))</f>
        <v>2026</v>
      </c>
      <c r="D2056" s="13">
        <f>MONTH((SalesDataTable[[#This Row],[Order Date]]))</f>
        <v>10</v>
      </c>
      <c r="E2056" s="13" t="str">
        <f>TEXT(SalesDataTable[[#This Row],[Order Date]],"MMM")</f>
        <v>Oct</v>
      </c>
      <c r="F2056" s="13" t="str">
        <f>"Q"&amp;ROUNDUP(MONTH(SalesDataTable[[#This Row],[Order Date]])/3,0)</f>
        <v>Q4</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11">
        <f>YEAR((SalesDataTable[[#This Row],[Order Date]]))</f>
        <v>2026</v>
      </c>
      <c r="D2057" s="13">
        <f>MONTH((SalesDataTable[[#This Row],[Order Date]]))</f>
        <v>10</v>
      </c>
      <c r="E2057" s="13" t="str">
        <f>TEXT(SalesDataTable[[#This Row],[Order Date]],"MMM")</f>
        <v>Oct</v>
      </c>
      <c r="F2057" s="13" t="str">
        <f>"Q"&amp;ROUNDUP(MONTH(SalesDataTable[[#This Row],[Order Date]])/3,0)</f>
        <v>Q4</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11">
        <f>YEAR((SalesDataTable[[#This Row],[Order Date]]))</f>
        <v>2026</v>
      </c>
      <c r="D2058" s="13">
        <f>MONTH((SalesDataTable[[#This Row],[Order Date]]))</f>
        <v>10</v>
      </c>
      <c r="E2058" s="13" t="str">
        <f>TEXT(SalesDataTable[[#This Row],[Order Date]],"MMM")</f>
        <v>Oct</v>
      </c>
      <c r="F2058" s="13" t="str">
        <f>"Q"&amp;ROUNDUP(MONTH(SalesDataTable[[#This Row],[Order Date]])/3,0)</f>
        <v>Q4</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11">
        <f>YEAR((SalesDataTable[[#This Row],[Order Date]]))</f>
        <v>2026</v>
      </c>
      <c r="D2059" s="13">
        <f>MONTH((SalesDataTable[[#This Row],[Order Date]]))</f>
        <v>10</v>
      </c>
      <c r="E2059" s="13" t="str">
        <f>TEXT(SalesDataTable[[#This Row],[Order Date]],"MMM")</f>
        <v>Oct</v>
      </c>
      <c r="F2059" s="13" t="str">
        <f>"Q"&amp;ROUNDUP(MONTH(SalesDataTable[[#This Row],[Order Date]])/3,0)</f>
        <v>Q4</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11">
        <f>YEAR((SalesDataTable[[#This Row],[Order Date]]))</f>
        <v>2026</v>
      </c>
      <c r="D2060" s="13">
        <f>MONTH((SalesDataTable[[#This Row],[Order Date]]))</f>
        <v>10</v>
      </c>
      <c r="E2060" s="13" t="str">
        <f>TEXT(SalesDataTable[[#This Row],[Order Date]],"MMM")</f>
        <v>Oct</v>
      </c>
      <c r="F2060" s="13" t="str">
        <f>"Q"&amp;ROUNDUP(MONTH(SalesDataTable[[#This Row],[Order Date]])/3,0)</f>
        <v>Q4</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11">
        <f>YEAR((SalesDataTable[[#This Row],[Order Date]]))</f>
        <v>2026</v>
      </c>
      <c r="D2061" s="13">
        <f>MONTH((SalesDataTable[[#This Row],[Order Date]]))</f>
        <v>10</v>
      </c>
      <c r="E2061" s="13" t="str">
        <f>TEXT(SalesDataTable[[#This Row],[Order Date]],"MMM")</f>
        <v>Oct</v>
      </c>
      <c r="F2061" s="13" t="str">
        <f>"Q"&amp;ROUNDUP(MONTH(SalesDataTable[[#This Row],[Order Date]])/3,0)</f>
        <v>Q4</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11">
        <f>YEAR((SalesDataTable[[#This Row],[Order Date]]))</f>
        <v>2026</v>
      </c>
      <c r="D2062" s="13">
        <f>MONTH((SalesDataTable[[#This Row],[Order Date]]))</f>
        <v>10</v>
      </c>
      <c r="E2062" s="13" t="str">
        <f>TEXT(SalesDataTable[[#This Row],[Order Date]],"MMM")</f>
        <v>Oct</v>
      </c>
      <c r="F2062" s="13" t="str">
        <f>"Q"&amp;ROUNDUP(MONTH(SalesDataTable[[#This Row],[Order Date]])/3,0)</f>
        <v>Q4</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11">
        <f>YEAR((SalesDataTable[[#This Row],[Order Date]]))</f>
        <v>2026</v>
      </c>
      <c r="D2063" s="13">
        <f>MONTH((SalesDataTable[[#This Row],[Order Date]]))</f>
        <v>10</v>
      </c>
      <c r="E2063" s="13" t="str">
        <f>TEXT(SalesDataTable[[#This Row],[Order Date]],"MMM")</f>
        <v>Oct</v>
      </c>
      <c r="F2063" s="13" t="str">
        <f>"Q"&amp;ROUNDUP(MONTH(SalesDataTable[[#This Row],[Order Date]])/3,0)</f>
        <v>Q4</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11">
        <f>YEAR((SalesDataTable[[#This Row],[Order Date]]))</f>
        <v>2026</v>
      </c>
      <c r="D2064" s="13">
        <f>MONTH((SalesDataTable[[#This Row],[Order Date]]))</f>
        <v>10</v>
      </c>
      <c r="E2064" s="13" t="str">
        <f>TEXT(SalesDataTable[[#This Row],[Order Date]],"MMM")</f>
        <v>Oct</v>
      </c>
      <c r="F2064" s="13" t="str">
        <f>"Q"&amp;ROUNDUP(MONTH(SalesDataTable[[#This Row],[Order Date]])/3,0)</f>
        <v>Q4</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11">
        <f>YEAR((SalesDataTable[[#This Row],[Order Date]]))</f>
        <v>2026</v>
      </c>
      <c r="D2065" s="13">
        <f>MONTH((SalesDataTable[[#This Row],[Order Date]]))</f>
        <v>10</v>
      </c>
      <c r="E2065" s="13" t="str">
        <f>TEXT(SalesDataTable[[#This Row],[Order Date]],"MMM")</f>
        <v>Oct</v>
      </c>
      <c r="F2065" s="13" t="str">
        <f>"Q"&amp;ROUNDUP(MONTH(SalesDataTable[[#This Row],[Order Date]])/3,0)</f>
        <v>Q4</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11">
        <f>YEAR((SalesDataTable[[#This Row],[Order Date]]))</f>
        <v>2026</v>
      </c>
      <c r="D2066" s="13">
        <f>MONTH((SalesDataTable[[#This Row],[Order Date]]))</f>
        <v>10</v>
      </c>
      <c r="E2066" s="13" t="str">
        <f>TEXT(SalesDataTable[[#This Row],[Order Date]],"MMM")</f>
        <v>Oct</v>
      </c>
      <c r="F2066" s="13" t="str">
        <f>"Q"&amp;ROUNDUP(MONTH(SalesDataTable[[#This Row],[Order Date]])/3,0)</f>
        <v>Q4</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11">
        <f>YEAR((SalesDataTable[[#This Row],[Order Date]]))</f>
        <v>2026</v>
      </c>
      <c r="D2067" s="13">
        <f>MONTH((SalesDataTable[[#This Row],[Order Date]]))</f>
        <v>10</v>
      </c>
      <c r="E2067" s="13" t="str">
        <f>TEXT(SalesDataTable[[#This Row],[Order Date]],"MMM")</f>
        <v>Oct</v>
      </c>
      <c r="F2067" s="13" t="str">
        <f>"Q"&amp;ROUNDUP(MONTH(SalesDataTable[[#This Row],[Order Date]])/3,0)</f>
        <v>Q4</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11">
        <f>YEAR((SalesDataTable[[#This Row],[Order Date]]))</f>
        <v>2026</v>
      </c>
      <c r="D2068" s="13">
        <f>MONTH((SalesDataTable[[#This Row],[Order Date]]))</f>
        <v>10</v>
      </c>
      <c r="E2068" s="13" t="str">
        <f>TEXT(SalesDataTable[[#This Row],[Order Date]],"MMM")</f>
        <v>Oct</v>
      </c>
      <c r="F2068" s="13" t="str">
        <f>"Q"&amp;ROUNDUP(MONTH(SalesDataTable[[#This Row],[Order Date]])/3,0)</f>
        <v>Q4</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11">
        <f>YEAR((SalesDataTable[[#This Row],[Order Date]]))</f>
        <v>2026</v>
      </c>
      <c r="D2069" s="13">
        <f>MONTH((SalesDataTable[[#This Row],[Order Date]]))</f>
        <v>10</v>
      </c>
      <c r="E2069" s="13" t="str">
        <f>TEXT(SalesDataTable[[#This Row],[Order Date]],"MMM")</f>
        <v>Oct</v>
      </c>
      <c r="F2069" s="13" t="str">
        <f>"Q"&amp;ROUNDUP(MONTH(SalesDataTable[[#This Row],[Order Date]])/3,0)</f>
        <v>Q4</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11">
        <f>YEAR((SalesDataTable[[#This Row],[Order Date]]))</f>
        <v>2026</v>
      </c>
      <c r="D2070" s="13">
        <f>MONTH((SalesDataTable[[#This Row],[Order Date]]))</f>
        <v>10</v>
      </c>
      <c r="E2070" s="13" t="str">
        <f>TEXT(SalesDataTable[[#This Row],[Order Date]],"MMM")</f>
        <v>Oct</v>
      </c>
      <c r="F2070" s="13" t="str">
        <f>"Q"&amp;ROUNDUP(MONTH(SalesDataTable[[#This Row],[Order Date]])/3,0)</f>
        <v>Q4</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11">
        <f>YEAR((SalesDataTable[[#This Row],[Order Date]]))</f>
        <v>2026</v>
      </c>
      <c r="D2071" s="13">
        <f>MONTH((SalesDataTable[[#This Row],[Order Date]]))</f>
        <v>10</v>
      </c>
      <c r="E2071" s="13" t="str">
        <f>TEXT(SalesDataTable[[#This Row],[Order Date]],"MMM")</f>
        <v>Oct</v>
      </c>
      <c r="F2071" s="13" t="str">
        <f>"Q"&amp;ROUNDUP(MONTH(SalesDataTable[[#This Row],[Order Date]])/3,0)</f>
        <v>Q4</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11">
        <f>YEAR((SalesDataTable[[#This Row],[Order Date]]))</f>
        <v>2026</v>
      </c>
      <c r="D2072" s="13">
        <f>MONTH((SalesDataTable[[#This Row],[Order Date]]))</f>
        <v>10</v>
      </c>
      <c r="E2072" s="13" t="str">
        <f>TEXT(SalesDataTable[[#This Row],[Order Date]],"MMM")</f>
        <v>Oct</v>
      </c>
      <c r="F2072" s="13" t="str">
        <f>"Q"&amp;ROUNDUP(MONTH(SalesDataTable[[#This Row],[Order Date]])/3,0)</f>
        <v>Q4</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11">
        <f>YEAR((SalesDataTable[[#This Row],[Order Date]]))</f>
        <v>2026</v>
      </c>
      <c r="D2073" s="13">
        <f>MONTH((SalesDataTable[[#This Row],[Order Date]]))</f>
        <v>10</v>
      </c>
      <c r="E2073" s="13" t="str">
        <f>TEXT(SalesDataTable[[#This Row],[Order Date]],"MMM")</f>
        <v>Oct</v>
      </c>
      <c r="F2073" s="13" t="str">
        <f>"Q"&amp;ROUNDUP(MONTH(SalesDataTable[[#This Row],[Order Date]])/3,0)</f>
        <v>Q4</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11">
        <f>YEAR((SalesDataTable[[#This Row],[Order Date]]))</f>
        <v>2026</v>
      </c>
      <c r="D2074" s="13">
        <f>MONTH((SalesDataTable[[#This Row],[Order Date]]))</f>
        <v>10</v>
      </c>
      <c r="E2074" s="13" t="str">
        <f>TEXT(SalesDataTable[[#This Row],[Order Date]],"MMM")</f>
        <v>Oct</v>
      </c>
      <c r="F2074" s="13" t="str">
        <f>"Q"&amp;ROUNDUP(MONTH(SalesDataTable[[#This Row],[Order Date]])/3,0)</f>
        <v>Q4</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11">
        <f>YEAR((SalesDataTable[[#This Row],[Order Date]]))</f>
        <v>2026</v>
      </c>
      <c r="D2075" s="13">
        <f>MONTH((SalesDataTable[[#This Row],[Order Date]]))</f>
        <v>10</v>
      </c>
      <c r="E2075" s="13" t="str">
        <f>TEXT(SalesDataTable[[#This Row],[Order Date]],"MMM")</f>
        <v>Oct</v>
      </c>
      <c r="F2075" s="13" t="str">
        <f>"Q"&amp;ROUNDUP(MONTH(SalesDataTable[[#This Row],[Order Date]])/3,0)</f>
        <v>Q4</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11">
        <f>YEAR((SalesDataTable[[#This Row],[Order Date]]))</f>
        <v>2026</v>
      </c>
      <c r="D2076" s="13">
        <f>MONTH((SalesDataTable[[#This Row],[Order Date]]))</f>
        <v>10</v>
      </c>
      <c r="E2076" s="13" t="str">
        <f>TEXT(SalesDataTable[[#This Row],[Order Date]],"MMM")</f>
        <v>Oct</v>
      </c>
      <c r="F2076" s="13" t="str">
        <f>"Q"&amp;ROUNDUP(MONTH(SalesDataTable[[#This Row],[Order Date]])/3,0)</f>
        <v>Q4</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11">
        <f>YEAR((SalesDataTable[[#This Row],[Order Date]]))</f>
        <v>2026</v>
      </c>
      <c r="D2077" s="13">
        <f>MONTH((SalesDataTable[[#This Row],[Order Date]]))</f>
        <v>10</v>
      </c>
      <c r="E2077" s="13" t="str">
        <f>TEXT(SalesDataTable[[#This Row],[Order Date]],"MMM")</f>
        <v>Oct</v>
      </c>
      <c r="F2077" s="13" t="str">
        <f>"Q"&amp;ROUNDUP(MONTH(SalesDataTable[[#This Row],[Order Date]])/3,0)</f>
        <v>Q4</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11">
        <f>YEAR((SalesDataTable[[#This Row],[Order Date]]))</f>
        <v>2026</v>
      </c>
      <c r="D2078" s="13">
        <f>MONTH((SalesDataTable[[#This Row],[Order Date]]))</f>
        <v>10</v>
      </c>
      <c r="E2078" s="13" t="str">
        <f>TEXT(SalesDataTable[[#This Row],[Order Date]],"MMM")</f>
        <v>Oct</v>
      </c>
      <c r="F2078" s="13" t="str">
        <f>"Q"&amp;ROUNDUP(MONTH(SalesDataTable[[#This Row],[Order Date]])/3,0)</f>
        <v>Q4</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11">
        <f>YEAR((SalesDataTable[[#This Row],[Order Date]]))</f>
        <v>2026</v>
      </c>
      <c r="D2079" s="13">
        <f>MONTH((SalesDataTable[[#This Row],[Order Date]]))</f>
        <v>10</v>
      </c>
      <c r="E2079" s="13" t="str">
        <f>TEXT(SalesDataTable[[#This Row],[Order Date]],"MMM")</f>
        <v>Oct</v>
      </c>
      <c r="F2079" s="13" t="str">
        <f>"Q"&amp;ROUNDUP(MONTH(SalesDataTable[[#This Row],[Order Date]])/3,0)</f>
        <v>Q4</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11">
        <f>YEAR((SalesDataTable[[#This Row],[Order Date]]))</f>
        <v>2026</v>
      </c>
      <c r="D2080" s="13">
        <f>MONTH((SalesDataTable[[#This Row],[Order Date]]))</f>
        <v>10</v>
      </c>
      <c r="E2080" s="13" t="str">
        <f>TEXT(SalesDataTable[[#This Row],[Order Date]],"MMM")</f>
        <v>Oct</v>
      </c>
      <c r="F2080" s="13" t="str">
        <f>"Q"&amp;ROUNDUP(MONTH(SalesDataTable[[#This Row],[Order Date]])/3,0)</f>
        <v>Q4</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11">
        <f>YEAR((SalesDataTable[[#This Row],[Order Date]]))</f>
        <v>2026</v>
      </c>
      <c r="D2081" s="13">
        <f>MONTH((SalesDataTable[[#This Row],[Order Date]]))</f>
        <v>10</v>
      </c>
      <c r="E2081" s="13" t="str">
        <f>TEXT(SalesDataTable[[#This Row],[Order Date]],"MMM")</f>
        <v>Oct</v>
      </c>
      <c r="F2081" s="13" t="str">
        <f>"Q"&amp;ROUNDUP(MONTH(SalesDataTable[[#This Row],[Order Date]])/3,0)</f>
        <v>Q4</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11">
        <f>YEAR((SalesDataTable[[#This Row],[Order Date]]))</f>
        <v>2026</v>
      </c>
      <c r="D2082" s="13">
        <f>MONTH((SalesDataTable[[#This Row],[Order Date]]))</f>
        <v>10</v>
      </c>
      <c r="E2082" s="13" t="str">
        <f>TEXT(SalesDataTable[[#This Row],[Order Date]],"MMM")</f>
        <v>Oct</v>
      </c>
      <c r="F2082" s="13" t="str">
        <f>"Q"&amp;ROUNDUP(MONTH(SalesDataTable[[#This Row],[Order Date]])/3,0)</f>
        <v>Q4</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11">
        <f>YEAR((SalesDataTable[[#This Row],[Order Date]]))</f>
        <v>2026</v>
      </c>
      <c r="D2083" s="13">
        <f>MONTH((SalesDataTable[[#This Row],[Order Date]]))</f>
        <v>10</v>
      </c>
      <c r="E2083" s="13" t="str">
        <f>TEXT(SalesDataTable[[#This Row],[Order Date]],"MMM")</f>
        <v>Oct</v>
      </c>
      <c r="F2083" s="13" t="str">
        <f>"Q"&amp;ROUNDUP(MONTH(SalesDataTable[[#This Row],[Order Date]])/3,0)</f>
        <v>Q4</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11">
        <f>YEAR((SalesDataTable[[#This Row],[Order Date]]))</f>
        <v>2026</v>
      </c>
      <c r="D2084" s="13">
        <f>MONTH((SalesDataTable[[#This Row],[Order Date]]))</f>
        <v>10</v>
      </c>
      <c r="E2084" s="13" t="str">
        <f>TEXT(SalesDataTable[[#This Row],[Order Date]],"MMM")</f>
        <v>Oct</v>
      </c>
      <c r="F2084" s="13" t="str">
        <f>"Q"&amp;ROUNDUP(MONTH(SalesDataTable[[#This Row],[Order Date]])/3,0)</f>
        <v>Q4</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11">
        <f>YEAR((SalesDataTable[[#This Row],[Order Date]]))</f>
        <v>2026</v>
      </c>
      <c r="D2085" s="13">
        <f>MONTH((SalesDataTable[[#This Row],[Order Date]]))</f>
        <v>10</v>
      </c>
      <c r="E2085" s="13" t="str">
        <f>TEXT(SalesDataTable[[#This Row],[Order Date]],"MMM")</f>
        <v>Oct</v>
      </c>
      <c r="F2085" s="13" t="str">
        <f>"Q"&amp;ROUNDUP(MONTH(SalesDataTable[[#This Row],[Order Date]])/3,0)</f>
        <v>Q4</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11">
        <f>YEAR((SalesDataTable[[#This Row],[Order Date]]))</f>
        <v>2026</v>
      </c>
      <c r="D2086" s="13">
        <f>MONTH((SalesDataTable[[#This Row],[Order Date]]))</f>
        <v>10</v>
      </c>
      <c r="E2086" s="13" t="str">
        <f>TEXT(SalesDataTable[[#This Row],[Order Date]],"MMM")</f>
        <v>Oct</v>
      </c>
      <c r="F2086" s="13" t="str">
        <f>"Q"&amp;ROUNDUP(MONTH(SalesDataTable[[#This Row],[Order Date]])/3,0)</f>
        <v>Q4</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11">
        <f>YEAR((SalesDataTable[[#This Row],[Order Date]]))</f>
        <v>2026</v>
      </c>
      <c r="D2087" s="13">
        <f>MONTH((SalesDataTable[[#This Row],[Order Date]]))</f>
        <v>10</v>
      </c>
      <c r="E2087" s="13" t="str">
        <f>TEXT(SalesDataTable[[#This Row],[Order Date]],"MMM")</f>
        <v>Oct</v>
      </c>
      <c r="F2087" s="13" t="str">
        <f>"Q"&amp;ROUNDUP(MONTH(SalesDataTable[[#This Row],[Order Date]])/3,0)</f>
        <v>Q4</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11">
        <f>YEAR((SalesDataTable[[#This Row],[Order Date]]))</f>
        <v>2026</v>
      </c>
      <c r="D2088" s="13">
        <f>MONTH((SalesDataTable[[#This Row],[Order Date]]))</f>
        <v>10</v>
      </c>
      <c r="E2088" s="13" t="str">
        <f>TEXT(SalesDataTable[[#This Row],[Order Date]],"MMM")</f>
        <v>Oct</v>
      </c>
      <c r="F2088" s="13" t="str">
        <f>"Q"&amp;ROUNDUP(MONTH(SalesDataTable[[#This Row],[Order Date]])/3,0)</f>
        <v>Q4</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11">
        <f>YEAR((SalesDataTable[[#This Row],[Order Date]]))</f>
        <v>2026</v>
      </c>
      <c r="D2089" s="13">
        <f>MONTH((SalesDataTable[[#This Row],[Order Date]]))</f>
        <v>10</v>
      </c>
      <c r="E2089" s="13" t="str">
        <f>TEXT(SalesDataTable[[#This Row],[Order Date]],"MMM")</f>
        <v>Oct</v>
      </c>
      <c r="F2089" s="13" t="str">
        <f>"Q"&amp;ROUNDUP(MONTH(SalesDataTable[[#This Row],[Order Date]])/3,0)</f>
        <v>Q4</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11">
        <f>YEAR((SalesDataTable[[#This Row],[Order Date]]))</f>
        <v>2026</v>
      </c>
      <c r="D2090" s="13">
        <f>MONTH((SalesDataTable[[#This Row],[Order Date]]))</f>
        <v>10</v>
      </c>
      <c r="E2090" s="13" t="str">
        <f>TEXT(SalesDataTable[[#This Row],[Order Date]],"MMM")</f>
        <v>Oct</v>
      </c>
      <c r="F2090" s="13" t="str">
        <f>"Q"&amp;ROUNDUP(MONTH(SalesDataTable[[#This Row],[Order Date]])/3,0)</f>
        <v>Q4</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11">
        <f>YEAR((SalesDataTable[[#This Row],[Order Date]]))</f>
        <v>2026</v>
      </c>
      <c r="D2091" s="13">
        <f>MONTH((SalesDataTable[[#This Row],[Order Date]]))</f>
        <v>10</v>
      </c>
      <c r="E2091" s="13" t="str">
        <f>TEXT(SalesDataTable[[#This Row],[Order Date]],"MMM")</f>
        <v>Oct</v>
      </c>
      <c r="F2091" s="13" t="str">
        <f>"Q"&amp;ROUNDUP(MONTH(SalesDataTable[[#This Row],[Order Date]])/3,0)</f>
        <v>Q4</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11">
        <f>YEAR((SalesDataTable[[#This Row],[Order Date]]))</f>
        <v>2026</v>
      </c>
      <c r="D2092" s="13">
        <f>MONTH((SalesDataTable[[#This Row],[Order Date]]))</f>
        <v>10</v>
      </c>
      <c r="E2092" s="13" t="str">
        <f>TEXT(SalesDataTable[[#This Row],[Order Date]],"MMM")</f>
        <v>Oct</v>
      </c>
      <c r="F2092" s="13" t="str">
        <f>"Q"&amp;ROUNDUP(MONTH(SalesDataTable[[#This Row],[Order Date]])/3,0)</f>
        <v>Q4</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11">
        <f>YEAR((SalesDataTable[[#This Row],[Order Date]]))</f>
        <v>2026</v>
      </c>
      <c r="D2093" s="13">
        <f>MONTH((SalesDataTable[[#This Row],[Order Date]]))</f>
        <v>10</v>
      </c>
      <c r="E2093" s="13" t="str">
        <f>TEXT(SalesDataTable[[#This Row],[Order Date]],"MMM")</f>
        <v>Oct</v>
      </c>
      <c r="F2093" s="13" t="str">
        <f>"Q"&amp;ROUNDUP(MONTH(SalesDataTable[[#This Row],[Order Date]])/3,0)</f>
        <v>Q4</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11">
        <f>YEAR((SalesDataTable[[#This Row],[Order Date]]))</f>
        <v>2026</v>
      </c>
      <c r="D2094" s="13">
        <f>MONTH((SalesDataTable[[#This Row],[Order Date]]))</f>
        <v>10</v>
      </c>
      <c r="E2094" s="13" t="str">
        <f>TEXT(SalesDataTable[[#This Row],[Order Date]],"MMM")</f>
        <v>Oct</v>
      </c>
      <c r="F2094" s="13" t="str">
        <f>"Q"&amp;ROUNDUP(MONTH(SalesDataTable[[#This Row],[Order Date]])/3,0)</f>
        <v>Q4</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11">
        <f>YEAR((SalesDataTable[[#This Row],[Order Date]]))</f>
        <v>2026</v>
      </c>
      <c r="D2095" s="13">
        <f>MONTH((SalesDataTable[[#This Row],[Order Date]]))</f>
        <v>10</v>
      </c>
      <c r="E2095" s="13" t="str">
        <f>TEXT(SalesDataTable[[#This Row],[Order Date]],"MMM")</f>
        <v>Oct</v>
      </c>
      <c r="F2095" s="13" t="str">
        <f>"Q"&amp;ROUNDUP(MONTH(SalesDataTable[[#This Row],[Order Date]])/3,0)</f>
        <v>Q4</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11">
        <f>YEAR((SalesDataTable[[#This Row],[Order Date]]))</f>
        <v>2026</v>
      </c>
      <c r="D2096" s="13">
        <f>MONTH((SalesDataTable[[#This Row],[Order Date]]))</f>
        <v>10</v>
      </c>
      <c r="E2096" s="13" t="str">
        <f>TEXT(SalesDataTable[[#This Row],[Order Date]],"MMM")</f>
        <v>Oct</v>
      </c>
      <c r="F2096" s="13" t="str">
        <f>"Q"&amp;ROUNDUP(MONTH(SalesDataTable[[#This Row],[Order Date]])/3,0)</f>
        <v>Q4</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11">
        <f>YEAR((SalesDataTable[[#This Row],[Order Date]]))</f>
        <v>2026</v>
      </c>
      <c r="D2097" s="13">
        <f>MONTH((SalesDataTable[[#This Row],[Order Date]]))</f>
        <v>10</v>
      </c>
      <c r="E2097" s="13" t="str">
        <f>TEXT(SalesDataTable[[#This Row],[Order Date]],"MMM")</f>
        <v>Oct</v>
      </c>
      <c r="F2097" s="13" t="str">
        <f>"Q"&amp;ROUNDUP(MONTH(SalesDataTable[[#This Row],[Order Date]])/3,0)</f>
        <v>Q4</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11">
        <f>YEAR((SalesDataTable[[#This Row],[Order Date]]))</f>
        <v>2026</v>
      </c>
      <c r="D2098" s="13">
        <f>MONTH((SalesDataTable[[#This Row],[Order Date]]))</f>
        <v>10</v>
      </c>
      <c r="E2098" s="13" t="str">
        <f>TEXT(SalesDataTable[[#This Row],[Order Date]],"MMM")</f>
        <v>Oct</v>
      </c>
      <c r="F2098" s="13" t="str">
        <f>"Q"&amp;ROUNDUP(MONTH(SalesDataTable[[#This Row],[Order Date]])/3,0)</f>
        <v>Q4</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11">
        <f>YEAR((SalesDataTable[[#This Row],[Order Date]]))</f>
        <v>2026</v>
      </c>
      <c r="D2099" s="13">
        <f>MONTH((SalesDataTable[[#This Row],[Order Date]]))</f>
        <v>10</v>
      </c>
      <c r="E2099" s="13" t="str">
        <f>TEXT(SalesDataTable[[#This Row],[Order Date]],"MMM")</f>
        <v>Oct</v>
      </c>
      <c r="F2099" s="13" t="str">
        <f>"Q"&amp;ROUNDUP(MONTH(SalesDataTable[[#This Row],[Order Date]])/3,0)</f>
        <v>Q4</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11">
        <f>YEAR((SalesDataTable[[#This Row],[Order Date]]))</f>
        <v>2026</v>
      </c>
      <c r="D2100" s="13">
        <f>MONTH((SalesDataTable[[#This Row],[Order Date]]))</f>
        <v>10</v>
      </c>
      <c r="E2100" s="13" t="str">
        <f>TEXT(SalesDataTable[[#This Row],[Order Date]],"MMM")</f>
        <v>Oct</v>
      </c>
      <c r="F2100" s="13" t="str">
        <f>"Q"&amp;ROUNDUP(MONTH(SalesDataTable[[#This Row],[Order Date]])/3,0)</f>
        <v>Q4</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11">
        <f>YEAR((SalesDataTable[[#This Row],[Order Date]]))</f>
        <v>2026</v>
      </c>
      <c r="D2101" s="13">
        <f>MONTH((SalesDataTable[[#This Row],[Order Date]]))</f>
        <v>10</v>
      </c>
      <c r="E2101" s="13" t="str">
        <f>TEXT(SalesDataTable[[#This Row],[Order Date]],"MMM")</f>
        <v>Oct</v>
      </c>
      <c r="F2101" s="13" t="str">
        <f>"Q"&amp;ROUNDUP(MONTH(SalesDataTable[[#This Row],[Order Date]])/3,0)</f>
        <v>Q4</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11">
        <f>YEAR((SalesDataTable[[#This Row],[Order Date]]))</f>
        <v>2026</v>
      </c>
      <c r="D2102" s="13">
        <f>MONTH((SalesDataTable[[#This Row],[Order Date]]))</f>
        <v>10</v>
      </c>
      <c r="E2102" s="13" t="str">
        <f>TEXT(SalesDataTable[[#This Row],[Order Date]],"MMM")</f>
        <v>Oct</v>
      </c>
      <c r="F2102" s="13" t="str">
        <f>"Q"&amp;ROUNDUP(MONTH(SalesDataTable[[#This Row],[Order Date]])/3,0)</f>
        <v>Q4</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11">
        <f>YEAR((SalesDataTable[[#This Row],[Order Date]]))</f>
        <v>2026</v>
      </c>
      <c r="D2103" s="13">
        <f>MONTH((SalesDataTable[[#This Row],[Order Date]]))</f>
        <v>10</v>
      </c>
      <c r="E2103" s="13" t="str">
        <f>TEXT(SalesDataTable[[#This Row],[Order Date]],"MMM")</f>
        <v>Oct</v>
      </c>
      <c r="F2103" s="13" t="str">
        <f>"Q"&amp;ROUNDUP(MONTH(SalesDataTable[[#This Row],[Order Date]])/3,0)</f>
        <v>Q4</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11">
        <f>YEAR((SalesDataTable[[#This Row],[Order Date]]))</f>
        <v>2026</v>
      </c>
      <c r="D2104" s="13">
        <f>MONTH((SalesDataTable[[#This Row],[Order Date]]))</f>
        <v>10</v>
      </c>
      <c r="E2104" s="13" t="str">
        <f>TEXT(SalesDataTable[[#This Row],[Order Date]],"MMM")</f>
        <v>Oct</v>
      </c>
      <c r="F2104" s="13" t="str">
        <f>"Q"&amp;ROUNDUP(MONTH(SalesDataTable[[#This Row],[Order Date]])/3,0)</f>
        <v>Q4</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11">
        <f>YEAR((SalesDataTable[[#This Row],[Order Date]]))</f>
        <v>2026</v>
      </c>
      <c r="D2105" s="13">
        <f>MONTH((SalesDataTable[[#This Row],[Order Date]]))</f>
        <v>10</v>
      </c>
      <c r="E2105" s="13" t="str">
        <f>TEXT(SalesDataTable[[#This Row],[Order Date]],"MMM")</f>
        <v>Oct</v>
      </c>
      <c r="F2105" s="13" t="str">
        <f>"Q"&amp;ROUNDUP(MONTH(SalesDataTable[[#This Row],[Order Date]])/3,0)</f>
        <v>Q4</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11">
        <f>YEAR((SalesDataTable[[#This Row],[Order Date]]))</f>
        <v>2026</v>
      </c>
      <c r="D2106" s="13">
        <f>MONTH((SalesDataTable[[#This Row],[Order Date]]))</f>
        <v>10</v>
      </c>
      <c r="E2106" s="13" t="str">
        <f>TEXT(SalesDataTable[[#This Row],[Order Date]],"MMM")</f>
        <v>Oct</v>
      </c>
      <c r="F2106" s="13" t="str">
        <f>"Q"&amp;ROUNDUP(MONTH(SalesDataTable[[#This Row],[Order Date]])/3,0)</f>
        <v>Q4</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11">
        <f>YEAR((SalesDataTable[[#This Row],[Order Date]]))</f>
        <v>2026</v>
      </c>
      <c r="D2107" s="13">
        <f>MONTH((SalesDataTable[[#This Row],[Order Date]]))</f>
        <v>10</v>
      </c>
      <c r="E2107" s="13" t="str">
        <f>TEXT(SalesDataTable[[#This Row],[Order Date]],"MMM")</f>
        <v>Oct</v>
      </c>
      <c r="F2107" s="13" t="str">
        <f>"Q"&amp;ROUNDUP(MONTH(SalesDataTable[[#This Row],[Order Date]])/3,0)</f>
        <v>Q4</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11">
        <f>YEAR((SalesDataTable[[#This Row],[Order Date]]))</f>
        <v>2026</v>
      </c>
      <c r="D2108" s="13">
        <f>MONTH((SalesDataTable[[#This Row],[Order Date]]))</f>
        <v>10</v>
      </c>
      <c r="E2108" s="13" t="str">
        <f>TEXT(SalesDataTable[[#This Row],[Order Date]],"MMM")</f>
        <v>Oct</v>
      </c>
      <c r="F2108" s="13" t="str">
        <f>"Q"&amp;ROUNDUP(MONTH(SalesDataTable[[#This Row],[Order Date]])/3,0)</f>
        <v>Q4</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11">
        <f>YEAR((SalesDataTable[[#This Row],[Order Date]]))</f>
        <v>2026</v>
      </c>
      <c r="D2109" s="13">
        <f>MONTH((SalesDataTable[[#This Row],[Order Date]]))</f>
        <v>10</v>
      </c>
      <c r="E2109" s="13" t="str">
        <f>TEXT(SalesDataTable[[#This Row],[Order Date]],"MMM")</f>
        <v>Oct</v>
      </c>
      <c r="F2109" s="13" t="str">
        <f>"Q"&amp;ROUNDUP(MONTH(SalesDataTable[[#This Row],[Order Date]])/3,0)</f>
        <v>Q4</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11">
        <f>YEAR((SalesDataTable[[#This Row],[Order Date]]))</f>
        <v>2026</v>
      </c>
      <c r="D2110" s="13">
        <f>MONTH((SalesDataTable[[#This Row],[Order Date]]))</f>
        <v>10</v>
      </c>
      <c r="E2110" s="13" t="str">
        <f>TEXT(SalesDataTable[[#This Row],[Order Date]],"MMM")</f>
        <v>Oct</v>
      </c>
      <c r="F2110" s="13" t="str">
        <f>"Q"&amp;ROUNDUP(MONTH(SalesDataTable[[#This Row],[Order Date]])/3,0)</f>
        <v>Q4</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11">
        <f>YEAR((SalesDataTable[[#This Row],[Order Date]]))</f>
        <v>2026</v>
      </c>
      <c r="D2111" s="13">
        <f>MONTH((SalesDataTable[[#This Row],[Order Date]]))</f>
        <v>10</v>
      </c>
      <c r="E2111" s="13" t="str">
        <f>TEXT(SalesDataTable[[#This Row],[Order Date]],"MMM")</f>
        <v>Oct</v>
      </c>
      <c r="F2111" s="13" t="str">
        <f>"Q"&amp;ROUNDUP(MONTH(SalesDataTable[[#This Row],[Order Date]])/3,0)</f>
        <v>Q4</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11">
        <f>YEAR((SalesDataTable[[#This Row],[Order Date]]))</f>
        <v>2026</v>
      </c>
      <c r="D2112" s="13">
        <f>MONTH((SalesDataTable[[#This Row],[Order Date]]))</f>
        <v>10</v>
      </c>
      <c r="E2112" s="13" t="str">
        <f>TEXT(SalesDataTable[[#This Row],[Order Date]],"MMM")</f>
        <v>Oct</v>
      </c>
      <c r="F2112" s="13" t="str">
        <f>"Q"&amp;ROUNDUP(MONTH(SalesDataTable[[#This Row],[Order Date]])/3,0)</f>
        <v>Q4</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11">
        <f>YEAR((SalesDataTable[[#This Row],[Order Date]]))</f>
        <v>2026</v>
      </c>
      <c r="D2113" s="13">
        <f>MONTH((SalesDataTable[[#This Row],[Order Date]]))</f>
        <v>10</v>
      </c>
      <c r="E2113" s="13" t="str">
        <f>TEXT(SalesDataTable[[#This Row],[Order Date]],"MMM")</f>
        <v>Oct</v>
      </c>
      <c r="F2113" s="13" t="str">
        <f>"Q"&amp;ROUNDUP(MONTH(SalesDataTable[[#This Row],[Order Date]])/3,0)</f>
        <v>Q4</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11">
        <f>YEAR((SalesDataTable[[#This Row],[Order Date]]))</f>
        <v>2026</v>
      </c>
      <c r="D2114" s="13">
        <f>MONTH((SalesDataTable[[#This Row],[Order Date]]))</f>
        <v>10</v>
      </c>
      <c r="E2114" s="13" t="str">
        <f>TEXT(SalesDataTable[[#This Row],[Order Date]],"MMM")</f>
        <v>Oct</v>
      </c>
      <c r="F2114" s="13" t="str">
        <f>"Q"&amp;ROUNDUP(MONTH(SalesDataTable[[#This Row],[Order Date]])/3,0)</f>
        <v>Q4</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11">
        <f>YEAR((SalesDataTable[[#This Row],[Order Date]]))</f>
        <v>2026</v>
      </c>
      <c r="D2115" s="13">
        <f>MONTH((SalesDataTable[[#This Row],[Order Date]]))</f>
        <v>10</v>
      </c>
      <c r="E2115" s="13" t="str">
        <f>TEXT(SalesDataTable[[#This Row],[Order Date]],"MMM")</f>
        <v>Oct</v>
      </c>
      <c r="F2115" s="13" t="str">
        <f>"Q"&amp;ROUNDUP(MONTH(SalesDataTable[[#This Row],[Order Date]])/3,0)</f>
        <v>Q4</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11">
        <f>YEAR((SalesDataTable[[#This Row],[Order Date]]))</f>
        <v>2026</v>
      </c>
      <c r="D2116" s="13">
        <f>MONTH((SalesDataTable[[#This Row],[Order Date]]))</f>
        <v>10</v>
      </c>
      <c r="E2116" s="13" t="str">
        <f>TEXT(SalesDataTable[[#This Row],[Order Date]],"MMM")</f>
        <v>Oct</v>
      </c>
      <c r="F2116" s="13" t="str">
        <f>"Q"&amp;ROUNDUP(MONTH(SalesDataTable[[#This Row],[Order Date]])/3,0)</f>
        <v>Q4</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11">
        <f>YEAR((SalesDataTable[[#This Row],[Order Date]]))</f>
        <v>2026</v>
      </c>
      <c r="D2117" s="13">
        <f>MONTH((SalesDataTable[[#This Row],[Order Date]]))</f>
        <v>10</v>
      </c>
      <c r="E2117" s="13" t="str">
        <f>TEXT(SalesDataTable[[#This Row],[Order Date]],"MMM")</f>
        <v>Oct</v>
      </c>
      <c r="F2117" s="13" t="str">
        <f>"Q"&amp;ROUNDUP(MONTH(SalesDataTable[[#This Row],[Order Date]])/3,0)</f>
        <v>Q4</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11">
        <f>YEAR((SalesDataTable[[#This Row],[Order Date]]))</f>
        <v>2026</v>
      </c>
      <c r="D2118" s="13">
        <f>MONTH((SalesDataTable[[#This Row],[Order Date]]))</f>
        <v>10</v>
      </c>
      <c r="E2118" s="13" t="str">
        <f>TEXT(SalesDataTable[[#This Row],[Order Date]],"MMM")</f>
        <v>Oct</v>
      </c>
      <c r="F2118" s="13" t="str">
        <f>"Q"&amp;ROUNDUP(MONTH(SalesDataTable[[#This Row],[Order Date]])/3,0)</f>
        <v>Q4</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11">
        <f>YEAR((SalesDataTable[[#This Row],[Order Date]]))</f>
        <v>2026</v>
      </c>
      <c r="D2119" s="13">
        <f>MONTH((SalesDataTable[[#This Row],[Order Date]]))</f>
        <v>10</v>
      </c>
      <c r="E2119" s="13" t="str">
        <f>TEXT(SalesDataTable[[#This Row],[Order Date]],"MMM")</f>
        <v>Oct</v>
      </c>
      <c r="F2119" s="13" t="str">
        <f>"Q"&amp;ROUNDUP(MONTH(SalesDataTable[[#This Row],[Order Date]])/3,0)</f>
        <v>Q4</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11">
        <f>YEAR((SalesDataTable[[#This Row],[Order Date]]))</f>
        <v>2026</v>
      </c>
      <c r="D2120" s="13">
        <f>MONTH((SalesDataTable[[#This Row],[Order Date]]))</f>
        <v>10</v>
      </c>
      <c r="E2120" s="13" t="str">
        <f>TEXT(SalesDataTable[[#This Row],[Order Date]],"MMM")</f>
        <v>Oct</v>
      </c>
      <c r="F2120" s="13" t="str">
        <f>"Q"&amp;ROUNDUP(MONTH(SalesDataTable[[#This Row],[Order Date]])/3,0)</f>
        <v>Q4</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11">
        <f>YEAR((SalesDataTable[[#This Row],[Order Date]]))</f>
        <v>2026</v>
      </c>
      <c r="D2121" s="13">
        <f>MONTH((SalesDataTable[[#This Row],[Order Date]]))</f>
        <v>10</v>
      </c>
      <c r="E2121" s="13" t="str">
        <f>TEXT(SalesDataTable[[#This Row],[Order Date]],"MMM")</f>
        <v>Oct</v>
      </c>
      <c r="F2121" s="13" t="str">
        <f>"Q"&amp;ROUNDUP(MONTH(SalesDataTable[[#This Row],[Order Date]])/3,0)</f>
        <v>Q4</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11">
        <f>YEAR((SalesDataTable[[#This Row],[Order Date]]))</f>
        <v>2026</v>
      </c>
      <c r="D2122" s="13">
        <f>MONTH((SalesDataTable[[#This Row],[Order Date]]))</f>
        <v>10</v>
      </c>
      <c r="E2122" s="13" t="str">
        <f>TEXT(SalesDataTable[[#This Row],[Order Date]],"MMM")</f>
        <v>Oct</v>
      </c>
      <c r="F2122" s="13" t="str">
        <f>"Q"&amp;ROUNDUP(MONTH(SalesDataTable[[#This Row],[Order Date]])/3,0)</f>
        <v>Q4</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11">
        <f>YEAR((SalesDataTable[[#This Row],[Order Date]]))</f>
        <v>2026</v>
      </c>
      <c r="D2123" s="13">
        <f>MONTH((SalesDataTable[[#This Row],[Order Date]]))</f>
        <v>10</v>
      </c>
      <c r="E2123" s="13" t="str">
        <f>TEXT(SalesDataTable[[#This Row],[Order Date]],"MMM")</f>
        <v>Oct</v>
      </c>
      <c r="F2123" s="13" t="str">
        <f>"Q"&amp;ROUNDUP(MONTH(SalesDataTable[[#This Row],[Order Date]])/3,0)</f>
        <v>Q4</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11">
        <f>YEAR((SalesDataTable[[#This Row],[Order Date]]))</f>
        <v>2026</v>
      </c>
      <c r="D2124" s="13">
        <f>MONTH((SalesDataTable[[#This Row],[Order Date]]))</f>
        <v>10</v>
      </c>
      <c r="E2124" s="13" t="str">
        <f>TEXT(SalesDataTable[[#This Row],[Order Date]],"MMM")</f>
        <v>Oct</v>
      </c>
      <c r="F2124" s="13" t="str">
        <f>"Q"&amp;ROUNDUP(MONTH(SalesDataTable[[#This Row],[Order Date]])/3,0)</f>
        <v>Q4</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11">
        <f>YEAR((SalesDataTable[[#This Row],[Order Date]]))</f>
        <v>2026</v>
      </c>
      <c r="D2125" s="13">
        <f>MONTH((SalesDataTable[[#This Row],[Order Date]]))</f>
        <v>10</v>
      </c>
      <c r="E2125" s="13" t="str">
        <f>TEXT(SalesDataTable[[#This Row],[Order Date]],"MMM")</f>
        <v>Oct</v>
      </c>
      <c r="F2125" s="13" t="str">
        <f>"Q"&amp;ROUNDUP(MONTH(SalesDataTable[[#This Row],[Order Date]])/3,0)</f>
        <v>Q4</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11">
        <f>YEAR((SalesDataTable[[#This Row],[Order Date]]))</f>
        <v>2026</v>
      </c>
      <c r="D2126" s="13">
        <f>MONTH((SalesDataTable[[#This Row],[Order Date]]))</f>
        <v>10</v>
      </c>
      <c r="E2126" s="13" t="str">
        <f>TEXT(SalesDataTable[[#This Row],[Order Date]],"MMM")</f>
        <v>Oct</v>
      </c>
      <c r="F2126" s="13" t="str">
        <f>"Q"&amp;ROUNDUP(MONTH(SalesDataTable[[#This Row],[Order Date]])/3,0)</f>
        <v>Q4</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11">
        <f>YEAR((SalesDataTable[[#This Row],[Order Date]]))</f>
        <v>2026</v>
      </c>
      <c r="D2127" s="13">
        <f>MONTH((SalesDataTable[[#This Row],[Order Date]]))</f>
        <v>10</v>
      </c>
      <c r="E2127" s="13" t="str">
        <f>TEXT(SalesDataTable[[#This Row],[Order Date]],"MMM")</f>
        <v>Oct</v>
      </c>
      <c r="F2127" s="13" t="str">
        <f>"Q"&amp;ROUNDUP(MONTH(SalesDataTable[[#This Row],[Order Date]])/3,0)</f>
        <v>Q4</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11">
        <f>YEAR((SalesDataTable[[#This Row],[Order Date]]))</f>
        <v>2026</v>
      </c>
      <c r="D2128" s="13">
        <f>MONTH((SalesDataTable[[#This Row],[Order Date]]))</f>
        <v>10</v>
      </c>
      <c r="E2128" s="13" t="str">
        <f>TEXT(SalesDataTable[[#This Row],[Order Date]],"MMM")</f>
        <v>Oct</v>
      </c>
      <c r="F2128" s="13" t="str">
        <f>"Q"&amp;ROUNDUP(MONTH(SalesDataTable[[#This Row],[Order Date]])/3,0)</f>
        <v>Q4</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11">
        <f>YEAR((SalesDataTable[[#This Row],[Order Date]]))</f>
        <v>2026</v>
      </c>
      <c r="D2129" s="13">
        <f>MONTH((SalesDataTable[[#This Row],[Order Date]]))</f>
        <v>10</v>
      </c>
      <c r="E2129" s="13" t="str">
        <f>TEXT(SalesDataTable[[#This Row],[Order Date]],"MMM")</f>
        <v>Oct</v>
      </c>
      <c r="F2129" s="13" t="str">
        <f>"Q"&amp;ROUNDUP(MONTH(SalesDataTable[[#This Row],[Order Date]])/3,0)</f>
        <v>Q4</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11">
        <f>YEAR((SalesDataTable[[#This Row],[Order Date]]))</f>
        <v>2026</v>
      </c>
      <c r="D2130" s="13">
        <f>MONTH((SalesDataTable[[#This Row],[Order Date]]))</f>
        <v>10</v>
      </c>
      <c r="E2130" s="13" t="str">
        <f>TEXT(SalesDataTable[[#This Row],[Order Date]],"MMM")</f>
        <v>Oct</v>
      </c>
      <c r="F2130" s="13" t="str">
        <f>"Q"&amp;ROUNDUP(MONTH(SalesDataTable[[#This Row],[Order Date]])/3,0)</f>
        <v>Q4</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11">
        <f>YEAR((SalesDataTable[[#This Row],[Order Date]]))</f>
        <v>2026</v>
      </c>
      <c r="D2131" s="13">
        <f>MONTH((SalesDataTable[[#This Row],[Order Date]]))</f>
        <v>10</v>
      </c>
      <c r="E2131" s="13" t="str">
        <f>TEXT(SalesDataTable[[#This Row],[Order Date]],"MMM")</f>
        <v>Oct</v>
      </c>
      <c r="F2131" s="13" t="str">
        <f>"Q"&amp;ROUNDUP(MONTH(SalesDataTable[[#This Row],[Order Date]])/3,0)</f>
        <v>Q4</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11">
        <f>YEAR((SalesDataTable[[#This Row],[Order Date]]))</f>
        <v>2026</v>
      </c>
      <c r="D2132" s="13">
        <f>MONTH((SalesDataTable[[#This Row],[Order Date]]))</f>
        <v>10</v>
      </c>
      <c r="E2132" s="13" t="str">
        <f>TEXT(SalesDataTable[[#This Row],[Order Date]],"MMM")</f>
        <v>Oct</v>
      </c>
      <c r="F2132" s="13" t="str">
        <f>"Q"&amp;ROUNDUP(MONTH(SalesDataTable[[#This Row],[Order Date]])/3,0)</f>
        <v>Q4</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11">
        <f>YEAR((SalesDataTable[[#This Row],[Order Date]]))</f>
        <v>2026</v>
      </c>
      <c r="D2133" s="13">
        <f>MONTH((SalesDataTable[[#This Row],[Order Date]]))</f>
        <v>10</v>
      </c>
      <c r="E2133" s="13" t="str">
        <f>TEXT(SalesDataTable[[#This Row],[Order Date]],"MMM")</f>
        <v>Oct</v>
      </c>
      <c r="F2133" s="13" t="str">
        <f>"Q"&amp;ROUNDUP(MONTH(SalesDataTable[[#This Row],[Order Date]])/3,0)</f>
        <v>Q4</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11">
        <f>YEAR((SalesDataTable[[#This Row],[Order Date]]))</f>
        <v>2026</v>
      </c>
      <c r="D2134" s="13">
        <f>MONTH((SalesDataTable[[#This Row],[Order Date]]))</f>
        <v>10</v>
      </c>
      <c r="E2134" s="13" t="str">
        <f>TEXT(SalesDataTable[[#This Row],[Order Date]],"MMM")</f>
        <v>Oct</v>
      </c>
      <c r="F2134" s="13" t="str">
        <f>"Q"&amp;ROUNDUP(MONTH(SalesDataTable[[#This Row],[Order Date]])/3,0)</f>
        <v>Q4</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11">
        <f>YEAR((SalesDataTable[[#This Row],[Order Date]]))</f>
        <v>2026</v>
      </c>
      <c r="D2135" s="13">
        <f>MONTH((SalesDataTable[[#This Row],[Order Date]]))</f>
        <v>10</v>
      </c>
      <c r="E2135" s="13" t="str">
        <f>TEXT(SalesDataTable[[#This Row],[Order Date]],"MMM")</f>
        <v>Oct</v>
      </c>
      <c r="F2135" s="13" t="str">
        <f>"Q"&amp;ROUNDUP(MONTH(SalesDataTable[[#This Row],[Order Date]])/3,0)</f>
        <v>Q4</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11">
        <f>YEAR((SalesDataTable[[#This Row],[Order Date]]))</f>
        <v>2026</v>
      </c>
      <c r="D2136" s="13">
        <f>MONTH((SalesDataTable[[#This Row],[Order Date]]))</f>
        <v>10</v>
      </c>
      <c r="E2136" s="13" t="str">
        <f>TEXT(SalesDataTable[[#This Row],[Order Date]],"MMM")</f>
        <v>Oct</v>
      </c>
      <c r="F2136" s="13" t="str">
        <f>"Q"&amp;ROUNDUP(MONTH(SalesDataTable[[#This Row],[Order Date]])/3,0)</f>
        <v>Q4</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11">
        <f>YEAR((SalesDataTable[[#This Row],[Order Date]]))</f>
        <v>2026</v>
      </c>
      <c r="D2137" s="13">
        <f>MONTH((SalesDataTable[[#This Row],[Order Date]]))</f>
        <v>10</v>
      </c>
      <c r="E2137" s="13" t="str">
        <f>TEXT(SalesDataTable[[#This Row],[Order Date]],"MMM")</f>
        <v>Oct</v>
      </c>
      <c r="F2137" s="13" t="str">
        <f>"Q"&amp;ROUNDUP(MONTH(SalesDataTable[[#This Row],[Order Date]])/3,0)</f>
        <v>Q4</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11">
        <f>YEAR((SalesDataTable[[#This Row],[Order Date]]))</f>
        <v>2026</v>
      </c>
      <c r="D2138" s="13">
        <f>MONTH((SalesDataTable[[#This Row],[Order Date]]))</f>
        <v>10</v>
      </c>
      <c r="E2138" s="13" t="str">
        <f>TEXT(SalesDataTable[[#This Row],[Order Date]],"MMM")</f>
        <v>Oct</v>
      </c>
      <c r="F2138" s="13" t="str">
        <f>"Q"&amp;ROUNDUP(MONTH(SalesDataTable[[#This Row],[Order Date]])/3,0)</f>
        <v>Q4</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11">
        <f>YEAR((SalesDataTable[[#This Row],[Order Date]]))</f>
        <v>2026</v>
      </c>
      <c r="D2139" s="13">
        <f>MONTH((SalesDataTable[[#This Row],[Order Date]]))</f>
        <v>10</v>
      </c>
      <c r="E2139" s="13" t="str">
        <f>TEXT(SalesDataTable[[#This Row],[Order Date]],"MMM")</f>
        <v>Oct</v>
      </c>
      <c r="F2139" s="13" t="str">
        <f>"Q"&amp;ROUNDUP(MONTH(SalesDataTable[[#This Row],[Order Date]])/3,0)</f>
        <v>Q4</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11">
        <f>YEAR((SalesDataTable[[#This Row],[Order Date]]))</f>
        <v>2026</v>
      </c>
      <c r="D2140" s="13">
        <f>MONTH((SalesDataTable[[#This Row],[Order Date]]))</f>
        <v>10</v>
      </c>
      <c r="E2140" s="13" t="str">
        <f>TEXT(SalesDataTable[[#This Row],[Order Date]],"MMM")</f>
        <v>Oct</v>
      </c>
      <c r="F2140" s="13" t="str">
        <f>"Q"&amp;ROUNDUP(MONTH(SalesDataTable[[#This Row],[Order Date]])/3,0)</f>
        <v>Q4</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11">
        <f>YEAR((SalesDataTable[[#This Row],[Order Date]]))</f>
        <v>2026</v>
      </c>
      <c r="D2141" s="13">
        <f>MONTH((SalesDataTable[[#This Row],[Order Date]]))</f>
        <v>10</v>
      </c>
      <c r="E2141" s="13" t="str">
        <f>TEXT(SalesDataTable[[#This Row],[Order Date]],"MMM")</f>
        <v>Oct</v>
      </c>
      <c r="F2141" s="13" t="str">
        <f>"Q"&amp;ROUNDUP(MONTH(SalesDataTable[[#This Row],[Order Date]])/3,0)</f>
        <v>Q4</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11">
        <f>YEAR((SalesDataTable[[#This Row],[Order Date]]))</f>
        <v>2026</v>
      </c>
      <c r="D2142" s="13">
        <f>MONTH((SalesDataTable[[#This Row],[Order Date]]))</f>
        <v>10</v>
      </c>
      <c r="E2142" s="13" t="str">
        <f>TEXT(SalesDataTable[[#This Row],[Order Date]],"MMM")</f>
        <v>Oct</v>
      </c>
      <c r="F2142" s="13" t="str">
        <f>"Q"&amp;ROUNDUP(MONTH(SalesDataTable[[#This Row],[Order Date]])/3,0)</f>
        <v>Q4</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11">
        <f>YEAR((SalesDataTable[[#This Row],[Order Date]]))</f>
        <v>2026</v>
      </c>
      <c r="D2143" s="13">
        <f>MONTH((SalesDataTable[[#This Row],[Order Date]]))</f>
        <v>10</v>
      </c>
      <c r="E2143" s="13" t="str">
        <f>TEXT(SalesDataTable[[#This Row],[Order Date]],"MMM")</f>
        <v>Oct</v>
      </c>
      <c r="F2143" s="13" t="str">
        <f>"Q"&amp;ROUNDUP(MONTH(SalesDataTable[[#This Row],[Order Date]])/3,0)</f>
        <v>Q4</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11">
        <f>YEAR((SalesDataTable[[#This Row],[Order Date]]))</f>
        <v>2026</v>
      </c>
      <c r="D2144" s="13">
        <f>MONTH((SalesDataTable[[#This Row],[Order Date]]))</f>
        <v>10</v>
      </c>
      <c r="E2144" s="13" t="str">
        <f>TEXT(SalesDataTable[[#This Row],[Order Date]],"MMM")</f>
        <v>Oct</v>
      </c>
      <c r="F2144" s="13" t="str">
        <f>"Q"&amp;ROUNDUP(MONTH(SalesDataTable[[#This Row],[Order Date]])/3,0)</f>
        <v>Q4</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11">
        <f>YEAR((SalesDataTable[[#This Row],[Order Date]]))</f>
        <v>2026</v>
      </c>
      <c r="D2145" s="13">
        <f>MONTH((SalesDataTable[[#This Row],[Order Date]]))</f>
        <v>10</v>
      </c>
      <c r="E2145" s="13" t="str">
        <f>TEXT(SalesDataTable[[#This Row],[Order Date]],"MMM")</f>
        <v>Oct</v>
      </c>
      <c r="F2145" s="13" t="str">
        <f>"Q"&amp;ROUNDUP(MONTH(SalesDataTable[[#This Row],[Order Date]])/3,0)</f>
        <v>Q4</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11">
        <f>YEAR((SalesDataTable[[#This Row],[Order Date]]))</f>
        <v>2026</v>
      </c>
      <c r="D2146" s="13">
        <f>MONTH((SalesDataTable[[#This Row],[Order Date]]))</f>
        <v>10</v>
      </c>
      <c r="E2146" s="13" t="str">
        <f>TEXT(SalesDataTable[[#This Row],[Order Date]],"MMM")</f>
        <v>Oct</v>
      </c>
      <c r="F2146" s="13" t="str">
        <f>"Q"&amp;ROUNDUP(MONTH(SalesDataTable[[#This Row],[Order Date]])/3,0)</f>
        <v>Q4</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11">
        <f>YEAR((SalesDataTable[[#This Row],[Order Date]]))</f>
        <v>2026</v>
      </c>
      <c r="D2147" s="13">
        <f>MONTH((SalesDataTable[[#This Row],[Order Date]]))</f>
        <v>10</v>
      </c>
      <c r="E2147" s="13" t="str">
        <f>TEXT(SalesDataTable[[#This Row],[Order Date]],"MMM")</f>
        <v>Oct</v>
      </c>
      <c r="F2147" s="13" t="str">
        <f>"Q"&amp;ROUNDUP(MONTH(SalesDataTable[[#This Row],[Order Date]])/3,0)</f>
        <v>Q4</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11">
        <f>YEAR((SalesDataTable[[#This Row],[Order Date]]))</f>
        <v>2026</v>
      </c>
      <c r="D2148" s="13">
        <f>MONTH((SalesDataTable[[#This Row],[Order Date]]))</f>
        <v>10</v>
      </c>
      <c r="E2148" s="13" t="str">
        <f>TEXT(SalesDataTable[[#This Row],[Order Date]],"MMM")</f>
        <v>Oct</v>
      </c>
      <c r="F2148" s="13" t="str">
        <f>"Q"&amp;ROUNDUP(MONTH(SalesDataTable[[#This Row],[Order Date]])/3,0)</f>
        <v>Q4</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11">
        <f>YEAR((SalesDataTable[[#This Row],[Order Date]]))</f>
        <v>2026</v>
      </c>
      <c r="D2149" s="13">
        <f>MONTH((SalesDataTable[[#This Row],[Order Date]]))</f>
        <v>10</v>
      </c>
      <c r="E2149" s="13" t="str">
        <f>TEXT(SalesDataTable[[#This Row],[Order Date]],"MMM")</f>
        <v>Oct</v>
      </c>
      <c r="F2149" s="13" t="str">
        <f>"Q"&amp;ROUNDUP(MONTH(SalesDataTable[[#This Row],[Order Date]])/3,0)</f>
        <v>Q4</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11">
        <f>YEAR((SalesDataTable[[#This Row],[Order Date]]))</f>
        <v>2026</v>
      </c>
      <c r="D2150" s="13">
        <f>MONTH((SalesDataTable[[#This Row],[Order Date]]))</f>
        <v>10</v>
      </c>
      <c r="E2150" s="13" t="str">
        <f>TEXT(SalesDataTable[[#This Row],[Order Date]],"MMM")</f>
        <v>Oct</v>
      </c>
      <c r="F2150" s="13" t="str">
        <f>"Q"&amp;ROUNDUP(MONTH(SalesDataTable[[#This Row],[Order Date]])/3,0)</f>
        <v>Q4</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11">
        <f>YEAR((SalesDataTable[[#This Row],[Order Date]]))</f>
        <v>2026</v>
      </c>
      <c r="D2151" s="13">
        <f>MONTH((SalesDataTable[[#This Row],[Order Date]]))</f>
        <v>10</v>
      </c>
      <c r="E2151" s="13" t="str">
        <f>TEXT(SalesDataTable[[#This Row],[Order Date]],"MMM")</f>
        <v>Oct</v>
      </c>
      <c r="F2151" s="13" t="str">
        <f>"Q"&amp;ROUNDUP(MONTH(SalesDataTable[[#This Row],[Order Date]])/3,0)</f>
        <v>Q4</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11">
        <f>YEAR((SalesDataTable[[#This Row],[Order Date]]))</f>
        <v>2026</v>
      </c>
      <c r="D2152" s="13">
        <f>MONTH((SalesDataTable[[#This Row],[Order Date]]))</f>
        <v>10</v>
      </c>
      <c r="E2152" s="13" t="str">
        <f>TEXT(SalesDataTable[[#This Row],[Order Date]],"MMM")</f>
        <v>Oct</v>
      </c>
      <c r="F2152" s="13" t="str">
        <f>"Q"&amp;ROUNDUP(MONTH(SalesDataTable[[#This Row],[Order Date]])/3,0)</f>
        <v>Q4</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11">
        <f>YEAR((SalesDataTable[[#This Row],[Order Date]]))</f>
        <v>2026</v>
      </c>
      <c r="D2153" s="13">
        <f>MONTH((SalesDataTable[[#This Row],[Order Date]]))</f>
        <v>10</v>
      </c>
      <c r="E2153" s="13" t="str">
        <f>TEXT(SalesDataTable[[#This Row],[Order Date]],"MMM")</f>
        <v>Oct</v>
      </c>
      <c r="F2153" s="13" t="str">
        <f>"Q"&amp;ROUNDUP(MONTH(SalesDataTable[[#This Row],[Order Date]])/3,0)</f>
        <v>Q4</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11">
        <f>YEAR((SalesDataTable[[#This Row],[Order Date]]))</f>
        <v>2026</v>
      </c>
      <c r="D2154" s="13">
        <f>MONTH((SalesDataTable[[#This Row],[Order Date]]))</f>
        <v>10</v>
      </c>
      <c r="E2154" s="13" t="str">
        <f>TEXT(SalesDataTable[[#This Row],[Order Date]],"MMM")</f>
        <v>Oct</v>
      </c>
      <c r="F2154" s="13" t="str">
        <f>"Q"&amp;ROUNDUP(MONTH(SalesDataTable[[#This Row],[Order Date]])/3,0)</f>
        <v>Q4</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11">
        <f>YEAR((SalesDataTable[[#This Row],[Order Date]]))</f>
        <v>2026</v>
      </c>
      <c r="D2155" s="13">
        <f>MONTH((SalesDataTable[[#This Row],[Order Date]]))</f>
        <v>10</v>
      </c>
      <c r="E2155" s="13" t="str">
        <f>TEXT(SalesDataTable[[#This Row],[Order Date]],"MMM")</f>
        <v>Oct</v>
      </c>
      <c r="F2155" s="13" t="str">
        <f>"Q"&amp;ROUNDUP(MONTH(SalesDataTable[[#This Row],[Order Date]])/3,0)</f>
        <v>Q4</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11">
        <f>YEAR((SalesDataTable[[#This Row],[Order Date]]))</f>
        <v>2026</v>
      </c>
      <c r="D2156" s="13">
        <f>MONTH((SalesDataTable[[#This Row],[Order Date]]))</f>
        <v>10</v>
      </c>
      <c r="E2156" s="13" t="str">
        <f>TEXT(SalesDataTable[[#This Row],[Order Date]],"MMM")</f>
        <v>Oct</v>
      </c>
      <c r="F2156" s="13" t="str">
        <f>"Q"&amp;ROUNDUP(MONTH(SalesDataTable[[#This Row],[Order Date]])/3,0)</f>
        <v>Q4</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11">
        <f>YEAR((SalesDataTable[[#This Row],[Order Date]]))</f>
        <v>2026</v>
      </c>
      <c r="D2157" s="13">
        <f>MONTH((SalesDataTable[[#This Row],[Order Date]]))</f>
        <v>10</v>
      </c>
      <c r="E2157" s="13" t="str">
        <f>TEXT(SalesDataTable[[#This Row],[Order Date]],"MMM")</f>
        <v>Oct</v>
      </c>
      <c r="F2157" s="13" t="str">
        <f>"Q"&amp;ROUNDUP(MONTH(SalesDataTable[[#This Row],[Order Date]])/3,0)</f>
        <v>Q4</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11">
        <f>YEAR((SalesDataTable[[#This Row],[Order Date]]))</f>
        <v>2026</v>
      </c>
      <c r="D2158" s="13">
        <f>MONTH((SalesDataTable[[#This Row],[Order Date]]))</f>
        <v>10</v>
      </c>
      <c r="E2158" s="13" t="str">
        <f>TEXT(SalesDataTable[[#This Row],[Order Date]],"MMM")</f>
        <v>Oct</v>
      </c>
      <c r="F2158" s="13" t="str">
        <f>"Q"&amp;ROUNDUP(MONTH(SalesDataTable[[#This Row],[Order Date]])/3,0)</f>
        <v>Q4</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11">
        <f>YEAR((SalesDataTable[[#This Row],[Order Date]]))</f>
        <v>2026</v>
      </c>
      <c r="D2159" s="13">
        <f>MONTH((SalesDataTable[[#This Row],[Order Date]]))</f>
        <v>10</v>
      </c>
      <c r="E2159" s="13" t="str">
        <f>TEXT(SalesDataTable[[#This Row],[Order Date]],"MMM")</f>
        <v>Oct</v>
      </c>
      <c r="F2159" s="13" t="str">
        <f>"Q"&amp;ROUNDUP(MONTH(SalesDataTable[[#This Row],[Order Date]])/3,0)</f>
        <v>Q4</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11">
        <f>YEAR((SalesDataTable[[#This Row],[Order Date]]))</f>
        <v>2026</v>
      </c>
      <c r="D2160" s="13">
        <f>MONTH((SalesDataTable[[#This Row],[Order Date]]))</f>
        <v>10</v>
      </c>
      <c r="E2160" s="13" t="str">
        <f>TEXT(SalesDataTable[[#This Row],[Order Date]],"MMM")</f>
        <v>Oct</v>
      </c>
      <c r="F2160" s="13" t="str">
        <f>"Q"&amp;ROUNDUP(MONTH(SalesDataTable[[#This Row],[Order Date]])/3,0)</f>
        <v>Q4</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11">
        <f>YEAR((SalesDataTable[[#This Row],[Order Date]]))</f>
        <v>2026</v>
      </c>
      <c r="D2161" s="13">
        <f>MONTH((SalesDataTable[[#This Row],[Order Date]]))</f>
        <v>10</v>
      </c>
      <c r="E2161" s="13" t="str">
        <f>TEXT(SalesDataTable[[#This Row],[Order Date]],"MMM")</f>
        <v>Oct</v>
      </c>
      <c r="F2161" s="13" t="str">
        <f>"Q"&amp;ROUNDUP(MONTH(SalesDataTable[[#This Row],[Order Date]])/3,0)</f>
        <v>Q4</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11">
        <f>YEAR((SalesDataTable[[#This Row],[Order Date]]))</f>
        <v>2026</v>
      </c>
      <c r="D2162" s="13">
        <f>MONTH((SalesDataTable[[#This Row],[Order Date]]))</f>
        <v>10</v>
      </c>
      <c r="E2162" s="13" t="str">
        <f>TEXT(SalesDataTable[[#This Row],[Order Date]],"MMM")</f>
        <v>Oct</v>
      </c>
      <c r="F2162" s="13" t="str">
        <f>"Q"&amp;ROUNDUP(MONTH(SalesDataTable[[#This Row],[Order Date]])/3,0)</f>
        <v>Q4</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11">
        <f>YEAR((SalesDataTable[[#This Row],[Order Date]]))</f>
        <v>2026</v>
      </c>
      <c r="D2163" s="13">
        <f>MONTH((SalesDataTable[[#This Row],[Order Date]]))</f>
        <v>10</v>
      </c>
      <c r="E2163" s="13" t="str">
        <f>TEXT(SalesDataTable[[#This Row],[Order Date]],"MMM")</f>
        <v>Oct</v>
      </c>
      <c r="F2163" s="13" t="str">
        <f>"Q"&amp;ROUNDUP(MONTH(SalesDataTable[[#This Row],[Order Date]])/3,0)</f>
        <v>Q4</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11">
        <f>YEAR((SalesDataTable[[#This Row],[Order Date]]))</f>
        <v>2026</v>
      </c>
      <c r="D2164" s="13">
        <f>MONTH((SalesDataTable[[#This Row],[Order Date]]))</f>
        <v>10</v>
      </c>
      <c r="E2164" s="13" t="str">
        <f>TEXT(SalesDataTable[[#This Row],[Order Date]],"MMM")</f>
        <v>Oct</v>
      </c>
      <c r="F2164" s="13" t="str">
        <f>"Q"&amp;ROUNDUP(MONTH(SalesDataTable[[#This Row],[Order Date]])/3,0)</f>
        <v>Q4</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11">
        <f>YEAR((SalesDataTable[[#This Row],[Order Date]]))</f>
        <v>2026</v>
      </c>
      <c r="D2165" s="13">
        <f>MONTH((SalesDataTable[[#This Row],[Order Date]]))</f>
        <v>10</v>
      </c>
      <c r="E2165" s="13" t="str">
        <f>TEXT(SalesDataTable[[#This Row],[Order Date]],"MMM")</f>
        <v>Oct</v>
      </c>
      <c r="F2165" s="13" t="str">
        <f>"Q"&amp;ROUNDUP(MONTH(SalesDataTable[[#This Row],[Order Date]])/3,0)</f>
        <v>Q4</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11">
        <f>YEAR((SalesDataTable[[#This Row],[Order Date]]))</f>
        <v>2026</v>
      </c>
      <c r="D2166" s="13">
        <f>MONTH((SalesDataTable[[#This Row],[Order Date]]))</f>
        <v>10</v>
      </c>
      <c r="E2166" s="13" t="str">
        <f>TEXT(SalesDataTable[[#This Row],[Order Date]],"MMM")</f>
        <v>Oct</v>
      </c>
      <c r="F2166" s="13" t="str">
        <f>"Q"&amp;ROUNDUP(MONTH(SalesDataTable[[#This Row],[Order Date]])/3,0)</f>
        <v>Q4</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11">
        <f>YEAR((SalesDataTable[[#This Row],[Order Date]]))</f>
        <v>2026</v>
      </c>
      <c r="D2167" s="13">
        <f>MONTH((SalesDataTable[[#This Row],[Order Date]]))</f>
        <v>10</v>
      </c>
      <c r="E2167" s="13" t="str">
        <f>TEXT(SalesDataTable[[#This Row],[Order Date]],"MMM")</f>
        <v>Oct</v>
      </c>
      <c r="F2167" s="13" t="str">
        <f>"Q"&amp;ROUNDUP(MONTH(SalesDataTable[[#This Row],[Order Date]])/3,0)</f>
        <v>Q4</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11">
        <f>YEAR((SalesDataTable[[#This Row],[Order Date]]))</f>
        <v>2026</v>
      </c>
      <c r="D2168" s="13">
        <f>MONTH((SalesDataTable[[#This Row],[Order Date]]))</f>
        <v>10</v>
      </c>
      <c r="E2168" s="13" t="str">
        <f>TEXT(SalesDataTable[[#This Row],[Order Date]],"MMM")</f>
        <v>Oct</v>
      </c>
      <c r="F2168" s="13" t="str">
        <f>"Q"&amp;ROUNDUP(MONTH(SalesDataTable[[#This Row],[Order Date]])/3,0)</f>
        <v>Q4</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11">
        <f>YEAR((SalesDataTable[[#This Row],[Order Date]]))</f>
        <v>2026</v>
      </c>
      <c r="D2169" s="13">
        <f>MONTH((SalesDataTable[[#This Row],[Order Date]]))</f>
        <v>10</v>
      </c>
      <c r="E2169" s="13" t="str">
        <f>TEXT(SalesDataTable[[#This Row],[Order Date]],"MMM")</f>
        <v>Oct</v>
      </c>
      <c r="F2169" s="13" t="str">
        <f>"Q"&amp;ROUNDUP(MONTH(SalesDataTable[[#This Row],[Order Date]])/3,0)</f>
        <v>Q4</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11">
        <f>YEAR((SalesDataTable[[#This Row],[Order Date]]))</f>
        <v>2026</v>
      </c>
      <c r="D2170" s="13">
        <f>MONTH((SalesDataTable[[#This Row],[Order Date]]))</f>
        <v>10</v>
      </c>
      <c r="E2170" s="13" t="str">
        <f>TEXT(SalesDataTable[[#This Row],[Order Date]],"MMM")</f>
        <v>Oct</v>
      </c>
      <c r="F2170" s="13" t="str">
        <f>"Q"&amp;ROUNDUP(MONTH(SalesDataTable[[#This Row],[Order Date]])/3,0)</f>
        <v>Q4</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11">
        <f>YEAR((SalesDataTable[[#This Row],[Order Date]]))</f>
        <v>2026</v>
      </c>
      <c r="D2171" s="13">
        <f>MONTH((SalesDataTable[[#This Row],[Order Date]]))</f>
        <v>10</v>
      </c>
      <c r="E2171" s="13" t="str">
        <f>TEXT(SalesDataTable[[#This Row],[Order Date]],"MMM")</f>
        <v>Oct</v>
      </c>
      <c r="F2171" s="13" t="str">
        <f>"Q"&amp;ROUNDUP(MONTH(SalesDataTable[[#This Row],[Order Date]])/3,0)</f>
        <v>Q4</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11">
        <f>YEAR((SalesDataTable[[#This Row],[Order Date]]))</f>
        <v>2026</v>
      </c>
      <c r="D2172" s="13">
        <f>MONTH((SalesDataTable[[#This Row],[Order Date]]))</f>
        <v>10</v>
      </c>
      <c r="E2172" s="13" t="str">
        <f>TEXT(SalesDataTable[[#This Row],[Order Date]],"MMM")</f>
        <v>Oct</v>
      </c>
      <c r="F2172" s="13" t="str">
        <f>"Q"&amp;ROUNDUP(MONTH(SalesDataTable[[#This Row],[Order Date]])/3,0)</f>
        <v>Q4</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11">
        <f>YEAR((SalesDataTable[[#This Row],[Order Date]]))</f>
        <v>2026</v>
      </c>
      <c r="D2173" s="13">
        <f>MONTH((SalesDataTable[[#This Row],[Order Date]]))</f>
        <v>10</v>
      </c>
      <c r="E2173" s="13" t="str">
        <f>TEXT(SalesDataTable[[#This Row],[Order Date]],"MMM")</f>
        <v>Oct</v>
      </c>
      <c r="F2173" s="13" t="str">
        <f>"Q"&amp;ROUNDUP(MONTH(SalesDataTable[[#This Row],[Order Date]])/3,0)</f>
        <v>Q4</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11">
        <f>YEAR((SalesDataTable[[#This Row],[Order Date]]))</f>
        <v>2026</v>
      </c>
      <c r="D2174" s="13">
        <f>MONTH((SalesDataTable[[#This Row],[Order Date]]))</f>
        <v>10</v>
      </c>
      <c r="E2174" s="13" t="str">
        <f>TEXT(SalesDataTable[[#This Row],[Order Date]],"MMM")</f>
        <v>Oct</v>
      </c>
      <c r="F2174" s="13" t="str">
        <f>"Q"&amp;ROUNDUP(MONTH(SalesDataTable[[#This Row],[Order Date]])/3,0)</f>
        <v>Q4</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11">
        <f>YEAR((SalesDataTable[[#This Row],[Order Date]]))</f>
        <v>2026</v>
      </c>
      <c r="D2175" s="13">
        <f>MONTH((SalesDataTable[[#This Row],[Order Date]]))</f>
        <v>10</v>
      </c>
      <c r="E2175" s="13" t="str">
        <f>TEXT(SalesDataTable[[#This Row],[Order Date]],"MMM")</f>
        <v>Oct</v>
      </c>
      <c r="F2175" s="13" t="str">
        <f>"Q"&amp;ROUNDUP(MONTH(SalesDataTable[[#This Row],[Order Date]])/3,0)</f>
        <v>Q4</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11">
        <f>YEAR((SalesDataTable[[#This Row],[Order Date]]))</f>
        <v>2026</v>
      </c>
      <c r="D2176" s="13">
        <f>MONTH((SalesDataTable[[#This Row],[Order Date]]))</f>
        <v>10</v>
      </c>
      <c r="E2176" s="13" t="str">
        <f>TEXT(SalesDataTable[[#This Row],[Order Date]],"MMM")</f>
        <v>Oct</v>
      </c>
      <c r="F2176" s="13" t="str">
        <f>"Q"&amp;ROUNDUP(MONTH(SalesDataTable[[#This Row],[Order Date]])/3,0)</f>
        <v>Q4</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11">
        <f>YEAR((SalesDataTable[[#This Row],[Order Date]]))</f>
        <v>2026</v>
      </c>
      <c r="D2177" s="13">
        <f>MONTH((SalesDataTable[[#This Row],[Order Date]]))</f>
        <v>10</v>
      </c>
      <c r="E2177" s="13" t="str">
        <f>TEXT(SalesDataTable[[#This Row],[Order Date]],"MMM")</f>
        <v>Oct</v>
      </c>
      <c r="F2177" s="13" t="str">
        <f>"Q"&amp;ROUNDUP(MONTH(SalesDataTable[[#This Row],[Order Date]])/3,0)</f>
        <v>Q4</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11">
        <f>YEAR((SalesDataTable[[#This Row],[Order Date]]))</f>
        <v>2026</v>
      </c>
      <c r="D2178" s="13">
        <f>MONTH((SalesDataTable[[#This Row],[Order Date]]))</f>
        <v>10</v>
      </c>
      <c r="E2178" s="13" t="str">
        <f>TEXT(SalesDataTable[[#This Row],[Order Date]],"MMM")</f>
        <v>Oct</v>
      </c>
      <c r="F2178" s="13" t="str">
        <f>"Q"&amp;ROUNDUP(MONTH(SalesDataTable[[#This Row],[Order Date]])/3,0)</f>
        <v>Q4</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11">
        <f>YEAR((SalesDataTable[[#This Row],[Order Date]]))</f>
        <v>2026</v>
      </c>
      <c r="D2179" s="13">
        <f>MONTH((SalesDataTable[[#This Row],[Order Date]]))</f>
        <v>10</v>
      </c>
      <c r="E2179" s="13" t="str">
        <f>TEXT(SalesDataTable[[#This Row],[Order Date]],"MMM")</f>
        <v>Oct</v>
      </c>
      <c r="F2179" s="13" t="str">
        <f>"Q"&amp;ROUNDUP(MONTH(SalesDataTable[[#This Row],[Order Date]])/3,0)</f>
        <v>Q4</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11">
        <f>YEAR((SalesDataTable[[#This Row],[Order Date]]))</f>
        <v>2026</v>
      </c>
      <c r="D2180" s="13">
        <f>MONTH((SalesDataTable[[#This Row],[Order Date]]))</f>
        <v>10</v>
      </c>
      <c r="E2180" s="13" t="str">
        <f>TEXT(SalesDataTable[[#This Row],[Order Date]],"MMM")</f>
        <v>Oct</v>
      </c>
      <c r="F2180" s="13" t="str">
        <f>"Q"&amp;ROUNDUP(MONTH(SalesDataTable[[#This Row],[Order Date]])/3,0)</f>
        <v>Q4</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11">
        <f>YEAR((SalesDataTable[[#This Row],[Order Date]]))</f>
        <v>2026</v>
      </c>
      <c r="D2181" s="13">
        <f>MONTH((SalesDataTable[[#This Row],[Order Date]]))</f>
        <v>10</v>
      </c>
      <c r="E2181" s="13" t="str">
        <f>TEXT(SalesDataTable[[#This Row],[Order Date]],"MMM")</f>
        <v>Oct</v>
      </c>
      <c r="F2181" s="13" t="str">
        <f>"Q"&amp;ROUNDUP(MONTH(SalesDataTable[[#This Row],[Order Date]])/3,0)</f>
        <v>Q4</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11">
        <f>YEAR((SalesDataTable[[#This Row],[Order Date]]))</f>
        <v>2026</v>
      </c>
      <c r="D2182" s="13">
        <f>MONTH((SalesDataTable[[#This Row],[Order Date]]))</f>
        <v>10</v>
      </c>
      <c r="E2182" s="13" t="str">
        <f>TEXT(SalesDataTable[[#This Row],[Order Date]],"MMM")</f>
        <v>Oct</v>
      </c>
      <c r="F2182" s="13" t="str">
        <f>"Q"&amp;ROUNDUP(MONTH(SalesDataTable[[#This Row],[Order Date]])/3,0)</f>
        <v>Q4</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11">
        <f>YEAR((SalesDataTable[[#This Row],[Order Date]]))</f>
        <v>2026</v>
      </c>
      <c r="D2183" s="13">
        <f>MONTH((SalesDataTable[[#This Row],[Order Date]]))</f>
        <v>10</v>
      </c>
      <c r="E2183" s="13" t="str">
        <f>TEXT(SalesDataTable[[#This Row],[Order Date]],"MMM")</f>
        <v>Oct</v>
      </c>
      <c r="F2183" s="13" t="str">
        <f>"Q"&amp;ROUNDUP(MONTH(SalesDataTable[[#This Row],[Order Date]])/3,0)</f>
        <v>Q4</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11">
        <f>YEAR((SalesDataTable[[#This Row],[Order Date]]))</f>
        <v>2026</v>
      </c>
      <c r="D2184" s="13">
        <f>MONTH((SalesDataTable[[#This Row],[Order Date]]))</f>
        <v>10</v>
      </c>
      <c r="E2184" s="13" t="str">
        <f>TEXT(SalesDataTable[[#This Row],[Order Date]],"MMM")</f>
        <v>Oct</v>
      </c>
      <c r="F2184" s="13" t="str">
        <f>"Q"&amp;ROUNDUP(MONTH(SalesDataTable[[#This Row],[Order Date]])/3,0)</f>
        <v>Q4</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11">
        <f>YEAR((SalesDataTable[[#This Row],[Order Date]]))</f>
        <v>2026</v>
      </c>
      <c r="D2185" s="13">
        <f>MONTH((SalesDataTable[[#This Row],[Order Date]]))</f>
        <v>10</v>
      </c>
      <c r="E2185" s="13" t="str">
        <f>TEXT(SalesDataTable[[#This Row],[Order Date]],"MMM")</f>
        <v>Oct</v>
      </c>
      <c r="F2185" s="13" t="str">
        <f>"Q"&amp;ROUNDUP(MONTH(SalesDataTable[[#This Row],[Order Date]])/3,0)</f>
        <v>Q4</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11">
        <f>YEAR((SalesDataTable[[#This Row],[Order Date]]))</f>
        <v>2026</v>
      </c>
      <c r="D2186" s="13">
        <f>MONTH((SalesDataTable[[#This Row],[Order Date]]))</f>
        <v>10</v>
      </c>
      <c r="E2186" s="13" t="str">
        <f>TEXT(SalesDataTable[[#This Row],[Order Date]],"MMM")</f>
        <v>Oct</v>
      </c>
      <c r="F2186" s="13" t="str">
        <f>"Q"&amp;ROUNDUP(MONTH(SalesDataTable[[#This Row],[Order Date]])/3,0)</f>
        <v>Q4</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11">
        <f>YEAR((SalesDataTable[[#This Row],[Order Date]]))</f>
        <v>2026</v>
      </c>
      <c r="D2187" s="13">
        <f>MONTH((SalesDataTable[[#This Row],[Order Date]]))</f>
        <v>10</v>
      </c>
      <c r="E2187" s="13" t="str">
        <f>TEXT(SalesDataTable[[#This Row],[Order Date]],"MMM")</f>
        <v>Oct</v>
      </c>
      <c r="F2187" s="13" t="str">
        <f>"Q"&amp;ROUNDUP(MONTH(SalesDataTable[[#This Row],[Order Date]])/3,0)</f>
        <v>Q4</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11">
        <f>YEAR((SalesDataTable[[#This Row],[Order Date]]))</f>
        <v>2026</v>
      </c>
      <c r="D2188" s="13">
        <f>MONTH((SalesDataTable[[#This Row],[Order Date]]))</f>
        <v>10</v>
      </c>
      <c r="E2188" s="13" t="str">
        <f>TEXT(SalesDataTable[[#This Row],[Order Date]],"MMM")</f>
        <v>Oct</v>
      </c>
      <c r="F2188" s="13" t="str">
        <f>"Q"&amp;ROUNDUP(MONTH(SalesDataTable[[#This Row],[Order Date]])/3,0)</f>
        <v>Q4</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11">
        <f>YEAR((SalesDataTable[[#This Row],[Order Date]]))</f>
        <v>2026</v>
      </c>
      <c r="D2189" s="13">
        <f>MONTH((SalesDataTable[[#This Row],[Order Date]]))</f>
        <v>10</v>
      </c>
      <c r="E2189" s="13" t="str">
        <f>TEXT(SalesDataTable[[#This Row],[Order Date]],"MMM")</f>
        <v>Oct</v>
      </c>
      <c r="F2189" s="13" t="str">
        <f>"Q"&amp;ROUNDUP(MONTH(SalesDataTable[[#This Row],[Order Date]])/3,0)</f>
        <v>Q4</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11">
        <f>YEAR((SalesDataTable[[#This Row],[Order Date]]))</f>
        <v>2026</v>
      </c>
      <c r="D2190" s="13">
        <f>MONTH((SalesDataTable[[#This Row],[Order Date]]))</f>
        <v>10</v>
      </c>
      <c r="E2190" s="13" t="str">
        <f>TEXT(SalesDataTable[[#This Row],[Order Date]],"MMM")</f>
        <v>Oct</v>
      </c>
      <c r="F2190" s="13" t="str">
        <f>"Q"&amp;ROUNDUP(MONTH(SalesDataTable[[#This Row],[Order Date]])/3,0)</f>
        <v>Q4</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11">
        <f>YEAR((SalesDataTable[[#This Row],[Order Date]]))</f>
        <v>2026</v>
      </c>
      <c r="D2191" s="13">
        <f>MONTH((SalesDataTable[[#This Row],[Order Date]]))</f>
        <v>10</v>
      </c>
      <c r="E2191" s="13" t="str">
        <f>TEXT(SalesDataTable[[#This Row],[Order Date]],"MMM")</f>
        <v>Oct</v>
      </c>
      <c r="F2191" s="13" t="str">
        <f>"Q"&amp;ROUNDUP(MONTH(SalesDataTable[[#This Row],[Order Date]])/3,0)</f>
        <v>Q4</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11">
        <f>YEAR((SalesDataTable[[#This Row],[Order Date]]))</f>
        <v>2026</v>
      </c>
      <c r="D2192" s="13">
        <f>MONTH((SalesDataTable[[#This Row],[Order Date]]))</f>
        <v>10</v>
      </c>
      <c r="E2192" s="13" t="str">
        <f>TEXT(SalesDataTable[[#This Row],[Order Date]],"MMM")</f>
        <v>Oct</v>
      </c>
      <c r="F2192" s="13" t="str">
        <f>"Q"&amp;ROUNDUP(MONTH(SalesDataTable[[#This Row],[Order Date]])/3,0)</f>
        <v>Q4</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11">
        <f>YEAR((SalesDataTable[[#This Row],[Order Date]]))</f>
        <v>2026</v>
      </c>
      <c r="D2193" s="13">
        <f>MONTH((SalesDataTable[[#This Row],[Order Date]]))</f>
        <v>10</v>
      </c>
      <c r="E2193" s="13" t="str">
        <f>TEXT(SalesDataTable[[#This Row],[Order Date]],"MMM")</f>
        <v>Oct</v>
      </c>
      <c r="F2193" s="13" t="str">
        <f>"Q"&amp;ROUNDUP(MONTH(SalesDataTable[[#This Row],[Order Date]])/3,0)</f>
        <v>Q4</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11">
        <f>YEAR((SalesDataTable[[#This Row],[Order Date]]))</f>
        <v>2026</v>
      </c>
      <c r="D2194" s="13">
        <f>MONTH((SalesDataTable[[#This Row],[Order Date]]))</f>
        <v>10</v>
      </c>
      <c r="E2194" s="13" t="str">
        <f>TEXT(SalesDataTable[[#This Row],[Order Date]],"MMM")</f>
        <v>Oct</v>
      </c>
      <c r="F2194" s="13" t="str">
        <f>"Q"&amp;ROUNDUP(MONTH(SalesDataTable[[#This Row],[Order Date]])/3,0)</f>
        <v>Q4</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11">
        <f>YEAR((SalesDataTable[[#This Row],[Order Date]]))</f>
        <v>2026</v>
      </c>
      <c r="D2195" s="13">
        <f>MONTH((SalesDataTable[[#This Row],[Order Date]]))</f>
        <v>10</v>
      </c>
      <c r="E2195" s="13" t="str">
        <f>TEXT(SalesDataTable[[#This Row],[Order Date]],"MMM")</f>
        <v>Oct</v>
      </c>
      <c r="F2195" s="13" t="str">
        <f>"Q"&amp;ROUNDUP(MONTH(SalesDataTable[[#This Row],[Order Date]])/3,0)</f>
        <v>Q4</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11">
        <f>YEAR((SalesDataTable[[#This Row],[Order Date]]))</f>
        <v>2026</v>
      </c>
      <c r="D2196" s="13">
        <f>MONTH((SalesDataTable[[#This Row],[Order Date]]))</f>
        <v>10</v>
      </c>
      <c r="E2196" s="13" t="str">
        <f>TEXT(SalesDataTable[[#This Row],[Order Date]],"MMM")</f>
        <v>Oct</v>
      </c>
      <c r="F2196" s="13" t="str">
        <f>"Q"&amp;ROUNDUP(MONTH(SalesDataTable[[#This Row],[Order Date]])/3,0)</f>
        <v>Q4</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11">
        <f>YEAR((SalesDataTable[[#This Row],[Order Date]]))</f>
        <v>2026</v>
      </c>
      <c r="D2197" s="13">
        <f>MONTH((SalesDataTable[[#This Row],[Order Date]]))</f>
        <v>10</v>
      </c>
      <c r="E2197" s="13" t="str">
        <f>TEXT(SalesDataTable[[#This Row],[Order Date]],"MMM")</f>
        <v>Oct</v>
      </c>
      <c r="F2197" s="13" t="str">
        <f>"Q"&amp;ROUNDUP(MONTH(SalesDataTable[[#This Row],[Order Date]])/3,0)</f>
        <v>Q4</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11">
        <f>YEAR((SalesDataTable[[#This Row],[Order Date]]))</f>
        <v>2026</v>
      </c>
      <c r="D2198" s="13">
        <f>MONTH((SalesDataTable[[#This Row],[Order Date]]))</f>
        <v>10</v>
      </c>
      <c r="E2198" s="13" t="str">
        <f>TEXT(SalesDataTable[[#This Row],[Order Date]],"MMM")</f>
        <v>Oct</v>
      </c>
      <c r="F2198" s="13" t="str">
        <f>"Q"&amp;ROUNDUP(MONTH(SalesDataTable[[#This Row],[Order Date]])/3,0)</f>
        <v>Q4</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11">
        <f>YEAR((SalesDataTable[[#This Row],[Order Date]]))</f>
        <v>2026</v>
      </c>
      <c r="D2199" s="13">
        <f>MONTH((SalesDataTable[[#This Row],[Order Date]]))</f>
        <v>10</v>
      </c>
      <c r="E2199" s="13" t="str">
        <f>TEXT(SalesDataTable[[#This Row],[Order Date]],"MMM")</f>
        <v>Oct</v>
      </c>
      <c r="F2199" s="13" t="str">
        <f>"Q"&amp;ROUNDUP(MONTH(SalesDataTable[[#This Row],[Order Date]])/3,0)</f>
        <v>Q4</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11">
        <f>YEAR((SalesDataTable[[#This Row],[Order Date]]))</f>
        <v>2026</v>
      </c>
      <c r="D2200" s="13">
        <f>MONTH((SalesDataTable[[#This Row],[Order Date]]))</f>
        <v>10</v>
      </c>
      <c r="E2200" s="13" t="str">
        <f>TEXT(SalesDataTable[[#This Row],[Order Date]],"MMM")</f>
        <v>Oct</v>
      </c>
      <c r="F2200" s="13" t="str">
        <f>"Q"&amp;ROUNDUP(MONTH(SalesDataTable[[#This Row],[Order Date]])/3,0)</f>
        <v>Q4</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11">
        <f>YEAR((SalesDataTable[[#This Row],[Order Date]]))</f>
        <v>2026</v>
      </c>
      <c r="D2201" s="13">
        <f>MONTH((SalesDataTable[[#This Row],[Order Date]]))</f>
        <v>10</v>
      </c>
      <c r="E2201" s="13" t="str">
        <f>TEXT(SalesDataTable[[#This Row],[Order Date]],"MMM")</f>
        <v>Oct</v>
      </c>
      <c r="F2201" s="13" t="str">
        <f>"Q"&amp;ROUNDUP(MONTH(SalesDataTable[[#This Row],[Order Date]])/3,0)</f>
        <v>Q4</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11">
        <f>YEAR((SalesDataTable[[#This Row],[Order Date]]))</f>
        <v>2026</v>
      </c>
      <c r="D2202" s="13">
        <f>MONTH((SalesDataTable[[#This Row],[Order Date]]))</f>
        <v>10</v>
      </c>
      <c r="E2202" s="13" t="str">
        <f>TEXT(SalesDataTable[[#This Row],[Order Date]],"MMM")</f>
        <v>Oct</v>
      </c>
      <c r="F2202" s="13" t="str">
        <f>"Q"&amp;ROUNDUP(MONTH(SalesDataTable[[#This Row],[Order Date]])/3,0)</f>
        <v>Q4</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11">
        <f>YEAR((SalesDataTable[[#This Row],[Order Date]]))</f>
        <v>2026</v>
      </c>
      <c r="D2203" s="13">
        <f>MONTH((SalesDataTable[[#This Row],[Order Date]]))</f>
        <v>10</v>
      </c>
      <c r="E2203" s="13" t="str">
        <f>TEXT(SalesDataTable[[#This Row],[Order Date]],"MMM")</f>
        <v>Oct</v>
      </c>
      <c r="F2203" s="13" t="str">
        <f>"Q"&amp;ROUNDUP(MONTH(SalesDataTable[[#This Row],[Order Date]])/3,0)</f>
        <v>Q4</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11">
        <f>YEAR((SalesDataTable[[#This Row],[Order Date]]))</f>
        <v>2026</v>
      </c>
      <c r="D2204" s="13">
        <f>MONTH((SalesDataTable[[#This Row],[Order Date]]))</f>
        <v>10</v>
      </c>
      <c r="E2204" s="13" t="str">
        <f>TEXT(SalesDataTable[[#This Row],[Order Date]],"MMM")</f>
        <v>Oct</v>
      </c>
      <c r="F2204" s="13" t="str">
        <f>"Q"&amp;ROUNDUP(MONTH(SalesDataTable[[#This Row],[Order Date]])/3,0)</f>
        <v>Q4</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11">
        <f>YEAR((SalesDataTable[[#This Row],[Order Date]]))</f>
        <v>2026</v>
      </c>
      <c r="D2205" s="13">
        <f>MONTH((SalesDataTable[[#This Row],[Order Date]]))</f>
        <v>10</v>
      </c>
      <c r="E2205" s="13" t="str">
        <f>TEXT(SalesDataTable[[#This Row],[Order Date]],"MMM")</f>
        <v>Oct</v>
      </c>
      <c r="F2205" s="13" t="str">
        <f>"Q"&amp;ROUNDUP(MONTH(SalesDataTable[[#This Row],[Order Date]])/3,0)</f>
        <v>Q4</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11">
        <f>YEAR((SalesDataTable[[#This Row],[Order Date]]))</f>
        <v>2026</v>
      </c>
      <c r="D2206" s="13">
        <f>MONTH((SalesDataTable[[#This Row],[Order Date]]))</f>
        <v>10</v>
      </c>
      <c r="E2206" s="13" t="str">
        <f>TEXT(SalesDataTable[[#This Row],[Order Date]],"MMM")</f>
        <v>Oct</v>
      </c>
      <c r="F2206" s="13" t="str">
        <f>"Q"&amp;ROUNDUP(MONTH(SalesDataTable[[#This Row],[Order Date]])/3,0)</f>
        <v>Q4</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11">
        <f>YEAR((SalesDataTable[[#This Row],[Order Date]]))</f>
        <v>2026</v>
      </c>
      <c r="D2207" s="13">
        <f>MONTH((SalesDataTable[[#This Row],[Order Date]]))</f>
        <v>10</v>
      </c>
      <c r="E2207" s="13" t="str">
        <f>TEXT(SalesDataTable[[#This Row],[Order Date]],"MMM")</f>
        <v>Oct</v>
      </c>
      <c r="F2207" s="13" t="str">
        <f>"Q"&amp;ROUNDUP(MONTH(SalesDataTable[[#This Row],[Order Date]])/3,0)</f>
        <v>Q4</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11">
        <f>YEAR((SalesDataTable[[#This Row],[Order Date]]))</f>
        <v>2026</v>
      </c>
      <c r="D2208" s="13">
        <f>MONTH((SalesDataTable[[#This Row],[Order Date]]))</f>
        <v>10</v>
      </c>
      <c r="E2208" s="13" t="str">
        <f>TEXT(SalesDataTable[[#This Row],[Order Date]],"MMM")</f>
        <v>Oct</v>
      </c>
      <c r="F2208" s="13" t="str">
        <f>"Q"&amp;ROUNDUP(MONTH(SalesDataTable[[#This Row],[Order Date]])/3,0)</f>
        <v>Q4</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11">
        <f>YEAR((SalesDataTable[[#This Row],[Order Date]]))</f>
        <v>2026</v>
      </c>
      <c r="D2209" s="13">
        <f>MONTH((SalesDataTable[[#This Row],[Order Date]]))</f>
        <v>10</v>
      </c>
      <c r="E2209" s="13" t="str">
        <f>TEXT(SalesDataTable[[#This Row],[Order Date]],"MMM")</f>
        <v>Oct</v>
      </c>
      <c r="F2209" s="13" t="str">
        <f>"Q"&amp;ROUNDUP(MONTH(SalesDataTable[[#This Row],[Order Date]])/3,0)</f>
        <v>Q4</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11">
        <f>YEAR((SalesDataTable[[#This Row],[Order Date]]))</f>
        <v>2026</v>
      </c>
      <c r="D2210" s="13">
        <f>MONTH((SalesDataTable[[#This Row],[Order Date]]))</f>
        <v>10</v>
      </c>
      <c r="E2210" s="13" t="str">
        <f>TEXT(SalesDataTable[[#This Row],[Order Date]],"MMM")</f>
        <v>Oct</v>
      </c>
      <c r="F2210" s="13" t="str">
        <f>"Q"&amp;ROUNDUP(MONTH(SalesDataTable[[#This Row],[Order Date]])/3,0)</f>
        <v>Q4</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11">
        <f>YEAR((SalesDataTable[[#This Row],[Order Date]]))</f>
        <v>2026</v>
      </c>
      <c r="D2211" s="13">
        <f>MONTH((SalesDataTable[[#This Row],[Order Date]]))</f>
        <v>10</v>
      </c>
      <c r="E2211" s="13" t="str">
        <f>TEXT(SalesDataTable[[#This Row],[Order Date]],"MMM")</f>
        <v>Oct</v>
      </c>
      <c r="F2211" s="13" t="str">
        <f>"Q"&amp;ROUNDUP(MONTH(SalesDataTable[[#This Row],[Order Date]])/3,0)</f>
        <v>Q4</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11">
        <f>YEAR((SalesDataTable[[#This Row],[Order Date]]))</f>
        <v>2026</v>
      </c>
      <c r="D2212" s="13">
        <f>MONTH((SalesDataTable[[#This Row],[Order Date]]))</f>
        <v>10</v>
      </c>
      <c r="E2212" s="13" t="str">
        <f>TEXT(SalesDataTable[[#This Row],[Order Date]],"MMM")</f>
        <v>Oct</v>
      </c>
      <c r="F2212" s="13" t="str">
        <f>"Q"&amp;ROUNDUP(MONTH(SalesDataTable[[#This Row],[Order Date]])/3,0)</f>
        <v>Q4</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11">
        <f>YEAR((SalesDataTable[[#This Row],[Order Date]]))</f>
        <v>2026</v>
      </c>
      <c r="D2213" s="13">
        <f>MONTH((SalesDataTable[[#This Row],[Order Date]]))</f>
        <v>10</v>
      </c>
      <c r="E2213" s="13" t="str">
        <f>TEXT(SalesDataTable[[#This Row],[Order Date]],"MMM")</f>
        <v>Oct</v>
      </c>
      <c r="F2213" s="13" t="str">
        <f>"Q"&amp;ROUNDUP(MONTH(SalesDataTable[[#This Row],[Order Date]])/3,0)</f>
        <v>Q4</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11">
        <f>YEAR((SalesDataTable[[#This Row],[Order Date]]))</f>
        <v>2026</v>
      </c>
      <c r="D2214" s="13">
        <f>MONTH((SalesDataTable[[#This Row],[Order Date]]))</f>
        <v>10</v>
      </c>
      <c r="E2214" s="13" t="str">
        <f>TEXT(SalesDataTable[[#This Row],[Order Date]],"MMM")</f>
        <v>Oct</v>
      </c>
      <c r="F2214" s="13" t="str">
        <f>"Q"&amp;ROUNDUP(MONTH(SalesDataTable[[#This Row],[Order Date]])/3,0)</f>
        <v>Q4</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11">
        <f>YEAR((SalesDataTable[[#This Row],[Order Date]]))</f>
        <v>2026</v>
      </c>
      <c r="D2215" s="13">
        <f>MONTH((SalesDataTable[[#This Row],[Order Date]]))</f>
        <v>10</v>
      </c>
      <c r="E2215" s="13" t="str">
        <f>TEXT(SalesDataTable[[#This Row],[Order Date]],"MMM")</f>
        <v>Oct</v>
      </c>
      <c r="F2215" s="13" t="str">
        <f>"Q"&amp;ROUNDUP(MONTH(SalesDataTable[[#This Row],[Order Date]])/3,0)</f>
        <v>Q4</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11">
        <f>YEAR((SalesDataTable[[#This Row],[Order Date]]))</f>
        <v>2026</v>
      </c>
      <c r="D2216" s="13">
        <f>MONTH((SalesDataTable[[#This Row],[Order Date]]))</f>
        <v>10</v>
      </c>
      <c r="E2216" s="13" t="str">
        <f>TEXT(SalesDataTable[[#This Row],[Order Date]],"MMM")</f>
        <v>Oct</v>
      </c>
      <c r="F2216" s="13" t="str">
        <f>"Q"&amp;ROUNDUP(MONTH(SalesDataTable[[#This Row],[Order Date]])/3,0)</f>
        <v>Q4</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11">
        <f>YEAR((SalesDataTable[[#This Row],[Order Date]]))</f>
        <v>2026</v>
      </c>
      <c r="D2217" s="13">
        <f>MONTH((SalesDataTable[[#This Row],[Order Date]]))</f>
        <v>10</v>
      </c>
      <c r="E2217" s="13" t="str">
        <f>TEXT(SalesDataTable[[#This Row],[Order Date]],"MMM")</f>
        <v>Oct</v>
      </c>
      <c r="F2217" s="13" t="str">
        <f>"Q"&amp;ROUNDUP(MONTH(SalesDataTable[[#This Row],[Order Date]])/3,0)</f>
        <v>Q4</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11">
        <f>YEAR((SalesDataTable[[#This Row],[Order Date]]))</f>
        <v>2026</v>
      </c>
      <c r="D2218" s="13">
        <f>MONTH((SalesDataTable[[#This Row],[Order Date]]))</f>
        <v>10</v>
      </c>
      <c r="E2218" s="13" t="str">
        <f>TEXT(SalesDataTable[[#This Row],[Order Date]],"MMM")</f>
        <v>Oct</v>
      </c>
      <c r="F2218" s="13" t="str">
        <f>"Q"&amp;ROUNDUP(MONTH(SalesDataTable[[#This Row],[Order Date]])/3,0)</f>
        <v>Q4</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11">
        <f>YEAR((SalesDataTable[[#This Row],[Order Date]]))</f>
        <v>2026</v>
      </c>
      <c r="D2219" s="13">
        <f>MONTH((SalesDataTable[[#This Row],[Order Date]]))</f>
        <v>10</v>
      </c>
      <c r="E2219" s="13" t="str">
        <f>TEXT(SalesDataTable[[#This Row],[Order Date]],"MMM")</f>
        <v>Oct</v>
      </c>
      <c r="F2219" s="13" t="str">
        <f>"Q"&amp;ROUNDUP(MONTH(SalesDataTable[[#This Row],[Order Date]])/3,0)</f>
        <v>Q4</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11">
        <f>YEAR((SalesDataTable[[#This Row],[Order Date]]))</f>
        <v>2026</v>
      </c>
      <c r="D2220" s="13">
        <f>MONTH((SalesDataTable[[#This Row],[Order Date]]))</f>
        <v>10</v>
      </c>
      <c r="E2220" s="13" t="str">
        <f>TEXT(SalesDataTable[[#This Row],[Order Date]],"MMM")</f>
        <v>Oct</v>
      </c>
      <c r="F2220" s="13" t="str">
        <f>"Q"&amp;ROUNDUP(MONTH(SalesDataTable[[#This Row],[Order Date]])/3,0)</f>
        <v>Q4</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11">
        <f>YEAR((SalesDataTable[[#This Row],[Order Date]]))</f>
        <v>2026</v>
      </c>
      <c r="D2221" s="13">
        <f>MONTH((SalesDataTable[[#This Row],[Order Date]]))</f>
        <v>10</v>
      </c>
      <c r="E2221" s="13" t="str">
        <f>TEXT(SalesDataTable[[#This Row],[Order Date]],"MMM")</f>
        <v>Oct</v>
      </c>
      <c r="F2221" s="13" t="str">
        <f>"Q"&amp;ROUNDUP(MONTH(SalesDataTable[[#This Row],[Order Date]])/3,0)</f>
        <v>Q4</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11">
        <f>YEAR((SalesDataTable[[#This Row],[Order Date]]))</f>
        <v>2026</v>
      </c>
      <c r="D2222" s="13">
        <f>MONTH((SalesDataTable[[#This Row],[Order Date]]))</f>
        <v>10</v>
      </c>
      <c r="E2222" s="13" t="str">
        <f>TEXT(SalesDataTable[[#This Row],[Order Date]],"MMM")</f>
        <v>Oct</v>
      </c>
      <c r="F2222" s="13" t="str">
        <f>"Q"&amp;ROUNDUP(MONTH(SalesDataTable[[#This Row],[Order Date]])/3,0)</f>
        <v>Q4</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11">
        <f>YEAR((SalesDataTable[[#This Row],[Order Date]]))</f>
        <v>2026</v>
      </c>
      <c r="D2223" s="13">
        <f>MONTH((SalesDataTable[[#This Row],[Order Date]]))</f>
        <v>10</v>
      </c>
      <c r="E2223" s="13" t="str">
        <f>TEXT(SalesDataTable[[#This Row],[Order Date]],"MMM")</f>
        <v>Oct</v>
      </c>
      <c r="F2223" s="13" t="str">
        <f>"Q"&amp;ROUNDUP(MONTH(SalesDataTable[[#This Row],[Order Date]])/3,0)</f>
        <v>Q4</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11">
        <f>YEAR((SalesDataTable[[#This Row],[Order Date]]))</f>
        <v>2026</v>
      </c>
      <c r="D2224" s="13">
        <f>MONTH((SalesDataTable[[#This Row],[Order Date]]))</f>
        <v>10</v>
      </c>
      <c r="E2224" s="13" t="str">
        <f>TEXT(SalesDataTable[[#This Row],[Order Date]],"MMM")</f>
        <v>Oct</v>
      </c>
      <c r="F2224" s="13" t="str">
        <f>"Q"&amp;ROUNDUP(MONTH(SalesDataTable[[#This Row],[Order Date]])/3,0)</f>
        <v>Q4</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11">
        <f>YEAR((SalesDataTable[[#This Row],[Order Date]]))</f>
        <v>2026</v>
      </c>
      <c r="D2225" s="13">
        <f>MONTH((SalesDataTable[[#This Row],[Order Date]]))</f>
        <v>10</v>
      </c>
      <c r="E2225" s="13" t="str">
        <f>TEXT(SalesDataTable[[#This Row],[Order Date]],"MMM")</f>
        <v>Oct</v>
      </c>
      <c r="F2225" s="13" t="str">
        <f>"Q"&amp;ROUNDUP(MONTH(SalesDataTable[[#This Row],[Order Date]])/3,0)</f>
        <v>Q4</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11">
        <f>YEAR((SalesDataTable[[#This Row],[Order Date]]))</f>
        <v>2026</v>
      </c>
      <c r="D2226" s="13">
        <f>MONTH((SalesDataTable[[#This Row],[Order Date]]))</f>
        <v>10</v>
      </c>
      <c r="E2226" s="13" t="str">
        <f>TEXT(SalesDataTable[[#This Row],[Order Date]],"MMM")</f>
        <v>Oct</v>
      </c>
      <c r="F2226" s="13" t="str">
        <f>"Q"&amp;ROUNDUP(MONTH(SalesDataTable[[#This Row],[Order Date]])/3,0)</f>
        <v>Q4</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11">
        <f>YEAR((SalesDataTable[[#This Row],[Order Date]]))</f>
        <v>2026</v>
      </c>
      <c r="D2227" s="13">
        <f>MONTH((SalesDataTable[[#This Row],[Order Date]]))</f>
        <v>10</v>
      </c>
      <c r="E2227" s="13" t="str">
        <f>TEXT(SalesDataTable[[#This Row],[Order Date]],"MMM")</f>
        <v>Oct</v>
      </c>
      <c r="F2227" s="13" t="str">
        <f>"Q"&amp;ROUNDUP(MONTH(SalesDataTable[[#This Row],[Order Date]])/3,0)</f>
        <v>Q4</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11">
        <f>YEAR((SalesDataTable[[#This Row],[Order Date]]))</f>
        <v>2026</v>
      </c>
      <c r="D2228" s="13">
        <f>MONTH((SalesDataTable[[#This Row],[Order Date]]))</f>
        <v>10</v>
      </c>
      <c r="E2228" s="13" t="str">
        <f>TEXT(SalesDataTable[[#This Row],[Order Date]],"MMM")</f>
        <v>Oct</v>
      </c>
      <c r="F2228" s="13" t="str">
        <f>"Q"&amp;ROUNDUP(MONTH(SalesDataTable[[#This Row],[Order Date]])/3,0)</f>
        <v>Q4</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11">
        <f>YEAR((SalesDataTable[[#This Row],[Order Date]]))</f>
        <v>2026</v>
      </c>
      <c r="D2229" s="13">
        <f>MONTH((SalesDataTable[[#This Row],[Order Date]]))</f>
        <v>10</v>
      </c>
      <c r="E2229" s="13" t="str">
        <f>TEXT(SalesDataTable[[#This Row],[Order Date]],"MMM")</f>
        <v>Oct</v>
      </c>
      <c r="F2229" s="13" t="str">
        <f>"Q"&amp;ROUNDUP(MONTH(SalesDataTable[[#This Row],[Order Date]])/3,0)</f>
        <v>Q4</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11">
        <f>YEAR((SalesDataTable[[#This Row],[Order Date]]))</f>
        <v>2026</v>
      </c>
      <c r="D2230" s="13">
        <f>MONTH((SalesDataTable[[#This Row],[Order Date]]))</f>
        <v>10</v>
      </c>
      <c r="E2230" s="13" t="str">
        <f>TEXT(SalesDataTable[[#This Row],[Order Date]],"MMM")</f>
        <v>Oct</v>
      </c>
      <c r="F2230" s="13" t="str">
        <f>"Q"&amp;ROUNDUP(MONTH(SalesDataTable[[#This Row],[Order Date]])/3,0)</f>
        <v>Q4</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11">
        <f>YEAR((SalesDataTable[[#This Row],[Order Date]]))</f>
        <v>2026</v>
      </c>
      <c r="D2231" s="13">
        <f>MONTH((SalesDataTable[[#This Row],[Order Date]]))</f>
        <v>10</v>
      </c>
      <c r="E2231" s="13" t="str">
        <f>TEXT(SalesDataTable[[#This Row],[Order Date]],"MMM")</f>
        <v>Oct</v>
      </c>
      <c r="F2231" s="13" t="str">
        <f>"Q"&amp;ROUNDUP(MONTH(SalesDataTable[[#This Row],[Order Date]])/3,0)</f>
        <v>Q4</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11">
        <f>YEAR((SalesDataTable[[#This Row],[Order Date]]))</f>
        <v>2026</v>
      </c>
      <c r="D2232" s="13">
        <f>MONTH((SalesDataTable[[#This Row],[Order Date]]))</f>
        <v>10</v>
      </c>
      <c r="E2232" s="13" t="str">
        <f>TEXT(SalesDataTable[[#This Row],[Order Date]],"MMM")</f>
        <v>Oct</v>
      </c>
      <c r="F2232" s="13" t="str">
        <f>"Q"&amp;ROUNDUP(MONTH(SalesDataTable[[#This Row],[Order Date]])/3,0)</f>
        <v>Q4</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11">
        <f>YEAR((SalesDataTable[[#This Row],[Order Date]]))</f>
        <v>2026</v>
      </c>
      <c r="D2233" s="13">
        <f>MONTH((SalesDataTable[[#This Row],[Order Date]]))</f>
        <v>10</v>
      </c>
      <c r="E2233" s="13" t="str">
        <f>TEXT(SalesDataTable[[#This Row],[Order Date]],"MMM")</f>
        <v>Oct</v>
      </c>
      <c r="F2233" s="13" t="str">
        <f>"Q"&amp;ROUNDUP(MONTH(SalesDataTable[[#This Row],[Order Date]])/3,0)</f>
        <v>Q4</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11">
        <f>YEAR((SalesDataTable[[#This Row],[Order Date]]))</f>
        <v>2026</v>
      </c>
      <c r="D2234" s="13">
        <f>MONTH((SalesDataTable[[#This Row],[Order Date]]))</f>
        <v>10</v>
      </c>
      <c r="E2234" s="13" t="str">
        <f>TEXT(SalesDataTable[[#This Row],[Order Date]],"MMM")</f>
        <v>Oct</v>
      </c>
      <c r="F2234" s="13" t="str">
        <f>"Q"&amp;ROUNDUP(MONTH(SalesDataTable[[#This Row],[Order Date]])/3,0)</f>
        <v>Q4</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11">
        <f>YEAR((SalesDataTable[[#This Row],[Order Date]]))</f>
        <v>2026</v>
      </c>
      <c r="D2235" s="13">
        <f>MONTH((SalesDataTable[[#This Row],[Order Date]]))</f>
        <v>11</v>
      </c>
      <c r="E2235" s="13" t="str">
        <f>TEXT(SalesDataTable[[#This Row],[Order Date]],"MMM")</f>
        <v>Nov</v>
      </c>
      <c r="F2235" s="13" t="str">
        <f>"Q"&amp;ROUNDUP(MONTH(SalesDataTable[[#This Row],[Order Date]])/3,0)</f>
        <v>Q4</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11">
        <f>YEAR((SalesDataTable[[#This Row],[Order Date]]))</f>
        <v>2026</v>
      </c>
      <c r="D2236" s="13">
        <f>MONTH((SalesDataTable[[#This Row],[Order Date]]))</f>
        <v>11</v>
      </c>
      <c r="E2236" s="13" t="str">
        <f>TEXT(SalesDataTable[[#This Row],[Order Date]],"MMM")</f>
        <v>Nov</v>
      </c>
      <c r="F2236" s="13" t="str">
        <f>"Q"&amp;ROUNDUP(MONTH(SalesDataTable[[#This Row],[Order Date]])/3,0)</f>
        <v>Q4</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11">
        <f>YEAR((SalesDataTable[[#This Row],[Order Date]]))</f>
        <v>2026</v>
      </c>
      <c r="D2237" s="13">
        <f>MONTH((SalesDataTable[[#This Row],[Order Date]]))</f>
        <v>11</v>
      </c>
      <c r="E2237" s="13" t="str">
        <f>TEXT(SalesDataTable[[#This Row],[Order Date]],"MMM")</f>
        <v>Nov</v>
      </c>
      <c r="F2237" s="13" t="str">
        <f>"Q"&amp;ROUNDUP(MONTH(SalesDataTable[[#This Row],[Order Date]])/3,0)</f>
        <v>Q4</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11">
        <f>YEAR((SalesDataTable[[#This Row],[Order Date]]))</f>
        <v>2026</v>
      </c>
      <c r="D2238" s="13">
        <f>MONTH((SalesDataTable[[#This Row],[Order Date]]))</f>
        <v>11</v>
      </c>
      <c r="E2238" s="13" t="str">
        <f>TEXT(SalesDataTable[[#This Row],[Order Date]],"MMM")</f>
        <v>Nov</v>
      </c>
      <c r="F2238" s="13" t="str">
        <f>"Q"&amp;ROUNDUP(MONTH(SalesDataTable[[#This Row],[Order Date]])/3,0)</f>
        <v>Q4</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11">
        <f>YEAR((SalesDataTable[[#This Row],[Order Date]]))</f>
        <v>2026</v>
      </c>
      <c r="D2239" s="13">
        <f>MONTH((SalesDataTable[[#This Row],[Order Date]]))</f>
        <v>11</v>
      </c>
      <c r="E2239" s="13" t="str">
        <f>TEXT(SalesDataTable[[#This Row],[Order Date]],"MMM")</f>
        <v>Nov</v>
      </c>
      <c r="F2239" s="13" t="str">
        <f>"Q"&amp;ROUNDUP(MONTH(SalesDataTable[[#This Row],[Order Date]])/3,0)</f>
        <v>Q4</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11">
        <f>YEAR((SalesDataTable[[#This Row],[Order Date]]))</f>
        <v>2026</v>
      </c>
      <c r="D2240" s="13">
        <f>MONTH((SalesDataTable[[#This Row],[Order Date]]))</f>
        <v>11</v>
      </c>
      <c r="E2240" s="13" t="str">
        <f>TEXT(SalesDataTable[[#This Row],[Order Date]],"MMM")</f>
        <v>Nov</v>
      </c>
      <c r="F2240" s="13" t="str">
        <f>"Q"&amp;ROUNDUP(MONTH(SalesDataTable[[#This Row],[Order Date]])/3,0)</f>
        <v>Q4</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11">
        <f>YEAR((SalesDataTable[[#This Row],[Order Date]]))</f>
        <v>2026</v>
      </c>
      <c r="D2241" s="13">
        <f>MONTH((SalesDataTable[[#This Row],[Order Date]]))</f>
        <v>11</v>
      </c>
      <c r="E2241" s="13" t="str">
        <f>TEXT(SalesDataTable[[#This Row],[Order Date]],"MMM")</f>
        <v>Nov</v>
      </c>
      <c r="F2241" s="13" t="str">
        <f>"Q"&amp;ROUNDUP(MONTH(SalesDataTable[[#This Row],[Order Date]])/3,0)</f>
        <v>Q4</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11">
        <f>YEAR((SalesDataTable[[#This Row],[Order Date]]))</f>
        <v>2026</v>
      </c>
      <c r="D2242" s="13">
        <f>MONTH((SalesDataTable[[#This Row],[Order Date]]))</f>
        <v>11</v>
      </c>
      <c r="E2242" s="13" t="str">
        <f>TEXT(SalesDataTable[[#This Row],[Order Date]],"MMM")</f>
        <v>Nov</v>
      </c>
      <c r="F2242" s="13" t="str">
        <f>"Q"&amp;ROUNDUP(MONTH(SalesDataTable[[#This Row],[Order Date]])/3,0)</f>
        <v>Q4</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11">
        <f>YEAR((SalesDataTable[[#This Row],[Order Date]]))</f>
        <v>2026</v>
      </c>
      <c r="D2243" s="13">
        <f>MONTH((SalesDataTable[[#This Row],[Order Date]]))</f>
        <v>11</v>
      </c>
      <c r="E2243" s="13" t="str">
        <f>TEXT(SalesDataTable[[#This Row],[Order Date]],"MMM")</f>
        <v>Nov</v>
      </c>
      <c r="F2243" s="13" t="str">
        <f>"Q"&amp;ROUNDUP(MONTH(SalesDataTable[[#This Row],[Order Date]])/3,0)</f>
        <v>Q4</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11">
        <f>YEAR((SalesDataTable[[#This Row],[Order Date]]))</f>
        <v>2026</v>
      </c>
      <c r="D2244" s="13">
        <f>MONTH((SalesDataTable[[#This Row],[Order Date]]))</f>
        <v>11</v>
      </c>
      <c r="E2244" s="13" t="str">
        <f>TEXT(SalesDataTable[[#This Row],[Order Date]],"MMM")</f>
        <v>Nov</v>
      </c>
      <c r="F2244" s="13" t="str">
        <f>"Q"&amp;ROUNDUP(MONTH(SalesDataTable[[#This Row],[Order Date]])/3,0)</f>
        <v>Q4</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11">
        <f>YEAR((SalesDataTable[[#This Row],[Order Date]]))</f>
        <v>2026</v>
      </c>
      <c r="D2245" s="13">
        <f>MONTH((SalesDataTable[[#This Row],[Order Date]]))</f>
        <v>11</v>
      </c>
      <c r="E2245" s="13" t="str">
        <f>TEXT(SalesDataTable[[#This Row],[Order Date]],"MMM")</f>
        <v>Nov</v>
      </c>
      <c r="F2245" s="13" t="str">
        <f>"Q"&amp;ROUNDUP(MONTH(SalesDataTable[[#This Row],[Order Date]])/3,0)</f>
        <v>Q4</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11">
        <f>YEAR((SalesDataTable[[#This Row],[Order Date]]))</f>
        <v>2026</v>
      </c>
      <c r="D2246" s="13">
        <f>MONTH((SalesDataTable[[#This Row],[Order Date]]))</f>
        <v>11</v>
      </c>
      <c r="E2246" s="13" t="str">
        <f>TEXT(SalesDataTable[[#This Row],[Order Date]],"MMM")</f>
        <v>Nov</v>
      </c>
      <c r="F2246" s="13" t="str">
        <f>"Q"&amp;ROUNDUP(MONTH(SalesDataTable[[#This Row],[Order Date]])/3,0)</f>
        <v>Q4</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11">
        <f>YEAR((SalesDataTable[[#This Row],[Order Date]]))</f>
        <v>2026</v>
      </c>
      <c r="D2247" s="13">
        <f>MONTH((SalesDataTable[[#This Row],[Order Date]]))</f>
        <v>11</v>
      </c>
      <c r="E2247" s="13" t="str">
        <f>TEXT(SalesDataTable[[#This Row],[Order Date]],"MMM")</f>
        <v>Nov</v>
      </c>
      <c r="F2247" s="13" t="str">
        <f>"Q"&amp;ROUNDUP(MONTH(SalesDataTable[[#This Row],[Order Date]])/3,0)</f>
        <v>Q4</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11">
        <f>YEAR((SalesDataTable[[#This Row],[Order Date]]))</f>
        <v>2026</v>
      </c>
      <c r="D2248" s="13">
        <f>MONTH((SalesDataTable[[#This Row],[Order Date]]))</f>
        <v>11</v>
      </c>
      <c r="E2248" s="13" t="str">
        <f>TEXT(SalesDataTable[[#This Row],[Order Date]],"MMM")</f>
        <v>Nov</v>
      </c>
      <c r="F2248" s="13" t="str">
        <f>"Q"&amp;ROUNDUP(MONTH(SalesDataTable[[#This Row],[Order Date]])/3,0)</f>
        <v>Q4</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11">
        <f>YEAR((SalesDataTable[[#This Row],[Order Date]]))</f>
        <v>2026</v>
      </c>
      <c r="D2249" s="13">
        <f>MONTH((SalesDataTable[[#This Row],[Order Date]]))</f>
        <v>11</v>
      </c>
      <c r="E2249" s="13" t="str">
        <f>TEXT(SalesDataTable[[#This Row],[Order Date]],"MMM")</f>
        <v>Nov</v>
      </c>
      <c r="F2249" s="13" t="str">
        <f>"Q"&amp;ROUNDUP(MONTH(SalesDataTable[[#This Row],[Order Date]])/3,0)</f>
        <v>Q4</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11">
        <f>YEAR((SalesDataTable[[#This Row],[Order Date]]))</f>
        <v>2026</v>
      </c>
      <c r="D2250" s="13">
        <f>MONTH((SalesDataTable[[#This Row],[Order Date]]))</f>
        <v>11</v>
      </c>
      <c r="E2250" s="13" t="str">
        <f>TEXT(SalesDataTable[[#This Row],[Order Date]],"MMM")</f>
        <v>Nov</v>
      </c>
      <c r="F2250" s="13" t="str">
        <f>"Q"&amp;ROUNDUP(MONTH(SalesDataTable[[#This Row],[Order Date]])/3,0)</f>
        <v>Q4</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11">
        <f>YEAR((SalesDataTable[[#This Row],[Order Date]]))</f>
        <v>2026</v>
      </c>
      <c r="D2251" s="13">
        <f>MONTH((SalesDataTable[[#This Row],[Order Date]]))</f>
        <v>11</v>
      </c>
      <c r="E2251" s="13" t="str">
        <f>TEXT(SalesDataTable[[#This Row],[Order Date]],"MMM")</f>
        <v>Nov</v>
      </c>
      <c r="F2251" s="13" t="str">
        <f>"Q"&amp;ROUNDUP(MONTH(SalesDataTable[[#This Row],[Order Date]])/3,0)</f>
        <v>Q4</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11">
        <f>YEAR((SalesDataTable[[#This Row],[Order Date]]))</f>
        <v>2026</v>
      </c>
      <c r="D2252" s="13">
        <f>MONTH((SalesDataTable[[#This Row],[Order Date]]))</f>
        <v>11</v>
      </c>
      <c r="E2252" s="13" t="str">
        <f>TEXT(SalesDataTable[[#This Row],[Order Date]],"MMM")</f>
        <v>Nov</v>
      </c>
      <c r="F2252" s="13" t="str">
        <f>"Q"&amp;ROUNDUP(MONTH(SalesDataTable[[#This Row],[Order Date]])/3,0)</f>
        <v>Q4</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11">
        <f>YEAR((SalesDataTable[[#This Row],[Order Date]]))</f>
        <v>2026</v>
      </c>
      <c r="D2253" s="13">
        <f>MONTH((SalesDataTable[[#This Row],[Order Date]]))</f>
        <v>11</v>
      </c>
      <c r="E2253" s="13" t="str">
        <f>TEXT(SalesDataTable[[#This Row],[Order Date]],"MMM")</f>
        <v>Nov</v>
      </c>
      <c r="F2253" s="13" t="str">
        <f>"Q"&amp;ROUNDUP(MONTH(SalesDataTable[[#This Row],[Order Date]])/3,0)</f>
        <v>Q4</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11">
        <f>YEAR((SalesDataTable[[#This Row],[Order Date]]))</f>
        <v>2026</v>
      </c>
      <c r="D2254" s="13">
        <f>MONTH((SalesDataTable[[#This Row],[Order Date]]))</f>
        <v>11</v>
      </c>
      <c r="E2254" s="13" t="str">
        <f>TEXT(SalesDataTable[[#This Row],[Order Date]],"MMM")</f>
        <v>Nov</v>
      </c>
      <c r="F2254" s="13" t="str">
        <f>"Q"&amp;ROUNDUP(MONTH(SalesDataTable[[#This Row],[Order Date]])/3,0)</f>
        <v>Q4</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11">
        <f>YEAR((SalesDataTable[[#This Row],[Order Date]]))</f>
        <v>2026</v>
      </c>
      <c r="D2255" s="13">
        <f>MONTH((SalesDataTable[[#This Row],[Order Date]]))</f>
        <v>11</v>
      </c>
      <c r="E2255" s="13" t="str">
        <f>TEXT(SalesDataTable[[#This Row],[Order Date]],"MMM")</f>
        <v>Nov</v>
      </c>
      <c r="F2255" s="13" t="str">
        <f>"Q"&amp;ROUNDUP(MONTH(SalesDataTable[[#This Row],[Order Date]])/3,0)</f>
        <v>Q4</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11">
        <f>YEAR((SalesDataTable[[#This Row],[Order Date]]))</f>
        <v>2026</v>
      </c>
      <c r="D2256" s="13">
        <f>MONTH((SalesDataTable[[#This Row],[Order Date]]))</f>
        <v>11</v>
      </c>
      <c r="E2256" s="13" t="str">
        <f>TEXT(SalesDataTable[[#This Row],[Order Date]],"MMM")</f>
        <v>Nov</v>
      </c>
      <c r="F2256" s="13" t="str">
        <f>"Q"&amp;ROUNDUP(MONTH(SalesDataTable[[#This Row],[Order Date]])/3,0)</f>
        <v>Q4</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11">
        <f>YEAR((SalesDataTable[[#This Row],[Order Date]]))</f>
        <v>2026</v>
      </c>
      <c r="D2257" s="13">
        <f>MONTH((SalesDataTable[[#This Row],[Order Date]]))</f>
        <v>11</v>
      </c>
      <c r="E2257" s="13" t="str">
        <f>TEXT(SalesDataTable[[#This Row],[Order Date]],"MMM")</f>
        <v>Nov</v>
      </c>
      <c r="F2257" s="13" t="str">
        <f>"Q"&amp;ROUNDUP(MONTH(SalesDataTable[[#This Row],[Order Date]])/3,0)</f>
        <v>Q4</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11">
        <f>YEAR((SalesDataTable[[#This Row],[Order Date]]))</f>
        <v>2026</v>
      </c>
      <c r="D2258" s="13">
        <f>MONTH((SalesDataTable[[#This Row],[Order Date]]))</f>
        <v>11</v>
      </c>
      <c r="E2258" s="13" t="str">
        <f>TEXT(SalesDataTable[[#This Row],[Order Date]],"MMM")</f>
        <v>Nov</v>
      </c>
      <c r="F2258" s="13" t="str">
        <f>"Q"&amp;ROUNDUP(MONTH(SalesDataTable[[#This Row],[Order Date]])/3,0)</f>
        <v>Q4</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11">
        <f>YEAR((SalesDataTable[[#This Row],[Order Date]]))</f>
        <v>2026</v>
      </c>
      <c r="D2259" s="13">
        <f>MONTH((SalesDataTable[[#This Row],[Order Date]]))</f>
        <v>11</v>
      </c>
      <c r="E2259" s="13" t="str">
        <f>TEXT(SalesDataTable[[#This Row],[Order Date]],"MMM")</f>
        <v>Nov</v>
      </c>
      <c r="F2259" s="13" t="str">
        <f>"Q"&amp;ROUNDUP(MONTH(SalesDataTable[[#This Row],[Order Date]])/3,0)</f>
        <v>Q4</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11">
        <f>YEAR((SalesDataTable[[#This Row],[Order Date]]))</f>
        <v>2026</v>
      </c>
      <c r="D2260" s="13">
        <f>MONTH((SalesDataTable[[#This Row],[Order Date]]))</f>
        <v>11</v>
      </c>
      <c r="E2260" s="13" t="str">
        <f>TEXT(SalesDataTable[[#This Row],[Order Date]],"MMM")</f>
        <v>Nov</v>
      </c>
      <c r="F2260" s="13" t="str">
        <f>"Q"&amp;ROUNDUP(MONTH(SalesDataTable[[#This Row],[Order Date]])/3,0)</f>
        <v>Q4</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11">
        <f>YEAR((SalesDataTable[[#This Row],[Order Date]]))</f>
        <v>2026</v>
      </c>
      <c r="D2261" s="13">
        <f>MONTH((SalesDataTable[[#This Row],[Order Date]]))</f>
        <v>11</v>
      </c>
      <c r="E2261" s="13" t="str">
        <f>TEXT(SalesDataTable[[#This Row],[Order Date]],"MMM")</f>
        <v>Nov</v>
      </c>
      <c r="F2261" s="13" t="str">
        <f>"Q"&amp;ROUNDUP(MONTH(SalesDataTable[[#This Row],[Order Date]])/3,0)</f>
        <v>Q4</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11">
        <f>YEAR((SalesDataTable[[#This Row],[Order Date]]))</f>
        <v>2026</v>
      </c>
      <c r="D2262" s="13">
        <f>MONTH((SalesDataTable[[#This Row],[Order Date]]))</f>
        <v>11</v>
      </c>
      <c r="E2262" s="13" t="str">
        <f>TEXT(SalesDataTable[[#This Row],[Order Date]],"MMM")</f>
        <v>Nov</v>
      </c>
      <c r="F2262" s="13" t="str">
        <f>"Q"&amp;ROUNDUP(MONTH(SalesDataTable[[#This Row],[Order Date]])/3,0)</f>
        <v>Q4</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11">
        <f>YEAR((SalesDataTable[[#This Row],[Order Date]]))</f>
        <v>2026</v>
      </c>
      <c r="D2263" s="13">
        <f>MONTH((SalesDataTable[[#This Row],[Order Date]]))</f>
        <v>11</v>
      </c>
      <c r="E2263" s="13" t="str">
        <f>TEXT(SalesDataTable[[#This Row],[Order Date]],"MMM")</f>
        <v>Nov</v>
      </c>
      <c r="F2263" s="13" t="str">
        <f>"Q"&amp;ROUNDUP(MONTH(SalesDataTable[[#This Row],[Order Date]])/3,0)</f>
        <v>Q4</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11">
        <f>YEAR((SalesDataTable[[#This Row],[Order Date]]))</f>
        <v>2026</v>
      </c>
      <c r="D2264" s="13">
        <f>MONTH((SalesDataTable[[#This Row],[Order Date]]))</f>
        <v>11</v>
      </c>
      <c r="E2264" s="13" t="str">
        <f>TEXT(SalesDataTable[[#This Row],[Order Date]],"MMM")</f>
        <v>Nov</v>
      </c>
      <c r="F2264" s="13" t="str">
        <f>"Q"&amp;ROUNDUP(MONTH(SalesDataTable[[#This Row],[Order Date]])/3,0)</f>
        <v>Q4</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11">
        <f>YEAR((SalesDataTable[[#This Row],[Order Date]]))</f>
        <v>2026</v>
      </c>
      <c r="D2265" s="13">
        <f>MONTH((SalesDataTable[[#This Row],[Order Date]]))</f>
        <v>11</v>
      </c>
      <c r="E2265" s="13" t="str">
        <f>TEXT(SalesDataTable[[#This Row],[Order Date]],"MMM")</f>
        <v>Nov</v>
      </c>
      <c r="F2265" s="13" t="str">
        <f>"Q"&amp;ROUNDUP(MONTH(SalesDataTable[[#This Row],[Order Date]])/3,0)</f>
        <v>Q4</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11">
        <f>YEAR((SalesDataTable[[#This Row],[Order Date]]))</f>
        <v>2026</v>
      </c>
      <c r="D2266" s="13">
        <f>MONTH((SalesDataTable[[#This Row],[Order Date]]))</f>
        <v>11</v>
      </c>
      <c r="E2266" s="13" t="str">
        <f>TEXT(SalesDataTable[[#This Row],[Order Date]],"MMM")</f>
        <v>Nov</v>
      </c>
      <c r="F2266" s="13" t="str">
        <f>"Q"&amp;ROUNDUP(MONTH(SalesDataTable[[#This Row],[Order Date]])/3,0)</f>
        <v>Q4</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11">
        <f>YEAR((SalesDataTable[[#This Row],[Order Date]]))</f>
        <v>2026</v>
      </c>
      <c r="D2267" s="13">
        <f>MONTH((SalesDataTable[[#This Row],[Order Date]]))</f>
        <v>11</v>
      </c>
      <c r="E2267" s="13" t="str">
        <f>TEXT(SalesDataTable[[#This Row],[Order Date]],"MMM")</f>
        <v>Nov</v>
      </c>
      <c r="F2267" s="13" t="str">
        <f>"Q"&amp;ROUNDUP(MONTH(SalesDataTable[[#This Row],[Order Date]])/3,0)</f>
        <v>Q4</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11">
        <f>YEAR((SalesDataTable[[#This Row],[Order Date]]))</f>
        <v>2026</v>
      </c>
      <c r="D2268" s="13">
        <f>MONTH((SalesDataTable[[#This Row],[Order Date]]))</f>
        <v>11</v>
      </c>
      <c r="E2268" s="13" t="str">
        <f>TEXT(SalesDataTable[[#This Row],[Order Date]],"MMM")</f>
        <v>Nov</v>
      </c>
      <c r="F2268" s="13" t="str">
        <f>"Q"&amp;ROUNDUP(MONTH(SalesDataTable[[#This Row],[Order Date]])/3,0)</f>
        <v>Q4</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11">
        <f>YEAR((SalesDataTable[[#This Row],[Order Date]]))</f>
        <v>2026</v>
      </c>
      <c r="D2269" s="13">
        <f>MONTH((SalesDataTable[[#This Row],[Order Date]]))</f>
        <v>11</v>
      </c>
      <c r="E2269" s="13" t="str">
        <f>TEXT(SalesDataTable[[#This Row],[Order Date]],"MMM")</f>
        <v>Nov</v>
      </c>
      <c r="F2269" s="13" t="str">
        <f>"Q"&amp;ROUNDUP(MONTH(SalesDataTable[[#This Row],[Order Date]])/3,0)</f>
        <v>Q4</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11">
        <f>YEAR((SalesDataTable[[#This Row],[Order Date]]))</f>
        <v>2026</v>
      </c>
      <c r="D2270" s="13">
        <f>MONTH((SalesDataTable[[#This Row],[Order Date]]))</f>
        <v>11</v>
      </c>
      <c r="E2270" s="13" t="str">
        <f>TEXT(SalesDataTable[[#This Row],[Order Date]],"MMM")</f>
        <v>Nov</v>
      </c>
      <c r="F2270" s="13" t="str">
        <f>"Q"&amp;ROUNDUP(MONTH(SalesDataTable[[#This Row],[Order Date]])/3,0)</f>
        <v>Q4</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11">
        <f>YEAR((SalesDataTable[[#This Row],[Order Date]]))</f>
        <v>2026</v>
      </c>
      <c r="D2271" s="13">
        <f>MONTH((SalesDataTable[[#This Row],[Order Date]]))</f>
        <v>11</v>
      </c>
      <c r="E2271" s="13" t="str">
        <f>TEXT(SalesDataTable[[#This Row],[Order Date]],"MMM")</f>
        <v>Nov</v>
      </c>
      <c r="F2271" s="13" t="str">
        <f>"Q"&amp;ROUNDUP(MONTH(SalesDataTable[[#This Row],[Order Date]])/3,0)</f>
        <v>Q4</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11">
        <f>YEAR((SalesDataTable[[#This Row],[Order Date]]))</f>
        <v>2026</v>
      </c>
      <c r="D2272" s="13">
        <f>MONTH((SalesDataTable[[#This Row],[Order Date]]))</f>
        <v>11</v>
      </c>
      <c r="E2272" s="13" t="str">
        <f>TEXT(SalesDataTable[[#This Row],[Order Date]],"MMM")</f>
        <v>Nov</v>
      </c>
      <c r="F2272" s="13" t="str">
        <f>"Q"&amp;ROUNDUP(MONTH(SalesDataTable[[#This Row],[Order Date]])/3,0)</f>
        <v>Q4</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11">
        <f>YEAR((SalesDataTable[[#This Row],[Order Date]]))</f>
        <v>2026</v>
      </c>
      <c r="D2273" s="13">
        <f>MONTH((SalesDataTable[[#This Row],[Order Date]]))</f>
        <v>11</v>
      </c>
      <c r="E2273" s="13" t="str">
        <f>TEXT(SalesDataTable[[#This Row],[Order Date]],"MMM")</f>
        <v>Nov</v>
      </c>
      <c r="F2273" s="13" t="str">
        <f>"Q"&amp;ROUNDUP(MONTH(SalesDataTable[[#This Row],[Order Date]])/3,0)</f>
        <v>Q4</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11">
        <f>YEAR((SalesDataTable[[#This Row],[Order Date]]))</f>
        <v>2026</v>
      </c>
      <c r="D2274" s="13">
        <f>MONTH((SalesDataTable[[#This Row],[Order Date]]))</f>
        <v>11</v>
      </c>
      <c r="E2274" s="13" t="str">
        <f>TEXT(SalesDataTable[[#This Row],[Order Date]],"MMM")</f>
        <v>Nov</v>
      </c>
      <c r="F2274" s="13" t="str">
        <f>"Q"&amp;ROUNDUP(MONTH(SalesDataTable[[#This Row],[Order Date]])/3,0)</f>
        <v>Q4</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11">
        <f>YEAR((SalesDataTable[[#This Row],[Order Date]]))</f>
        <v>2026</v>
      </c>
      <c r="D2275" s="13">
        <f>MONTH((SalesDataTable[[#This Row],[Order Date]]))</f>
        <v>11</v>
      </c>
      <c r="E2275" s="13" t="str">
        <f>TEXT(SalesDataTable[[#This Row],[Order Date]],"MMM")</f>
        <v>Nov</v>
      </c>
      <c r="F2275" s="13" t="str">
        <f>"Q"&amp;ROUNDUP(MONTH(SalesDataTable[[#This Row],[Order Date]])/3,0)</f>
        <v>Q4</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11">
        <f>YEAR((SalesDataTable[[#This Row],[Order Date]]))</f>
        <v>2026</v>
      </c>
      <c r="D2276" s="13">
        <f>MONTH((SalesDataTable[[#This Row],[Order Date]]))</f>
        <v>11</v>
      </c>
      <c r="E2276" s="13" t="str">
        <f>TEXT(SalesDataTable[[#This Row],[Order Date]],"MMM")</f>
        <v>Nov</v>
      </c>
      <c r="F2276" s="13" t="str">
        <f>"Q"&amp;ROUNDUP(MONTH(SalesDataTable[[#This Row],[Order Date]])/3,0)</f>
        <v>Q4</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11">
        <f>YEAR((SalesDataTable[[#This Row],[Order Date]]))</f>
        <v>2026</v>
      </c>
      <c r="D2277" s="13">
        <f>MONTH((SalesDataTable[[#This Row],[Order Date]]))</f>
        <v>11</v>
      </c>
      <c r="E2277" s="13" t="str">
        <f>TEXT(SalesDataTable[[#This Row],[Order Date]],"MMM")</f>
        <v>Nov</v>
      </c>
      <c r="F2277" s="13" t="str">
        <f>"Q"&amp;ROUNDUP(MONTH(SalesDataTable[[#This Row],[Order Date]])/3,0)</f>
        <v>Q4</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11">
        <f>YEAR((SalesDataTable[[#This Row],[Order Date]]))</f>
        <v>2026</v>
      </c>
      <c r="D2278" s="13">
        <f>MONTH((SalesDataTable[[#This Row],[Order Date]]))</f>
        <v>11</v>
      </c>
      <c r="E2278" s="13" t="str">
        <f>TEXT(SalesDataTable[[#This Row],[Order Date]],"MMM")</f>
        <v>Nov</v>
      </c>
      <c r="F2278" s="13" t="str">
        <f>"Q"&amp;ROUNDUP(MONTH(SalesDataTable[[#This Row],[Order Date]])/3,0)</f>
        <v>Q4</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11">
        <f>YEAR((SalesDataTable[[#This Row],[Order Date]]))</f>
        <v>2026</v>
      </c>
      <c r="D2279" s="13">
        <f>MONTH((SalesDataTable[[#This Row],[Order Date]]))</f>
        <v>11</v>
      </c>
      <c r="E2279" s="13" t="str">
        <f>TEXT(SalesDataTable[[#This Row],[Order Date]],"MMM")</f>
        <v>Nov</v>
      </c>
      <c r="F2279" s="13" t="str">
        <f>"Q"&amp;ROUNDUP(MONTH(SalesDataTable[[#This Row],[Order Date]])/3,0)</f>
        <v>Q4</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11">
        <f>YEAR((SalesDataTable[[#This Row],[Order Date]]))</f>
        <v>2026</v>
      </c>
      <c r="D2280" s="13">
        <f>MONTH((SalesDataTable[[#This Row],[Order Date]]))</f>
        <v>11</v>
      </c>
      <c r="E2280" s="13" t="str">
        <f>TEXT(SalesDataTable[[#This Row],[Order Date]],"MMM")</f>
        <v>Nov</v>
      </c>
      <c r="F2280" s="13" t="str">
        <f>"Q"&amp;ROUNDUP(MONTH(SalesDataTable[[#This Row],[Order Date]])/3,0)</f>
        <v>Q4</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11">
        <f>YEAR((SalesDataTable[[#This Row],[Order Date]]))</f>
        <v>2026</v>
      </c>
      <c r="D2281" s="13">
        <f>MONTH((SalesDataTable[[#This Row],[Order Date]]))</f>
        <v>11</v>
      </c>
      <c r="E2281" s="13" t="str">
        <f>TEXT(SalesDataTable[[#This Row],[Order Date]],"MMM")</f>
        <v>Nov</v>
      </c>
      <c r="F2281" s="13" t="str">
        <f>"Q"&amp;ROUNDUP(MONTH(SalesDataTable[[#This Row],[Order Date]])/3,0)</f>
        <v>Q4</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11">
        <f>YEAR((SalesDataTable[[#This Row],[Order Date]]))</f>
        <v>2026</v>
      </c>
      <c r="D2282" s="13">
        <f>MONTH((SalesDataTable[[#This Row],[Order Date]]))</f>
        <v>11</v>
      </c>
      <c r="E2282" s="13" t="str">
        <f>TEXT(SalesDataTable[[#This Row],[Order Date]],"MMM")</f>
        <v>Nov</v>
      </c>
      <c r="F2282" s="13" t="str">
        <f>"Q"&amp;ROUNDUP(MONTH(SalesDataTable[[#This Row],[Order Date]])/3,0)</f>
        <v>Q4</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11">
        <f>YEAR((SalesDataTable[[#This Row],[Order Date]]))</f>
        <v>2026</v>
      </c>
      <c r="D2283" s="13">
        <f>MONTH((SalesDataTable[[#This Row],[Order Date]]))</f>
        <v>11</v>
      </c>
      <c r="E2283" s="13" t="str">
        <f>TEXT(SalesDataTable[[#This Row],[Order Date]],"MMM")</f>
        <v>Nov</v>
      </c>
      <c r="F2283" s="13" t="str">
        <f>"Q"&amp;ROUNDUP(MONTH(SalesDataTable[[#This Row],[Order Date]])/3,0)</f>
        <v>Q4</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11">
        <f>YEAR((SalesDataTable[[#This Row],[Order Date]]))</f>
        <v>2026</v>
      </c>
      <c r="D2284" s="13">
        <f>MONTH((SalesDataTable[[#This Row],[Order Date]]))</f>
        <v>11</v>
      </c>
      <c r="E2284" s="13" t="str">
        <f>TEXT(SalesDataTable[[#This Row],[Order Date]],"MMM")</f>
        <v>Nov</v>
      </c>
      <c r="F2284" s="13" t="str">
        <f>"Q"&amp;ROUNDUP(MONTH(SalesDataTable[[#This Row],[Order Date]])/3,0)</f>
        <v>Q4</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11">
        <f>YEAR((SalesDataTable[[#This Row],[Order Date]]))</f>
        <v>2026</v>
      </c>
      <c r="D2285" s="13">
        <f>MONTH((SalesDataTable[[#This Row],[Order Date]]))</f>
        <v>11</v>
      </c>
      <c r="E2285" s="13" t="str">
        <f>TEXT(SalesDataTable[[#This Row],[Order Date]],"MMM")</f>
        <v>Nov</v>
      </c>
      <c r="F2285" s="13" t="str">
        <f>"Q"&amp;ROUNDUP(MONTH(SalesDataTable[[#This Row],[Order Date]])/3,0)</f>
        <v>Q4</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11">
        <f>YEAR((SalesDataTable[[#This Row],[Order Date]]))</f>
        <v>2026</v>
      </c>
      <c r="D2286" s="13">
        <f>MONTH((SalesDataTable[[#This Row],[Order Date]]))</f>
        <v>11</v>
      </c>
      <c r="E2286" s="13" t="str">
        <f>TEXT(SalesDataTable[[#This Row],[Order Date]],"MMM")</f>
        <v>Nov</v>
      </c>
      <c r="F2286" s="13" t="str">
        <f>"Q"&amp;ROUNDUP(MONTH(SalesDataTable[[#This Row],[Order Date]])/3,0)</f>
        <v>Q4</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11">
        <f>YEAR((SalesDataTable[[#This Row],[Order Date]]))</f>
        <v>2026</v>
      </c>
      <c r="D2287" s="13">
        <f>MONTH((SalesDataTable[[#This Row],[Order Date]]))</f>
        <v>11</v>
      </c>
      <c r="E2287" s="13" t="str">
        <f>TEXT(SalesDataTable[[#This Row],[Order Date]],"MMM")</f>
        <v>Nov</v>
      </c>
      <c r="F2287" s="13" t="str">
        <f>"Q"&amp;ROUNDUP(MONTH(SalesDataTable[[#This Row],[Order Date]])/3,0)</f>
        <v>Q4</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11">
        <f>YEAR((SalesDataTable[[#This Row],[Order Date]]))</f>
        <v>2026</v>
      </c>
      <c r="D2288" s="13">
        <f>MONTH((SalesDataTable[[#This Row],[Order Date]]))</f>
        <v>11</v>
      </c>
      <c r="E2288" s="13" t="str">
        <f>TEXT(SalesDataTable[[#This Row],[Order Date]],"MMM")</f>
        <v>Nov</v>
      </c>
      <c r="F2288" s="13" t="str">
        <f>"Q"&amp;ROUNDUP(MONTH(SalesDataTable[[#This Row],[Order Date]])/3,0)</f>
        <v>Q4</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11">
        <f>YEAR((SalesDataTable[[#This Row],[Order Date]]))</f>
        <v>2026</v>
      </c>
      <c r="D2289" s="13">
        <f>MONTH((SalesDataTable[[#This Row],[Order Date]]))</f>
        <v>11</v>
      </c>
      <c r="E2289" s="13" t="str">
        <f>TEXT(SalesDataTable[[#This Row],[Order Date]],"MMM")</f>
        <v>Nov</v>
      </c>
      <c r="F2289" s="13" t="str">
        <f>"Q"&amp;ROUNDUP(MONTH(SalesDataTable[[#This Row],[Order Date]])/3,0)</f>
        <v>Q4</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11">
        <f>YEAR((SalesDataTable[[#This Row],[Order Date]]))</f>
        <v>2026</v>
      </c>
      <c r="D2290" s="13">
        <f>MONTH((SalesDataTable[[#This Row],[Order Date]]))</f>
        <v>11</v>
      </c>
      <c r="E2290" s="13" t="str">
        <f>TEXT(SalesDataTable[[#This Row],[Order Date]],"MMM")</f>
        <v>Nov</v>
      </c>
      <c r="F2290" s="13" t="str">
        <f>"Q"&amp;ROUNDUP(MONTH(SalesDataTable[[#This Row],[Order Date]])/3,0)</f>
        <v>Q4</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11">
        <f>YEAR((SalesDataTable[[#This Row],[Order Date]]))</f>
        <v>2026</v>
      </c>
      <c r="D2291" s="13">
        <f>MONTH((SalesDataTable[[#This Row],[Order Date]]))</f>
        <v>11</v>
      </c>
      <c r="E2291" s="13" t="str">
        <f>TEXT(SalesDataTable[[#This Row],[Order Date]],"MMM")</f>
        <v>Nov</v>
      </c>
      <c r="F2291" s="13" t="str">
        <f>"Q"&amp;ROUNDUP(MONTH(SalesDataTable[[#This Row],[Order Date]])/3,0)</f>
        <v>Q4</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11">
        <f>YEAR((SalesDataTable[[#This Row],[Order Date]]))</f>
        <v>2026</v>
      </c>
      <c r="D2292" s="13">
        <f>MONTH((SalesDataTable[[#This Row],[Order Date]]))</f>
        <v>11</v>
      </c>
      <c r="E2292" s="13" t="str">
        <f>TEXT(SalesDataTable[[#This Row],[Order Date]],"MMM")</f>
        <v>Nov</v>
      </c>
      <c r="F2292" s="13" t="str">
        <f>"Q"&amp;ROUNDUP(MONTH(SalesDataTable[[#This Row],[Order Date]])/3,0)</f>
        <v>Q4</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11">
        <f>YEAR((SalesDataTable[[#This Row],[Order Date]]))</f>
        <v>2026</v>
      </c>
      <c r="D2293" s="13">
        <f>MONTH((SalesDataTable[[#This Row],[Order Date]]))</f>
        <v>11</v>
      </c>
      <c r="E2293" s="13" t="str">
        <f>TEXT(SalesDataTable[[#This Row],[Order Date]],"MMM")</f>
        <v>Nov</v>
      </c>
      <c r="F2293" s="13" t="str">
        <f>"Q"&amp;ROUNDUP(MONTH(SalesDataTable[[#This Row],[Order Date]])/3,0)</f>
        <v>Q4</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11">
        <f>YEAR((SalesDataTable[[#This Row],[Order Date]]))</f>
        <v>2026</v>
      </c>
      <c r="D2294" s="13">
        <f>MONTH((SalesDataTable[[#This Row],[Order Date]]))</f>
        <v>11</v>
      </c>
      <c r="E2294" s="13" t="str">
        <f>TEXT(SalesDataTable[[#This Row],[Order Date]],"MMM")</f>
        <v>Nov</v>
      </c>
      <c r="F2294" s="13" t="str">
        <f>"Q"&amp;ROUNDUP(MONTH(SalesDataTable[[#This Row],[Order Date]])/3,0)</f>
        <v>Q4</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11">
        <f>YEAR((SalesDataTable[[#This Row],[Order Date]]))</f>
        <v>2026</v>
      </c>
      <c r="D2295" s="13">
        <f>MONTH((SalesDataTable[[#This Row],[Order Date]]))</f>
        <v>11</v>
      </c>
      <c r="E2295" s="13" t="str">
        <f>TEXT(SalesDataTable[[#This Row],[Order Date]],"MMM")</f>
        <v>Nov</v>
      </c>
      <c r="F2295" s="13" t="str">
        <f>"Q"&amp;ROUNDUP(MONTH(SalesDataTable[[#This Row],[Order Date]])/3,0)</f>
        <v>Q4</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11">
        <f>YEAR((SalesDataTable[[#This Row],[Order Date]]))</f>
        <v>2026</v>
      </c>
      <c r="D2296" s="13">
        <f>MONTH((SalesDataTable[[#This Row],[Order Date]]))</f>
        <v>11</v>
      </c>
      <c r="E2296" s="13" t="str">
        <f>TEXT(SalesDataTable[[#This Row],[Order Date]],"MMM")</f>
        <v>Nov</v>
      </c>
      <c r="F2296" s="13" t="str">
        <f>"Q"&amp;ROUNDUP(MONTH(SalesDataTable[[#This Row],[Order Date]])/3,0)</f>
        <v>Q4</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11">
        <f>YEAR((SalesDataTable[[#This Row],[Order Date]]))</f>
        <v>2026</v>
      </c>
      <c r="D2297" s="13">
        <f>MONTH((SalesDataTable[[#This Row],[Order Date]]))</f>
        <v>11</v>
      </c>
      <c r="E2297" s="13" t="str">
        <f>TEXT(SalesDataTable[[#This Row],[Order Date]],"MMM")</f>
        <v>Nov</v>
      </c>
      <c r="F2297" s="13" t="str">
        <f>"Q"&amp;ROUNDUP(MONTH(SalesDataTable[[#This Row],[Order Date]])/3,0)</f>
        <v>Q4</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11">
        <f>YEAR((SalesDataTable[[#This Row],[Order Date]]))</f>
        <v>2026</v>
      </c>
      <c r="D2298" s="13">
        <f>MONTH((SalesDataTable[[#This Row],[Order Date]]))</f>
        <v>11</v>
      </c>
      <c r="E2298" s="13" t="str">
        <f>TEXT(SalesDataTable[[#This Row],[Order Date]],"MMM")</f>
        <v>Nov</v>
      </c>
      <c r="F2298" s="13" t="str">
        <f>"Q"&amp;ROUNDUP(MONTH(SalesDataTable[[#This Row],[Order Date]])/3,0)</f>
        <v>Q4</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11">
        <f>YEAR((SalesDataTable[[#This Row],[Order Date]]))</f>
        <v>2026</v>
      </c>
      <c r="D2299" s="13">
        <f>MONTH((SalesDataTable[[#This Row],[Order Date]]))</f>
        <v>11</v>
      </c>
      <c r="E2299" s="13" t="str">
        <f>TEXT(SalesDataTable[[#This Row],[Order Date]],"MMM")</f>
        <v>Nov</v>
      </c>
      <c r="F2299" s="13" t="str">
        <f>"Q"&amp;ROUNDUP(MONTH(SalesDataTable[[#This Row],[Order Date]])/3,0)</f>
        <v>Q4</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11">
        <f>YEAR((SalesDataTable[[#This Row],[Order Date]]))</f>
        <v>2026</v>
      </c>
      <c r="D2300" s="13">
        <f>MONTH((SalesDataTable[[#This Row],[Order Date]]))</f>
        <v>11</v>
      </c>
      <c r="E2300" s="13" t="str">
        <f>TEXT(SalesDataTable[[#This Row],[Order Date]],"MMM")</f>
        <v>Nov</v>
      </c>
      <c r="F2300" s="13" t="str">
        <f>"Q"&amp;ROUNDUP(MONTH(SalesDataTable[[#This Row],[Order Date]])/3,0)</f>
        <v>Q4</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11">
        <f>YEAR((SalesDataTable[[#This Row],[Order Date]]))</f>
        <v>2026</v>
      </c>
      <c r="D2301" s="13">
        <f>MONTH((SalesDataTable[[#This Row],[Order Date]]))</f>
        <v>11</v>
      </c>
      <c r="E2301" s="13" t="str">
        <f>TEXT(SalesDataTable[[#This Row],[Order Date]],"MMM")</f>
        <v>Nov</v>
      </c>
      <c r="F2301" s="13" t="str">
        <f>"Q"&amp;ROUNDUP(MONTH(SalesDataTable[[#This Row],[Order Date]])/3,0)</f>
        <v>Q4</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11">
        <f>YEAR((SalesDataTable[[#This Row],[Order Date]]))</f>
        <v>2026</v>
      </c>
      <c r="D2302" s="13">
        <f>MONTH((SalesDataTable[[#This Row],[Order Date]]))</f>
        <v>11</v>
      </c>
      <c r="E2302" s="13" t="str">
        <f>TEXT(SalesDataTable[[#This Row],[Order Date]],"MMM")</f>
        <v>Nov</v>
      </c>
      <c r="F2302" s="13" t="str">
        <f>"Q"&amp;ROUNDUP(MONTH(SalesDataTable[[#This Row],[Order Date]])/3,0)</f>
        <v>Q4</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11">
        <f>YEAR((SalesDataTable[[#This Row],[Order Date]]))</f>
        <v>2026</v>
      </c>
      <c r="D2303" s="13">
        <f>MONTH((SalesDataTable[[#This Row],[Order Date]]))</f>
        <v>11</v>
      </c>
      <c r="E2303" s="13" t="str">
        <f>TEXT(SalesDataTable[[#This Row],[Order Date]],"MMM")</f>
        <v>Nov</v>
      </c>
      <c r="F2303" s="13" t="str">
        <f>"Q"&amp;ROUNDUP(MONTH(SalesDataTable[[#This Row],[Order Date]])/3,0)</f>
        <v>Q4</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11">
        <f>YEAR((SalesDataTable[[#This Row],[Order Date]]))</f>
        <v>2026</v>
      </c>
      <c r="D2304" s="13">
        <f>MONTH((SalesDataTable[[#This Row],[Order Date]]))</f>
        <v>11</v>
      </c>
      <c r="E2304" s="13" t="str">
        <f>TEXT(SalesDataTable[[#This Row],[Order Date]],"MMM")</f>
        <v>Nov</v>
      </c>
      <c r="F2304" s="13" t="str">
        <f>"Q"&amp;ROUNDUP(MONTH(SalesDataTable[[#This Row],[Order Date]])/3,0)</f>
        <v>Q4</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11">
        <f>YEAR((SalesDataTable[[#This Row],[Order Date]]))</f>
        <v>2026</v>
      </c>
      <c r="D2305" s="13">
        <f>MONTH((SalesDataTable[[#This Row],[Order Date]]))</f>
        <v>11</v>
      </c>
      <c r="E2305" s="13" t="str">
        <f>TEXT(SalesDataTable[[#This Row],[Order Date]],"MMM")</f>
        <v>Nov</v>
      </c>
      <c r="F2305" s="13" t="str">
        <f>"Q"&amp;ROUNDUP(MONTH(SalesDataTable[[#This Row],[Order Date]])/3,0)</f>
        <v>Q4</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11">
        <f>YEAR((SalesDataTable[[#This Row],[Order Date]]))</f>
        <v>2026</v>
      </c>
      <c r="D2306" s="13">
        <f>MONTH((SalesDataTable[[#This Row],[Order Date]]))</f>
        <v>11</v>
      </c>
      <c r="E2306" s="13" t="str">
        <f>TEXT(SalesDataTable[[#This Row],[Order Date]],"MMM")</f>
        <v>Nov</v>
      </c>
      <c r="F2306" s="13" t="str">
        <f>"Q"&amp;ROUNDUP(MONTH(SalesDataTable[[#This Row],[Order Date]])/3,0)</f>
        <v>Q4</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11">
        <f>YEAR((SalesDataTable[[#This Row],[Order Date]]))</f>
        <v>2026</v>
      </c>
      <c r="D2307" s="13">
        <f>MONTH((SalesDataTable[[#This Row],[Order Date]]))</f>
        <v>11</v>
      </c>
      <c r="E2307" s="13" t="str">
        <f>TEXT(SalesDataTable[[#This Row],[Order Date]],"MMM")</f>
        <v>Nov</v>
      </c>
      <c r="F2307" s="13" t="str">
        <f>"Q"&amp;ROUNDUP(MONTH(SalesDataTable[[#This Row],[Order Date]])/3,0)</f>
        <v>Q4</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11">
        <f>YEAR((SalesDataTable[[#This Row],[Order Date]]))</f>
        <v>2026</v>
      </c>
      <c r="D2308" s="13">
        <f>MONTH((SalesDataTable[[#This Row],[Order Date]]))</f>
        <v>11</v>
      </c>
      <c r="E2308" s="13" t="str">
        <f>TEXT(SalesDataTable[[#This Row],[Order Date]],"MMM")</f>
        <v>Nov</v>
      </c>
      <c r="F2308" s="13" t="str">
        <f>"Q"&amp;ROUNDUP(MONTH(SalesDataTable[[#This Row],[Order Date]])/3,0)</f>
        <v>Q4</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11">
        <f>YEAR((SalesDataTable[[#This Row],[Order Date]]))</f>
        <v>2026</v>
      </c>
      <c r="D2309" s="13">
        <f>MONTH((SalesDataTable[[#This Row],[Order Date]]))</f>
        <v>11</v>
      </c>
      <c r="E2309" s="13" t="str">
        <f>TEXT(SalesDataTable[[#This Row],[Order Date]],"MMM")</f>
        <v>Nov</v>
      </c>
      <c r="F2309" s="13" t="str">
        <f>"Q"&amp;ROUNDUP(MONTH(SalesDataTable[[#This Row],[Order Date]])/3,0)</f>
        <v>Q4</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11">
        <f>YEAR((SalesDataTable[[#This Row],[Order Date]]))</f>
        <v>2026</v>
      </c>
      <c r="D2310" s="13">
        <f>MONTH((SalesDataTable[[#This Row],[Order Date]]))</f>
        <v>11</v>
      </c>
      <c r="E2310" s="13" t="str">
        <f>TEXT(SalesDataTable[[#This Row],[Order Date]],"MMM")</f>
        <v>Nov</v>
      </c>
      <c r="F2310" s="13" t="str">
        <f>"Q"&amp;ROUNDUP(MONTH(SalesDataTable[[#This Row],[Order Date]])/3,0)</f>
        <v>Q4</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11">
        <f>YEAR((SalesDataTable[[#This Row],[Order Date]]))</f>
        <v>2026</v>
      </c>
      <c r="D2311" s="13">
        <f>MONTH((SalesDataTable[[#This Row],[Order Date]]))</f>
        <v>11</v>
      </c>
      <c r="E2311" s="13" t="str">
        <f>TEXT(SalesDataTable[[#This Row],[Order Date]],"MMM")</f>
        <v>Nov</v>
      </c>
      <c r="F2311" s="13" t="str">
        <f>"Q"&amp;ROUNDUP(MONTH(SalesDataTable[[#This Row],[Order Date]])/3,0)</f>
        <v>Q4</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11">
        <f>YEAR((SalesDataTable[[#This Row],[Order Date]]))</f>
        <v>2026</v>
      </c>
      <c r="D2312" s="13">
        <f>MONTH((SalesDataTable[[#This Row],[Order Date]]))</f>
        <v>11</v>
      </c>
      <c r="E2312" s="13" t="str">
        <f>TEXT(SalesDataTable[[#This Row],[Order Date]],"MMM")</f>
        <v>Nov</v>
      </c>
      <c r="F2312" s="13" t="str">
        <f>"Q"&amp;ROUNDUP(MONTH(SalesDataTable[[#This Row],[Order Date]])/3,0)</f>
        <v>Q4</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11">
        <f>YEAR((SalesDataTable[[#This Row],[Order Date]]))</f>
        <v>2026</v>
      </c>
      <c r="D2313" s="13">
        <f>MONTH((SalesDataTable[[#This Row],[Order Date]]))</f>
        <v>11</v>
      </c>
      <c r="E2313" s="13" t="str">
        <f>TEXT(SalesDataTable[[#This Row],[Order Date]],"MMM")</f>
        <v>Nov</v>
      </c>
      <c r="F2313" s="13" t="str">
        <f>"Q"&amp;ROUNDUP(MONTH(SalesDataTable[[#This Row],[Order Date]])/3,0)</f>
        <v>Q4</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11">
        <f>YEAR((SalesDataTable[[#This Row],[Order Date]]))</f>
        <v>2026</v>
      </c>
      <c r="D2314" s="13">
        <f>MONTH((SalesDataTable[[#This Row],[Order Date]]))</f>
        <v>11</v>
      </c>
      <c r="E2314" s="13" t="str">
        <f>TEXT(SalesDataTable[[#This Row],[Order Date]],"MMM")</f>
        <v>Nov</v>
      </c>
      <c r="F2314" s="13" t="str">
        <f>"Q"&amp;ROUNDUP(MONTH(SalesDataTable[[#This Row],[Order Date]])/3,0)</f>
        <v>Q4</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11">
        <f>YEAR((SalesDataTable[[#This Row],[Order Date]]))</f>
        <v>2026</v>
      </c>
      <c r="D2315" s="13">
        <f>MONTH((SalesDataTable[[#This Row],[Order Date]]))</f>
        <v>11</v>
      </c>
      <c r="E2315" s="13" t="str">
        <f>TEXT(SalesDataTable[[#This Row],[Order Date]],"MMM")</f>
        <v>Nov</v>
      </c>
      <c r="F2315" s="13" t="str">
        <f>"Q"&amp;ROUNDUP(MONTH(SalesDataTable[[#This Row],[Order Date]])/3,0)</f>
        <v>Q4</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11">
        <f>YEAR((SalesDataTable[[#This Row],[Order Date]]))</f>
        <v>2026</v>
      </c>
      <c r="D2316" s="13">
        <f>MONTH((SalesDataTable[[#This Row],[Order Date]]))</f>
        <v>11</v>
      </c>
      <c r="E2316" s="13" t="str">
        <f>TEXT(SalesDataTable[[#This Row],[Order Date]],"MMM")</f>
        <v>Nov</v>
      </c>
      <c r="F2316" s="13" t="str">
        <f>"Q"&amp;ROUNDUP(MONTH(SalesDataTable[[#This Row],[Order Date]])/3,0)</f>
        <v>Q4</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11">
        <f>YEAR((SalesDataTable[[#This Row],[Order Date]]))</f>
        <v>2026</v>
      </c>
      <c r="D2317" s="13">
        <f>MONTH((SalesDataTable[[#This Row],[Order Date]]))</f>
        <v>11</v>
      </c>
      <c r="E2317" s="13" t="str">
        <f>TEXT(SalesDataTable[[#This Row],[Order Date]],"MMM")</f>
        <v>Nov</v>
      </c>
      <c r="F2317" s="13" t="str">
        <f>"Q"&amp;ROUNDUP(MONTH(SalesDataTable[[#This Row],[Order Date]])/3,0)</f>
        <v>Q4</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11">
        <f>YEAR((SalesDataTable[[#This Row],[Order Date]]))</f>
        <v>2026</v>
      </c>
      <c r="D2318" s="13">
        <f>MONTH((SalesDataTable[[#This Row],[Order Date]]))</f>
        <v>11</v>
      </c>
      <c r="E2318" s="13" t="str">
        <f>TEXT(SalesDataTable[[#This Row],[Order Date]],"MMM")</f>
        <v>Nov</v>
      </c>
      <c r="F2318" s="13" t="str">
        <f>"Q"&amp;ROUNDUP(MONTH(SalesDataTable[[#This Row],[Order Date]])/3,0)</f>
        <v>Q4</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11">
        <f>YEAR((SalesDataTable[[#This Row],[Order Date]]))</f>
        <v>2026</v>
      </c>
      <c r="D2319" s="13">
        <f>MONTH((SalesDataTable[[#This Row],[Order Date]]))</f>
        <v>11</v>
      </c>
      <c r="E2319" s="13" t="str">
        <f>TEXT(SalesDataTable[[#This Row],[Order Date]],"MMM")</f>
        <v>Nov</v>
      </c>
      <c r="F2319" s="13" t="str">
        <f>"Q"&amp;ROUNDUP(MONTH(SalesDataTable[[#This Row],[Order Date]])/3,0)</f>
        <v>Q4</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11">
        <f>YEAR((SalesDataTable[[#This Row],[Order Date]]))</f>
        <v>2026</v>
      </c>
      <c r="D2320" s="13">
        <f>MONTH((SalesDataTable[[#This Row],[Order Date]]))</f>
        <v>11</v>
      </c>
      <c r="E2320" s="13" t="str">
        <f>TEXT(SalesDataTable[[#This Row],[Order Date]],"MMM")</f>
        <v>Nov</v>
      </c>
      <c r="F2320" s="13" t="str">
        <f>"Q"&amp;ROUNDUP(MONTH(SalesDataTable[[#This Row],[Order Date]])/3,0)</f>
        <v>Q4</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11">
        <f>YEAR((SalesDataTable[[#This Row],[Order Date]]))</f>
        <v>2026</v>
      </c>
      <c r="D2321" s="13">
        <f>MONTH((SalesDataTable[[#This Row],[Order Date]]))</f>
        <v>11</v>
      </c>
      <c r="E2321" s="13" t="str">
        <f>TEXT(SalesDataTable[[#This Row],[Order Date]],"MMM")</f>
        <v>Nov</v>
      </c>
      <c r="F2321" s="13" t="str">
        <f>"Q"&amp;ROUNDUP(MONTH(SalesDataTable[[#This Row],[Order Date]])/3,0)</f>
        <v>Q4</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11">
        <f>YEAR((SalesDataTable[[#This Row],[Order Date]]))</f>
        <v>2026</v>
      </c>
      <c r="D2322" s="13">
        <f>MONTH((SalesDataTable[[#This Row],[Order Date]]))</f>
        <v>11</v>
      </c>
      <c r="E2322" s="13" t="str">
        <f>TEXT(SalesDataTable[[#This Row],[Order Date]],"MMM")</f>
        <v>Nov</v>
      </c>
      <c r="F2322" s="13" t="str">
        <f>"Q"&amp;ROUNDUP(MONTH(SalesDataTable[[#This Row],[Order Date]])/3,0)</f>
        <v>Q4</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11">
        <f>YEAR((SalesDataTable[[#This Row],[Order Date]]))</f>
        <v>2026</v>
      </c>
      <c r="D2323" s="13">
        <f>MONTH((SalesDataTable[[#This Row],[Order Date]]))</f>
        <v>11</v>
      </c>
      <c r="E2323" s="13" t="str">
        <f>TEXT(SalesDataTable[[#This Row],[Order Date]],"MMM")</f>
        <v>Nov</v>
      </c>
      <c r="F2323" s="13" t="str">
        <f>"Q"&amp;ROUNDUP(MONTH(SalesDataTable[[#This Row],[Order Date]])/3,0)</f>
        <v>Q4</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11">
        <f>YEAR((SalesDataTable[[#This Row],[Order Date]]))</f>
        <v>2026</v>
      </c>
      <c r="D2324" s="13">
        <f>MONTH((SalesDataTable[[#This Row],[Order Date]]))</f>
        <v>11</v>
      </c>
      <c r="E2324" s="13" t="str">
        <f>TEXT(SalesDataTable[[#This Row],[Order Date]],"MMM")</f>
        <v>Nov</v>
      </c>
      <c r="F2324" s="13" t="str">
        <f>"Q"&amp;ROUNDUP(MONTH(SalesDataTable[[#This Row],[Order Date]])/3,0)</f>
        <v>Q4</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11">
        <f>YEAR((SalesDataTable[[#This Row],[Order Date]]))</f>
        <v>2026</v>
      </c>
      <c r="D2325" s="13">
        <f>MONTH((SalesDataTable[[#This Row],[Order Date]]))</f>
        <v>11</v>
      </c>
      <c r="E2325" s="13" t="str">
        <f>TEXT(SalesDataTable[[#This Row],[Order Date]],"MMM")</f>
        <v>Nov</v>
      </c>
      <c r="F2325" s="13" t="str">
        <f>"Q"&amp;ROUNDUP(MONTH(SalesDataTable[[#This Row],[Order Date]])/3,0)</f>
        <v>Q4</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11">
        <f>YEAR((SalesDataTable[[#This Row],[Order Date]]))</f>
        <v>2026</v>
      </c>
      <c r="D2326" s="13">
        <f>MONTH((SalesDataTable[[#This Row],[Order Date]]))</f>
        <v>11</v>
      </c>
      <c r="E2326" s="13" t="str">
        <f>TEXT(SalesDataTable[[#This Row],[Order Date]],"MMM")</f>
        <v>Nov</v>
      </c>
      <c r="F2326" s="13" t="str">
        <f>"Q"&amp;ROUNDUP(MONTH(SalesDataTable[[#This Row],[Order Date]])/3,0)</f>
        <v>Q4</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11">
        <f>YEAR((SalesDataTable[[#This Row],[Order Date]]))</f>
        <v>2026</v>
      </c>
      <c r="D2327" s="13">
        <f>MONTH((SalesDataTable[[#This Row],[Order Date]]))</f>
        <v>11</v>
      </c>
      <c r="E2327" s="13" t="str">
        <f>TEXT(SalesDataTable[[#This Row],[Order Date]],"MMM")</f>
        <v>Nov</v>
      </c>
      <c r="F2327" s="13" t="str">
        <f>"Q"&amp;ROUNDUP(MONTH(SalesDataTable[[#This Row],[Order Date]])/3,0)</f>
        <v>Q4</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11">
        <f>YEAR((SalesDataTable[[#This Row],[Order Date]]))</f>
        <v>2026</v>
      </c>
      <c r="D2328" s="13">
        <f>MONTH((SalesDataTable[[#This Row],[Order Date]]))</f>
        <v>11</v>
      </c>
      <c r="E2328" s="13" t="str">
        <f>TEXT(SalesDataTable[[#This Row],[Order Date]],"MMM")</f>
        <v>Nov</v>
      </c>
      <c r="F2328" s="13" t="str">
        <f>"Q"&amp;ROUNDUP(MONTH(SalesDataTable[[#This Row],[Order Date]])/3,0)</f>
        <v>Q4</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11">
        <f>YEAR((SalesDataTable[[#This Row],[Order Date]]))</f>
        <v>2026</v>
      </c>
      <c r="D2329" s="13">
        <f>MONTH((SalesDataTable[[#This Row],[Order Date]]))</f>
        <v>11</v>
      </c>
      <c r="E2329" s="13" t="str">
        <f>TEXT(SalesDataTable[[#This Row],[Order Date]],"MMM")</f>
        <v>Nov</v>
      </c>
      <c r="F2329" s="13" t="str">
        <f>"Q"&amp;ROUNDUP(MONTH(SalesDataTable[[#This Row],[Order Date]])/3,0)</f>
        <v>Q4</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11">
        <f>YEAR((SalesDataTable[[#This Row],[Order Date]]))</f>
        <v>2026</v>
      </c>
      <c r="D2330" s="13">
        <f>MONTH((SalesDataTable[[#This Row],[Order Date]]))</f>
        <v>11</v>
      </c>
      <c r="E2330" s="13" t="str">
        <f>TEXT(SalesDataTable[[#This Row],[Order Date]],"MMM")</f>
        <v>Nov</v>
      </c>
      <c r="F2330" s="13" t="str">
        <f>"Q"&amp;ROUNDUP(MONTH(SalesDataTable[[#This Row],[Order Date]])/3,0)</f>
        <v>Q4</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11">
        <f>YEAR((SalesDataTable[[#This Row],[Order Date]]))</f>
        <v>2026</v>
      </c>
      <c r="D2331" s="13">
        <f>MONTH((SalesDataTable[[#This Row],[Order Date]]))</f>
        <v>11</v>
      </c>
      <c r="E2331" s="13" t="str">
        <f>TEXT(SalesDataTable[[#This Row],[Order Date]],"MMM")</f>
        <v>Nov</v>
      </c>
      <c r="F2331" s="13" t="str">
        <f>"Q"&amp;ROUNDUP(MONTH(SalesDataTable[[#This Row],[Order Date]])/3,0)</f>
        <v>Q4</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11">
        <f>YEAR((SalesDataTable[[#This Row],[Order Date]]))</f>
        <v>2026</v>
      </c>
      <c r="D2332" s="13">
        <f>MONTH((SalesDataTable[[#This Row],[Order Date]]))</f>
        <v>11</v>
      </c>
      <c r="E2332" s="13" t="str">
        <f>TEXT(SalesDataTable[[#This Row],[Order Date]],"MMM")</f>
        <v>Nov</v>
      </c>
      <c r="F2332" s="13" t="str">
        <f>"Q"&amp;ROUNDUP(MONTH(SalesDataTable[[#This Row],[Order Date]])/3,0)</f>
        <v>Q4</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11">
        <f>YEAR((SalesDataTable[[#This Row],[Order Date]]))</f>
        <v>2026</v>
      </c>
      <c r="D2333" s="13">
        <f>MONTH((SalesDataTable[[#This Row],[Order Date]]))</f>
        <v>11</v>
      </c>
      <c r="E2333" s="13" t="str">
        <f>TEXT(SalesDataTable[[#This Row],[Order Date]],"MMM")</f>
        <v>Nov</v>
      </c>
      <c r="F2333" s="13" t="str">
        <f>"Q"&amp;ROUNDUP(MONTH(SalesDataTable[[#This Row],[Order Date]])/3,0)</f>
        <v>Q4</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11">
        <f>YEAR((SalesDataTable[[#This Row],[Order Date]]))</f>
        <v>2026</v>
      </c>
      <c r="D2334" s="13">
        <f>MONTH((SalesDataTable[[#This Row],[Order Date]]))</f>
        <v>11</v>
      </c>
      <c r="E2334" s="13" t="str">
        <f>TEXT(SalesDataTable[[#This Row],[Order Date]],"MMM")</f>
        <v>Nov</v>
      </c>
      <c r="F2334" s="13" t="str">
        <f>"Q"&amp;ROUNDUP(MONTH(SalesDataTable[[#This Row],[Order Date]])/3,0)</f>
        <v>Q4</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11">
        <f>YEAR((SalesDataTable[[#This Row],[Order Date]]))</f>
        <v>2026</v>
      </c>
      <c r="D2335" s="13">
        <f>MONTH((SalesDataTable[[#This Row],[Order Date]]))</f>
        <v>11</v>
      </c>
      <c r="E2335" s="13" t="str">
        <f>TEXT(SalesDataTable[[#This Row],[Order Date]],"MMM")</f>
        <v>Nov</v>
      </c>
      <c r="F2335" s="13" t="str">
        <f>"Q"&amp;ROUNDUP(MONTH(SalesDataTable[[#This Row],[Order Date]])/3,0)</f>
        <v>Q4</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11">
        <f>YEAR((SalesDataTable[[#This Row],[Order Date]]))</f>
        <v>2026</v>
      </c>
      <c r="D2336" s="13">
        <f>MONTH((SalesDataTable[[#This Row],[Order Date]]))</f>
        <v>11</v>
      </c>
      <c r="E2336" s="13" t="str">
        <f>TEXT(SalesDataTable[[#This Row],[Order Date]],"MMM")</f>
        <v>Nov</v>
      </c>
      <c r="F2336" s="13" t="str">
        <f>"Q"&amp;ROUNDUP(MONTH(SalesDataTable[[#This Row],[Order Date]])/3,0)</f>
        <v>Q4</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11">
        <f>YEAR((SalesDataTable[[#This Row],[Order Date]]))</f>
        <v>2026</v>
      </c>
      <c r="D2337" s="13">
        <f>MONTH((SalesDataTable[[#This Row],[Order Date]]))</f>
        <v>11</v>
      </c>
      <c r="E2337" s="13" t="str">
        <f>TEXT(SalesDataTable[[#This Row],[Order Date]],"MMM")</f>
        <v>Nov</v>
      </c>
      <c r="F2337" s="13" t="str">
        <f>"Q"&amp;ROUNDUP(MONTH(SalesDataTable[[#This Row],[Order Date]])/3,0)</f>
        <v>Q4</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11">
        <f>YEAR((SalesDataTable[[#This Row],[Order Date]]))</f>
        <v>2026</v>
      </c>
      <c r="D2338" s="13">
        <f>MONTH((SalesDataTable[[#This Row],[Order Date]]))</f>
        <v>11</v>
      </c>
      <c r="E2338" s="13" t="str">
        <f>TEXT(SalesDataTable[[#This Row],[Order Date]],"MMM")</f>
        <v>Nov</v>
      </c>
      <c r="F2338" s="13" t="str">
        <f>"Q"&amp;ROUNDUP(MONTH(SalesDataTable[[#This Row],[Order Date]])/3,0)</f>
        <v>Q4</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11">
        <f>YEAR((SalesDataTable[[#This Row],[Order Date]]))</f>
        <v>2026</v>
      </c>
      <c r="D2339" s="13">
        <f>MONTH((SalesDataTable[[#This Row],[Order Date]]))</f>
        <v>11</v>
      </c>
      <c r="E2339" s="13" t="str">
        <f>TEXT(SalesDataTable[[#This Row],[Order Date]],"MMM")</f>
        <v>Nov</v>
      </c>
      <c r="F2339" s="13" t="str">
        <f>"Q"&amp;ROUNDUP(MONTH(SalesDataTable[[#This Row],[Order Date]])/3,0)</f>
        <v>Q4</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11">
        <f>YEAR((SalesDataTable[[#This Row],[Order Date]]))</f>
        <v>2026</v>
      </c>
      <c r="D2340" s="13">
        <f>MONTH((SalesDataTable[[#This Row],[Order Date]]))</f>
        <v>11</v>
      </c>
      <c r="E2340" s="13" t="str">
        <f>TEXT(SalesDataTable[[#This Row],[Order Date]],"MMM")</f>
        <v>Nov</v>
      </c>
      <c r="F2340" s="13" t="str">
        <f>"Q"&amp;ROUNDUP(MONTH(SalesDataTable[[#This Row],[Order Date]])/3,0)</f>
        <v>Q4</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11">
        <f>YEAR((SalesDataTable[[#This Row],[Order Date]]))</f>
        <v>2026</v>
      </c>
      <c r="D2341" s="13">
        <f>MONTH((SalesDataTable[[#This Row],[Order Date]]))</f>
        <v>11</v>
      </c>
      <c r="E2341" s="13" t="str">
        <f>TEXT(SalesDataTable[[#This Row],[Order Date]],"MMM")</f>
        <v>Nov</v>
      </c>
      <c r="F2341" s="13" t="str">
        <f>"Q"&amp;ROUNDUP(MONTH(SalesDataTable[[#This Row],[Order Date]])/3,0)</f>
        <v>Q4</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11">
        <f>YEAR((SalesDataTable[[#This Row],[Order Date]]))</f>
        <v>2026</v>
      </c>
      <c r="D2342" s="13">
        <f>MONTH((SalesDataTable[[#This Row],[Order Date]]))</f>
        <v>11</v>
      </c>
      <c r="E2342" s="13" t="str">
        <f>TEXT(SalesDataTable[[#This Row],[Order Date]],"MMM")</f>
        <v>Nov</v>
      </c>
      <c r="F2342" s="13" t="str">
        <f>"Q"&amp;ROUNDUP(MONTH(SalesDataTable[[#This Row],[Order Date]])/3,0)</f>
        <v>Q4</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11">
        <f>YEAR((SalesDataTable[[#This Row],[Order Date]]))</f>
        <v>2026</v>
      </c>
      <c r="D2343" s="13">
        <f>MONTH((SalesDataTable[[#This Row],[Order Date]]))</f>
        <v>11</v>
      </c>
      <c r="E2343" s="13" t="str">
        <f>TEXT(SalesDataTable[[#This Row],[Order Date]],"MMM")</f>
        <v>Nov</v>
      </c>
      <c r="F2343" s="13" t="str">
        <f>"Q"&amp;ROUNDUP(MONTH(SalesDataTable[[#This Row],[Order Date]])/3,0)</f>
        <v>Q4</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11">
        <f>YEAR((SalesDataTable[[#This Row],[Order Date]]))</f>
        <v>2026</v>
      </c>
      <c r="D2344" s="13">
        <f>MONTH((SalesDataTable[[#This Row],[Order Date]]))</f>
        <v>11</v>
      </c>
      <c r="E2344" s="13" t="str">
        <f>TEXT(SalesDataTable[[#This Row],[Order Date]],"MMM")</f>
        <v>Nov</v>
      </c>
      <c r="F2344" s="13" t="str">
        <f>"Q"&amp;ROUNDUP(MONTH(SalesDataTable[[#This Row],[Order Date]])/3,0)</f>
        <v>Q4</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11">
        <f>YEAR((SalesDataTable[[#This Row],[Order Date]]))</f>
        <v>2026</v>
      </c>
      <c r="D2345" s="13">
        <f>MONTH((SalesDataTable[[#This Row],[Order Date]]))</f>
        <v>11</v>
      </c>
      <c r="E2345" s="13" t="str">
        <f>TEXT(SalesDataTable[[#This Row],[Order Date]],"MMM")</f>
        <v>Nov</v>
      </c>
      <c r="F2345" s="13" t="str">
        <f>"Q"&amp;ROUNDUP(MONTH(SalesDataTable[[#This Row],[Order Date]])/3,0)</f>
        <v>Q4</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11">
        <f>YEAR((SalesDataTable[[#This Row],[Order Date]]))</f>
        <v>2026</v>
      </c>
      <c r="D2346" s="13">
        <f>MONTH((SalesDataTable[[#This Row],[Order Date]]))</f>
        <v>11</v>
      </c>
      <c r="E2346" s="13" t="str">
        <f>TEXT(SalesDataTable[[#This Row],[Order Date]],"MMM")</f>
        <v>Nov</v>
      </c>
      <c r="F2346" s="13" t="str">
        <f>"Q"&amp;ROUNDUP(MONTH(SalesDataTable[[#This Row],[Order Date]])/3,0)</f>
        <v>Q4</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11">
        <f>YEAR((SalesDataTable[[#This Row],[Order Date]]))</f>
        <v>2026</v>
      </c>
      <c r="D2347" s="13">
        <f>MONTH((SalesDataTable[[#This Row],[Order Date]]))</f>
        <v>11</v>
      </c>
      <c r="E2347" s="13" t="str">
        <f>TEXT(SalesDataTable[[#This Row],[Order Date]],"MMM")</f>
        <v>Nov</v>
      </c>
      <c r="F2347" s="13" t="str">
        <f>"Q"&amp;ROUNDUP(MONTH(SalesDataTable[[#This Row],[Order Date]])/3,0)</f>
        <v>Q4</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11">
        <f>YEAR((SalesDataTable[[#This Row],[Order Date]]))</f>
        <v>2026</v>
      </c>
      <c r="D2348" s="13">
        <f>MONTH((SalesDataTable[[#This Row],[Order Date]]))</f>
        <v>11</v>
      </c>
      <c r="E2348" s="13" t="str">
        <f>TEXT(SalesDataTable[[#This Row],[Order Date]],"MMM")</f>
        <v>Nov</v>
      </c>
      <c r="F2348" s="13" t="str">
        <f>"Q"&amp;ROUNDUP(MONTH(SalesDataTable[[#This Row],[Order Date]])/3,0)</f>
        <v>Q4</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11">
        <f>YEAR((SalesDataTable[[#This Row],[Order Date]]))</f>
        <v>2026</v>
      </c>
      <c r="D2349" s="13">
        <f>MONTH((SalesDataTable[[#This Row],[Order Date]]))</f>
        <v>11</v>
      </c>
      <c r="E2349" s="13" t="str">
        <f>TEXT(SalesDataTable[[#This Row],[Order Date]],"MMM")</f>
        <v>Nov</v>
      </c>
      <c r="F2349" s="13" t="str">
        <f>"Q"&amp;ROUNDUP(MONTH(SalesDataTable[[#This Row],[Order Date]])/3,0)</f>
        <v>Q4</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11">
        <f>YEAR((SalesDataTable[[#This Row],[Order Date]]))</f>
        <v>2026</v>
      </c>
      <c r="D2350" s="13">
        <f>MONTH((SalesDataTable[[#This Row],[Order Date]]))</f>
        <v>11</v>
      </c>
      <c r="E2350" s="13" t="str">
        <f>TEXT(SalesDataTable[[#This Row],[Order Date]],"MMM")</f>
        <v>Nov</v>
      </c>
      <c r="F2350" s="13" t="str">
        <f>"Q"&amp;ROUNDUP(MONTH(SalesDataTable[[#This Row],[Order Date]])/3,0)</f>
        <v>Q4</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11">
        <f>YEAR((SalesDataTable[[#This Row],[Order Date]]))</f>
        <v>2026</v>
      </c>
      <c r="D2351" s="13">
        <f>MONTH((SalesDataTable[[#This Row],[Order Date]]))</f>
        <v>11</v>
      </c>
      <c r="E2351" s="13" t="str">
        <f>TEXT(SalesDataTable[[#This Row],[Order Date]],"MMM")</f>
        <v>Nov</v>
      </c>
      <c r="F2351" s="13" t="str">
        <f>"Q"&amp;ROUNDUP(MONTH(SalesDataTable[[#This Row],[Order Date]])/3,0)</f>
        <v>Q4</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11">
        <f>YEAR((SalesDataTable[[#This Row],[Order Date]]))</f>
        <v>2026</v>
      </c>
      <c r="D2352" s="13">
        <f>MONTH((SalesDataTable[[#This Row],[Order Date]]))</f>
        <v>11</v>
      </c>
      <c r="E2352" s="13" t="str">
        <f>TEXT(SalesDataTable[[#This Row],[Order Date]],"MMM")</f>
        <v>Nov</v>
      </c>
      <c r="F2352" s="13" t="str">
        <f>"Q"&amp;ROUNDUP(MONTH(SalesDataTable[[#This Row],[Order Date]])/3,0)</f>
        <v>Q4</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11">
        <f>YEAR((SalesDataTable[[#This Row],[Order Date]]))</f>
        <v>2026</v>
      </c>
      <c r="D2353" s="13">
        <f>MONTH((SalesDataTable[[#This Row],[Order Date]]))</f>
        <v>11</v>
      </c>
      <c r="E2353" s="13" t="str">
        <f>TEXT(SalesDataTable[[#This Row],[Order Date]],"MMM")</f>
        <v>Nov</v>
      </c>
      <c r="F2353" s="13" t="str">
        <f>"Q"&amp;ROUNDUP(MONTH(SalesDataTable[[#This Row],[Order Date]])/3,0)</f>
        <v>Q4</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11">
        <f>YEAR((SalesDataTable[[#This Row],[Order Date]]))</f>
        <v>2026</v>
      </c>
      <c r="D2354" s="13">
        <f>MONTH((SalesDataTable[[#This Row],[Order Date]]))</f>
        <v>11</v>
      </c>
      <c r="E2354" s="13" t="str">
        <f>TEXT(SalesDataTable[[#This Row],[Order Date]],"MMM")</f>
        <v>Nov</v>
      </c>
      <c r="F2354" s="13" t="str">
        <f>"Q"&amp;ROUNDUP(MONTH(SalesDataTable[[#This Row],[Order Date]])/3,0)</f>
        <v>Q4</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11">
        <f>YEAR((SalesDataTable[[#This Row],[Order Date]]))</f>
        <v>2026</v>
      </c>
      <c r="D2355" s="13">
        <f>MONTH((SalesDataTable[[#This Row],[Order Date]]))</f>
        <v>11</v>
      </c>
      <c r="E2355" s="13" t="str">
        <f>TEXT(SalesDataTable[[#This Row],[Order Date]],"MMM")</f>
        <v>Nov</v>
      </c>
      <c r="F2355" s="13" t="str">
        <f>"Q"&amp;ROUNDUP(MONTH(SalesDataTable[[#This Row],[Order Date]])/3,0)</f>
        <v>Q4</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11">
        <f>YEAR((SalesDataTable[[#This Row],[Order Date]]))</f>
        <v>2026</v>
      </c>
      <c r="D2356" s="13">
        <f>MONTH((SalesDataTable[[#This Row],[Order Date]]))</f>
        <v>11</v>
      </c>
      <c r="E2356" s="13" t="str">
        <f>TEXT(SalesDataTable[[#This Row],[Order Date]],"MMM")</f>
        <v>Nov</v>
      </c>
      <c r="F2356" s="13" t="str">
        <f>"Q"&amp;ROUNDUP(MONTH(SalesDataTable[[#This Row],[Order Date]])/3,0)</f>
        <v>Q4</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11">
        <f>YEAR((SalesDataTable[[#This Row],[Order Date]]))</f>
        <v>2026</v>
      </c>
      <c r="D2357" s="13">
        <f>MONTH((SalesDataTable[[#This Row],[Order Date]]))</f>
        <v>11</v>
      </c>
      <c r="E2357" s="13" t="str">
        <f>TEXT(SalesDataTable[[#This Row],[Order Date]],"MMM")</f>
        <v>Nov</v>
      </c>
      <c r="F2357" s="13" t="str">
        <f>"Q"&amp;ROUNDUP(MONTH(SalesDataTable[[#This Row],[Order Date]])/3,0)</f>
        <v>Q4</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11">
        <f>YEAR((SalesDataTable[[#This Row],[Order Date]]))</f>
        <v>2026</v>
      </c>
      <c r="D2358" s="13">
        <f>MONTH((SalesDataTable[[#This Row],[Order Date]]))</f>
        <v>11</v>
      </c>
      <c r="E2358" s="13" t="str">
        <f>TEXT(SalesDataTable[[#This Row],[Order Date]],"MMM")</f>
        <v>Nov</v>
      </c>
      <c r="F2358" s="13" t="str">
        <f>"Q"&amp;ROUNDUP(MONTH(SalesDataTable[[#This Row],[Order Date]])/3,0)</f>
        <v>Q4</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11">
        <f>YEAR((SalesDataTable[[#This Row],[Order Date]]))</f>
        <v>2026</v>
      </c>
      <c r="D2359" s="13">
        <f>MONTH((SalesDataTable[[#This Row],[Order Date]]))</f>
        <v>11</v>
      </c>
      <c r="E2359" s="13" t="str">
        <f>TEXT(SalesDataTable[[#This Row],[Order Date]],"MMM")</f>
        <v>Nov</v>
      </c>
      <c r="F2359" s="13" t="str">
        <f>"Q"&amp;ROUNDUP(MONTH(SalesDataTable[[#This Row],[Order Date]])/3,0)</f>
        <v>Q4</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11">
        <f>YEAR((SalesDataTable[[#This Row],[Order Date]]))</f>
        <v>2026</v>
      </c>
      <c r="D2360" s="13">
        <f>MONTH((SalesDataTable[[#This Row],[Order Date]]))</f>
        <v>11</v>
      </c>
      <c r="E2360" s="13" t="str">
        <f>TEXT(SalesDataTable[[#This Row],[Order Date]],"MMM")</f>
        <v>Nov</v>
      </c>
      <c r="F2360" s="13" t="str">
        <f>"Q"&amp;ROUNDUP(MONTH(SalesDataTable[[#This Row],[Order Date]])/3,0)</f>
        <v>Q4</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11">
        <f>YEAR((SalesDataTable[[#This Row],[Order Date]]))</f>
        <v>2026</v>
      </c>
      <c r="D2361" s="13">
        <f>MONTH((SalesDataTable[[#This Row],[Order Date]]))</f>
        <v>11</v>
      </c>
      <c r="E2361" s="13" t="str">
        <f>TEXT(SalesDataTable[[#This Row],[Order Date]],"MMM")</f>
        <v>Nov</v>
      </c>
      <c r="F2361" s="13" t="str">
        <f>"Q"&amp;ROUNDUP(MONTH(SalesDataTable[[#This Row],[Order Date]])/3,0)</f>
        <v>Q4</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11">
        <f>YEAR((SalesDataTable[[#This Row],[Order Date]]))</f>
        <v>2026</v>
      </c>
      <c r="D2362" s="13">
        <f>MONTH((SalesDataTable[[#This Row],[Order Date]]))</f>
        <v>11</v>
      </c>
      <c r="E2362" s="13" t="str">
        <f>TEXT(SalesDataTable[[#This Row],[Order Date]],"MMM")</f>
        <v>Nov</v>
      </c>
      <c r="F2362" s="13" t="str">
        <f>"Q"&amp;ROUNDUP(MONTH(SalesDataTable[[#This Row],[Order Date]])/3,0)</f>
        <v>Q4</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11">
        <f>YEAR((SalesDataTable[[#This Row],[Order Date]]))</f>
        <v>2026</v>
      </c>
      <c r="D2363" s="13">
        <f>MONTH((SalesDataTable[[#This Row],[Order Date]]))</f>
        <v>11</v>
      </c>
      <c r="E2363" s="13" t="str">
        <f>TEXT(SalesDataTable[[#This Row],[Order Date]],"MMM")</f>
        <v>Nov</v>
      </c>
      <c r="F2363" s="13" t="str">
        <f>"Q"&amp;ROUNDUP(MONTH(SalesDataTable[[#This Row],[Order Date]])/3,0)</f>
        <v>Q4</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11">
        <f>YEAR((SalesDataTable[[#This Row],[Order Date]]))</f>
        <v>2026</v>
      </c>
      <c r="D2364" s="13">
        <f>MONTH((SalesDataTable[[#This Row],[Order Date]]))</f>
        <v>11</v>
      </c>
      <c r="E2364" s="13" t="str">
        <f>TEXT(SalesDataTable[[#This Row],[Order Date]],"MMM")</f>
        <v>Nov</v>
      </c>
      <c r="F2364" s="13" t="str">
        <f>"Q"&amp;ROUNDUP(MONTH(SalesDataTable[[#This Row],[Order Date]])/3,0)</f>
        <v>Q4</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11">
        <f>YEAR((SalesDataTable[[#This Row],[Order Date]]))</f>
        <v>2026</v>
      </c>
      <c r="D2365" s="13">
        <f>MONTH((SalesDataTable[[#This Row],[Order Date]]))</f>
        <v>11</v>
      </c>
      <c r="E2365" s="13" t="str">
        <f>TEXT(SalesDataTable[[#This Row],[Order Date]],"MMM")</f>
        <v>Nov</v>
      </c>
      <c r="F2365" s="13" t="str">
        <f>"Q"&amp;ROUNDUP(MONTH(SalesDataTable[[#This Row],[Order Date]])/3,0)</f>
        <v>Q4</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11">
        <f>YEAR((SalesDataTable[[#This Row],[Order Date]]))</f>
        <v>2026</v>
      </c>
      <c r="D2366" s="13">
        <f>MONTH((SalesDataTable[[#This Row],[Order Date]]))</f>
        <v>11</v>
      </c>
      <c r="E2366" s="13" t="str">
        <f>TEXT(SalesDataTable[[#This Row],[Order Date]],"MMM")</f>
        <v>Nov</v>
      </c>
      <c r="F2366" s="13" t="str">
        <f>"Q"&amp;ROUNDUP(MONTH(SalesDataTable[[#This Row],[Order Date]])/3,0)</f>
        <v>Q4</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11">
        <f>YEAR((SalesDataTable[[#This Row],[Order Date]]))</f>
        <v>2026</v>
      </c>
      <c r="D2367" s="13">
        <f>MONTH((SalesDataTable[[#This Row],[Order Date]]))</f>
        <v>11</v>
      </c>
      <c r="E2367" s="13" t="str">
        <f>TEXT(SalesDataTable[[#This Row],[Order Date]],"MMM")</f>
        <v>Nov</v>
      </c>
      <c r="F2367" s="13" t="str">
        <f>"Q"&amp;ROUNDUP(MONTH(SalesDataTable[[#This Row],[Order Date]])/3,0)</f>
        <v>Q4</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11">
        <f>YEAR((SalesDataTable[[#This Row],[Order Date]]))</f>
        <v>2026</v>
      </c>
      <c r="D2368" s="13">
        <f>MONTH((SalesDataTable[[#This Row],[Order Date]]))</f>
        <v>11</v>
      </c>
      <c r="E2368" s="13" t="str">
        <f>TEXT(SalesDataTable[[#This Row],[Order Date]],"MMM")</f>
        <v>Nov</v>
      </c>
      <c r="F2368" s="13" t="str">
        <f>"Q"&amp;ROUNDUP(MONTH(SalesDataTable[[#This Row],[Order Date]])/3,0)</f>
        <v>Q4</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11">
        <f>YEAR((SalesDataTable[[#This Row],[Order Date]]))</f>
        <v>2026</v>
      </c>
      <c r="D2369" s="13">
        <f>MONTH((SalesDataTable[[#This Row],[Order Date]]))</f>
        <v>11</v>
      </c>
      <c r="E2369" s="13" t="str">
        <f>TEXT(SalesDataTable[[#This Row],[Order Date]],"MMM")</f>
        <v>Nov</v>
      </c>
      <c r="F2369" s="13" t="str">
        <f>"Q"&amp;ROUNDUP(MONTH(SalesDataTable[[#This Row],[Order Date]])/3,0)</f>
        <v>Q4</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11">
        <f>YEAR((SalesDataTable[[#This Row],[Order Date]]))</f>
        <v>2026</v>
      </c>
      <c r="D2370" s="13">
        <f>MONTH((SalesDataTable[[#This Row],[Order Date]]))</f>
        <v>11</v>
      </c>
      <c r="E2370" s="13" t="str">
        <f>TEXT(SalesDataTable[[#This Row],[Order Date]],"MMM")</f>
        <v>Nov</v>
      </c>
      <c r="F2370" s="13" t="str">
        <f>"Q"&amp;ROUNDUP(MONTH(SalesDataTable[[#This Row],[Order Date]])/3,0)</f>
        <v>Q4</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11">
        <f>YEAR((SalesDataTable[[#This Row],[Order Date]]))</f>
        <v>2026</v>
      </c>
      <c r="D2371" s="13">
        <f>MONTH((SalesDataTable[[#This Row],[Order Date]]))</f>
        <v>11</v>
      </c>
      <c r="E2371" s="13" t="str">
        <f>TEXT(SalesDataTable[[#This Row],[Order Date]],"MMM")</f>
        <v>Nov</v>
      </c>
      <c r="F2371" s="13" t="str">
        <f>"Q"&amp;ROUNDUP(MONTH(SalesDataTable[[#This Row],[Order Date]])/3,0)</f>
        <v>Q4</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11">
        <f>YEAR((SalesDataTable[[#This Row],[Order Date]]))</f>
        <v>2026</v>
      </c>
      <c r="D2372" s="13">
        <f>MONTH((SalesDataTable[[#This Row],[Order Date]]))</f>
        <v>11</v>
      </c>
      <c r="E2372" s="13" t="str">
        <f>TEXT(SalesDataTable[[#This Row],[Order Date]],"MMM")</f>
        <v>Nov</v>
      </c>
      <c r="F2372" s="13" t="str">
        <f>"Q"&amp;ROUNDUP(MONTH(SalesDataTable[[#This Row],[Order Date]])/3,0)</f>
        <v>Q4</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11">
        <f>YEAR((SalesDataTable[[#This Row],[Order Date]]))</f>
        <v>2026</v>
      </c>
      <c r="D2373" s="13">
        <f>MONTH((SalesDataTable[[#This Row],[Order Date]]))</f>
        <v>11</v>
      </c>
      <c r="E2373" s="13" t="str">
        <f>TEXT(SalesDataTable[[#This Row],[Order Date]],"MMM")</f>
        <v>Nov</v>
      </c>
      <c r="F2373" s="13" t="str">
        <f>"Q"&amp;ROUNDUP(MONTH(SalesDataTable[[#This Row],[Order Date]])/3,0)</f>
        <v>Q4</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11">
        <f>YEAR((SalesDataTable[[#This Row],[Order Date]]))</f>
        <v>2026</v>
      </c>
      <c r="D2374" s="13">
        <f>MONTH((SalesDataTable[[#This Row],[Order Date]]))</f>
        <v>11</v>
      </c>
      <c r="E2374" s="13" t="str">
        <f>TEXT(SalesDataTable[[#This Row],[Order Date]],"MMM")</f>
        <v>Nov</v>
      </c>
      <c r="F2374" s="13" t="str">
        <f>"Q"&amp;ROUNDUP(MONTH(SalesDataTable[[#This Row],[Order Date]])/3,0)</f>
        <v>Q4</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11">
        <f>YEAR((SalesDataTable[[#This Row],[Order Date]]))</f>
        <v>2026</v>
      </c>
      <c r="D2375" s="13">
        <f>MONTH((SalesDataTable[[#This Row],[Order Date]]))</f>
        <v>11</v>
      </c>
      <c r="E2375" s="13" t="str">
        <f>TEXT(SalesDataTable[[#This Row],[Order Date]],"MMM")</f>
        <v>Nov</v>
      </c>
      <c r="F2375" s="13" t="str">
        <f>"Q"&amp;ROUNDUP(MONTH(SalesDataTable[[#This Row],[Order Date]])/3,0)</f>
        <v>Q4</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11">
        <f>YEAR((SalesDataTable[[#This Row],[Order Date]]))</f>
        <v>2026</v>
      </c>
      <c r="D2376" s="13">
        <f>MONTH((SalesDataTable[[#This Row],[Order Date]]))</f>
        <v>11</v>
      </c>
      <c r="E2376" s="13" t="str">
        <f>TEXT(SalesDataTable[[#This Row],[Order Date]],"MMM")</f>
        <v>Nov</v>
      </c>
      <c r="F2376" s="13" t="str">
        <f>"Q"&amp;ROUNDUP(MONTH(SalesDataTable[[#This Row],[Order Date]])/3,0)</f>
        <v>Q4</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11">
        <f>YEAR((SalesDataTable[[#This Row],[Order Date]]))</f>
        <v>2026</v>
      </c>
      <c r="D2377" s="13">
        <f>MONTH((SalesDataTable[[#This Row],[Order Date]]))</f>
        <v>11</v>
      </c>
      <c r="E2377" s="13" t="str">
        <f>TEXT(SalesDataTable[[#This Row],[Order Date]],"MMM")</f>
        <v>Nov</v>
      </c>
      <c r="F2377" s="13" t="str">
        <f>"Q"&amp;ROUNDUP(MONTH(SalesDataTable[[#This Row],[Order Date]])/3,0)</f>
        <v>Q4</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11">
        <f>YEAR((SalesDataTable[[#This Row],[Order Date]]))</f>
        <v>2026</v>
      </c>
      <c r="D2378" s="13">
        <f>MONTH((SalesDataTable[[#This Row],[Order Date]]))</f>
        <v>11</v>
      </c>
      <c r="E2378" s="13" t="str">
        <f>TEXT(SalesDataTable[[#This Row],[Order Date]],"MMM")</f>
        <v>Nov</v>
      </c>
      <c r="F2378" s="13" t="str">
        <f>"Q"&amp;ROUNDUP(MONTH(SalesDataTable[[#This Row],[Order Date]])/3,0)</f>
        <v>Q4</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11">
        <f>YEAR((SalesDataTable[[#This Row],[Order Date]]))</f>
        <v>2026</v>
      </c>
      <c r="D2379" s="13">
        <f>MONTH((SalesDataTable[[#This Row],[Order Date]]))</f>
        <v>11</v>
      </c>
      <c r="E2379" s="13" t="str">
        <f>TEXT(SalesDataTable[[#This Row],[Order Date]],"MMM")</f>
        <v>Nov</v>
      </c>
      <c r="F2379" s="13" t="str">
        <f>"Q"&amp;ROUNDUP(MONTH(SalesDataTable[[#This Row],[Order Date]])/3,0)</f>
        <v>Q4</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11">
        <f>YEAR((SalesDataTable[[#This Row],[Order Date]]))</f>
        <v>2026</v>
      </c>
      <c r="D2380" s="13">
        <f>MONTH((SalesDataTable[[#This Row],[Order Date]]))</f>
        <v>11</v>
      </c>
      <c r="E2380" s="13" t="str">
        <f>TEXT(SalesDataTable[[#This Row],[Order Date]],"MMM")</f>
        <v>Nov</v>
      </c>
      <c r="F2380" s="13" t="str">
        <f>"Q"&amp;ROUNDUP(MONTH(SalesDataTable[[#This Row],[Order Date]])/3,0)</f>
        <v>Q4</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11">
        <f>YEAR((SalesDataTable[[#This Row],[Order Date]]))</f>
        <v>2026</v>
      </c>
      <c r="D2381" s="13">
        <f>MONTH((SalesDataTable[[#This Row],[Order Date]]))</f>
        <v>11</v>
      </c>
      <c r="E2381" s="13" t="str">
        <f>TEXT(SalesDataTable[[#This Row],[Order Date]],"MMM")</f>
        <v>Nov</v>
      </c>
      <c r="F2381" s="13" t="str">
        <f>"Q"&amp;ROUNDUP(MONTH(SalesDataTable[[#This Row],[Order Date]])/3,0)</f>
        <v>Q4</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11">
        <f>YEAR((SalesDataTable[[#This Row],[Order Date]]))</f>
        <v>2026</v>
      </c>
      <c r="D2382" s="13">
        <f>MONTH((SalesDataTable[[#This Row],[Order Date]]))</f>
        <v>11</v>
      </c>
      <c r="E2382" s="13" t="str">
        <f>TEXT(SalesDataTable[[#This Row],[Order Date]],"MMM")</f>
        <v>Nov</v>
      </c>
      <c r="F2382" s="13" t="str">
        <f>"Q"&amp;ROUNDUP(MONTH(SalesDataTable[[#This Row],[Order Date]])/3,0)</f>
        <v>Q4</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11">
        <f>YEAR((SalesDataTable[[#This Row],[Order Date]]))</f>
        <v>2026</v>
      </c>
      <c r="D2383" s="13">
        <f>MONTH((SalesDataTable[[#This Row],[Order Date]]))</f>
        <v>11</v>
      </c>
      <c r="E2383" s="13" t="str">
        <f>TEXT(SalesDataTable[[#This Row],[Order Date]],"MMM")</f>
        <v>Nov</v>
      </c>
      <c r="F2383" s="13" t="str">
        <f>"Q"&amp;ROUNDUP(MONTH(SalesDataTable[[#This Row],[Order Date]])/3,0)</f>
        <v>Q4</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11">
        <f>YEAR((SalesDataTable[[#This Row],[Order Date]]))</f>
        <v>2026</v>
      </c>
      <c r="D2384" s="13">
        <f>MONTH((SalesDataTable[[#This Row],[Order Date]]))</f>
        <v>11</v>
      </c>
      <c r="E2384" s="13" t="str">
        <f>TEXT(SalesDataTable[[#This Row],[Order Date]],"MMM")</f>
        <v>Nov</v>
      </c>
      <c r="F2384" s="13" t="str">
        <f>"Q"&amp;ROUNDUP(MONTH(SalesDataTable[[#This Row],[Order Date]])/3,0)</f>
        <v>Q4</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11">
        <f>YEAR((SalesDataTable[[#This Row],[Order Date]]))</f>
        <v>2026</v>
      </c>
      <c r="D2385" s="13">
        <f>MONTH((SalesDataTable[[#This Row],[Order Date]]))</f>
        <v>11</v>
      </c>
      <c r="E2385" s="13" t="str">
        <f>TEXT(SalesDataTable[[#This Row],[Order Date]],"MMM")</f>
        <v>Nov</v>
      </c>
      <c r="F2385" s="13" t="str">
        <f>"Q"&amp;ROUNDUP(MONTH(SalesDataTable[[#This Row],[Order Date]])/3,0)</f>
        <v>Q4</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11">
        <f>YEAR((SalesDataTable[[#This Row],[Order Date]]))</f>
        <v>2026</v>
      </c>
      <c r="D2386" s="13">
        <f>MONTH((SalesDataTable[[#This Row],[Order Date]]))</f>
        <v>11</v>
      </c>
      <c r="E2386" s="13" t="str">
        <f>TEXT(SalesDataTable[[#This Row],[Order Date]],"MMM")</f>
        <v>Nov</v>
      </c>
      <c r="F2386" s="13" t="str">
        <f>"Q"&amp;ROUNDUP(MONTH(SalesDataTable[[#This Row],[Order Date]])/3,0)</f>
        <v>Q4</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11">
        <f>YEAR((SalesDataTable[[#This Row],[Order Date]]))</f>
        <v>2026</v>
      </c>
      <c r="D2387" s="13">
        <f>MONTH((SalesDataTable[[#This Row],[Order Date]]))</f>
        <v>11</v>
      </c>
      <c r="E2387" s="13" t="str">
        <f>TEXT(SalesDataTable[[#This Row],[Order Date]],"MMM")</f>
        <v>Nov</v>
      </c>
      <c r="F2387" s="13" t="str">
        <f>"Q"&amp;ROUNDUP(MONTH(SalesDataTable[[#This Row],[Order Date]])/3,0)</f>
        <v>Q4</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11">
        <f>YEAR((SalesDataTable[[#This Row],[Order Date]]))</f>
        <v>2026</v>
      </c>
      <c r="D2388" s="13">
        <f>MONTH((SalesDataTable[[#This Row],[Order Date]]))</f>
        <v>11</v>
      </c>
      <c r="E2388" s="13" t="str">
        <f>TEXT(SalesDataTable[[#This Row],[Order Date]],"MMM")</f>
        <v>Nov</v>
      </c>
      <c r="F2388" s="13" t="str">
        <f>"Q"&amp;ROUNDUP(MONTH(SalesDataTable[[#This Row],[Order Date]])/3,0)</f>
        <v>Q4</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11">
        <f>YEAR((SalesDataTable[[#This Row],[Order Date]]))</f>
        <v>2026</v>
      </c>
      <c r="D2389" s="13">
        <f>MONTH((SalesDataTable[[#This Row],[Order Date]]))</f>
        <v>11</v>
      </c>
      <c r="E2389" s="13" t="str">
        <f>TEXT(SalesDataTable[[#This Row],[Order Date]],"MMM")</f>
        <v>Nov</v>
      </c>
      <c r="F2389" s="13" t="str">
        <f>"Q"&amp;ROUNDUP(MONTH(SalesDataTable[[#This Row],[Order Date]])/3,0)</f>
        <v>Q4</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11">
        <f>YEAR((SalesDataTable[[#This Row],[Order Date]]))</f>
        <v>2026</v>
      </c>
      <c r="D2390" s="13">
        <f>MONTH((SalesDataTable[[#This Row],[Order Date]]))</f>
        <v>11</v>
      </c>
      <c r="E2390" s="13" t="str">
        <f>TEXT(SalesDataTable[[#This Row],[Order Date]],"MMM")</f>
        <v>Nov</v>
      </c>
      <c r="F2390" s="13" t="str">
        <f>"Q"&amp;ROUNDUP(MONTH(SalesDataTable[[#This Row],[Order Date]])/3,0)</f>
        <v>Q4</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11">
        <f>YEAR((SalesDataTable[[#This Row],[Order Date]]))</f>
        <v>2026</v>
      </c>
      <c r="D2391" s="13">
        <f>MONTH((SalesDataTable[[#This Row],[Order Date]]))</f>
        <v>11</v>
      </c>
      <c r="E2391" s="13" t="str">
        <f>TEXT(SalesDataTable[[#This Row],[Order Date]],"MMM")</f>
        <v>Nov</v>
      </c>
      <c r="F2391" s="13" t="str">
        <f>"Q"&amp;ROUNDUP(MONTH(SalesDataTable[[#This Row],[Order Date]])/3,0)</f>
        <v>Q4</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11">
        <f>YEAR((SalesDataTable[[#This Row],[Order Date]]))</f>
        <v>2026</v>
      </c>
      <c r="D2392" s="13">
        <f>MONTH((SalesDataTable[[#This Row],[Order Date]]))</f>
        <v>11</v>
      </c>
      <c r="E2392" s="13" t="str">
        <f>TEXT(SalesDataTable[[#This Row],[Order Date]],"MMM")</f>
        <v>Nov</v>
      </c>
      <c r="F2392" s="13" t="str">
        <f>"Q"&amp;ROUNDUP(MONTH(SalesDataTable[[#This Row],[Order Date]])/3,0)</f>
        <v>Q4</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11">
        <f>YEAR((SalesDataTable[[#This Row],[Order Date]]))</f>
        <v>2026</v>
      </c>
      <c r="D2393" s="13">
        <f>MONTH((SalesDataTable[[#This Row],[Order Date]]))</f>
        <v>11</v>
      </c>
      <c r="E2393" s="13" t="str">
        <f>TEXT(SalesDataTable[[#This Row],[Order Date]],"MMM")</f>
        <v>Nov</v>
      </c>
      <c r="F2393" s="13" t="str">
        <f>"Q"&amp;ROUNDUP(MONTH(SalesDataTable[[#This Row],[Order Date]])/3,0)</f>
        <v>Q4</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11">
        <f>YEAR((SalesDataTable[[#This Row],[Order Date]]))</f>
        <v>2026</v>
      </c>
      <c r="D2394" s="13">
        <f>MONTH((SalesDataTable[[#This Row],[Order Date]]))</f>
        <v>11</v>
      </c>
      <c r="E2394" s="13" t="str">
        <f>TEXT(SalesDataTable[[#This Row],[Order Date]],"MMM")</f>
        <v>Nov</v>
      </c>
      <c r="F2394" s="13" t="str">
        <f>"Q"&amp;ROUNDUP(MONTH(SalesDataTable[[#This Row],[Order Date]])/3,0)</f>
        <v>Q4</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11">
        <f>YEAR((SalesDataTable[[#This Row],[Order Date]]))</f>
        <v>2026</v>
      </c>
      <c r="D2395" s="13">
        <f>MONTH((SalesDataTable[[#This Row],[Order Date]]))</f>
        <v>11</v>
      </c>
      <c r="E2395" s="13" t="str">
        <f>TEXT(SalesDataTable[[#This Row],[Order Date]],"MMM")</f>
        <v>Nov</v>
      </c>
      <c r="F2395" s="13" t="str">
        <f>"Q"&amp;ROUNDUP(MONTH(SalesDataTable[[#This Row],[Order Date]])/3,0)</f>
        <v>Q4</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11">
        <f>YEAR((SalesDataTable[[#This Row],[Order Date]]))</f>
        <v>2026</v>
      </c>
      <c r="D2396" s="13">
        <f>MONTH((SalesDataTable[[#This Row],[Order Date]]))</f>
        <v>11</v>
      </c>
      <c r="E2396" s="13" t="str">
        <f>TEXT(SalesDataTable[[#This Row],[Order Date]],"MMM")</f>
        <v>Nov</v>
      </c>
      <c r="F2396" s="13" t="str">
        <f>"Q"&amp;ROUNDUP(MONTH(SalesDataTable[[#This Row],[Order Date]])/3,0)</f>
        <v>Q4</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11">
        <f>YEAR((SalesDataTable[[#This Row],[Order Date]]))</f>
        <v>2026</v>
      </c>
      <c r="D2397" s="13">
        <f>MONTH((SalesDataTable[[#This Row],[Order Date]]))</f>
        <v>11</v>
      </c>
      <c r="E2397" s="13" t="str">
        <f>TEXT(SalesDataTable[[#This Row],[Order Date]],"MMM")</f>
        <v>Nov</v>
      </c>
      <c r="F2397" s="13" t="str">
        <f>"Q"&amp;ROUNDUP(MONTH(SalesDataTable[[#This Row],[Order Date]])/3,0)</f>
        <v>Q4</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11">
        <f>YEAR((SalesDataTable[[#This Row],[Order Date]]))</f>
        <v>2026</v>
      </c>
      <c r="D2398" s="13">
        <f>MONTH((SalesDataTable[[#This Row],[Order Date]]))</f>
        <v>11</v>
      </c>
      <c r="E2398" s="13" t="str">
        <f>TEXT(SalesDataTable[[#This Row],[Order Date]],"MMM")</f>
        <v>Nov</v>
      </c>
      <c r="F2398" s="13" t="str">
        <f>"Q"&amp;ROUNDUP(MONTH(SalesDataTable[[#This Row],[Order Date]])/3,0)</f>
        <v>Q4</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11">
        <f>YEAR((SalesDataTable[[#This Row],[Order Date]]))</f>
        <v>2026</v>
      </c>
      <c r="D2399" s="13">
        <f>MONTH((SalesDataTable[[#This Row],[Order Date]]))</f>
        <v>11</v>
      </c>
      <c r="E2399" s="13" t="str">
        <f>TEXT(SalesDataTable[[#This Row],[Order Date]],"MMM")</f>
        <v>Nov</v>
      </c>
      <c r="F2399" s="13" t="str">
        <f>"Q"&amp;ROUNDUP(MONTH(SalesDataTable[[#This Row],[Order Date]])/3,0)</f>
        <v>Q4</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11">
        <f>YEAR((SalesDataTable[[#This Row],[Order Date]]))</f>
        <v>2026</v>
      </c>
      <c r="D2400" s="13">
        <f>MONTH((SalesDataTable[[#This Row],[Order Date]]))</f>
        <v>11</v>
      </c>
      <c r="E2400" s="13" t="str">
        <f>TEXT(SalesDataTable[[#This Row],[Order Date]],"MMM")</f>
        <v>Nov</v>
      </c>
      <c r="F2400" s="13" t="str">
        <f>"Q"&amp;ROUNDUP(MONTH(SalesDataTable[[#This Row],[Order Date]])/3,0)</f>
        <v>Q4</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11">
        <f>YEAR((SalesDataTable[[#This Row],[Order Date]]))</f>
        <v>2026</v>
      </c>
      <c r="D2401" s="13">
        <f>MONTH((SalesDataTable[[#This Row],[Order Date]]))</f>
        <v>11</v>
      </c>
      <c r="E2401" s="13" t="str">
        <f>TEXT(SalesDataTable[[#This Row],[Order Date]],"MMM")</f>
        <v>Nov</v>
      </c>
      <c r="F2401" s="13" t="str">
        <f>"Q"&amp;ROUNDUP(MONTH(SalesDataTable[[#This Row],[Order Date]])/3,0)</f>
        <v>Q4</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11">
        <f>YEAR((SalesDataTable[[#This Row],[Order Date]]))</f>
        <v>2026</v>
      </c>
      <c r="D2402" s="13">
        <f>MONTH((SalesDataTable[[#This Row],[Order Date]]))</f>
        <v>11</v>
      </c>
      <c r="E2402" s="13" t="str">
        <f>TEXT(SalesDataTable[[#This Row],[Order Date]],"MMM")</f>
        <v>Nov</v>
      </c>
      <c r="F2402" s="13" t="str">
        <f>"Q"&amp;ROUNDUP(MONTH(SalesDataTable[[#This Row],[Order Date]])/3,0)</f>
        <v>Q4</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11">
        <f>YEAR((SalesDataTable[[#This Row],[Order Date]]))</f>
        <v>2026</v>
      </c>
      <c r="D2403" s="13">
        <f>MONTH((SalesDataTable[[#This Row],[Order Date]]))</f>
        <v>11</v>
      </c>
      <c r="E2403" s="13" t="str">
        <f>TEXT(SalesDataTable[[#This Row],[Order Date]],"MMM")</f>
        <v>Nov</v>
      </c>
      <c r="F2403" s="13" t="str">
        <f>"Q"&amp;ROUNDUP(MONTH(SalesDataTable[[#This Row],[Order Date]])/3,0)</f>
        <v>Q4</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11">
        <f>YEAR((SalesDataTable[[#This Row],[Order Date]]))</f>
        <v>2026</v>
      </c>
      <c r="D2404" s="13">
        <f>MONTH((SalesDataTable[[#This Row],[Order Date]]))</f>
        <v>11</v>
      </c>
      <c r="E2404" s="13" t="str">
        <f>TEXT(SalesDataTable[[#This Row],[Order Date]],"MMM")</f>
        <v>Nov</v>
      </c>
      <c r="F2404" s="13" t="str">
        <f>"Q"&amp;ROUNDUP(MONTH(SalesDataTable[[#This Row],[Order Date]])/3,0)</f>
        <v>Q4</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11">
        <f>YEAR((SalesDataTable[[#This Row],[Order Date]]))</f>
        <v>2026</v>
      </c>
      <c r="D2405" s="13">
        <f>MONTH((SalesDataTable[[#This Row],[Order Date]]))</f>
        <v>11</v>
      </c>
      <c r="E2405" s="13" t="str">
        <f>TEXT(SalesDataTable[[#This Row],[Order Date]],"MMM")</f>
        <v>Nov</v>
      </c>
      <c r="F2405" s="13" t="str">
        <f>"Q"&amp;ROUNDUP(MONTH(SalesDataTable[[#This Row],[Order Date]])/3,0)</f>
        <v>Q4</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11">
        <f>YEAR((SalesDataTable[[#This Row],[Order Date]]))</f>
        <v>2026</v>
      </c>
      <c r="D2406" s="13">
        <f>MONTH((SalesDataTable[[#This Row],[Order Date]]))</f>
        <v>11</v>
      </c>
      <c r="E2406" s="13" t="str">
        <f>TEXT(SalesDataTable[[#This Row],[Order Date]],"MMM")</f>
        <v>Nov</v>
      </c>
      <c r="F2406" s="13" t="str">
        <f>"Q"&amp;ROUNDUP(MONTH(SalesDataTable[[#This Row],[Order Date]])/3,0)</f>
        <v>Q4</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11">
        <f>YEAR((SalesDataTable[[#This Row],[Order Date]]))</f>
        <v>2026</v>
      </c>
      <c r="D2407" s="13">
        <f>MONTH((SalesDataTable[[#This Row],[Order Date]]))</f>
        <v>11</v>
      </c>
      <c r="E2407" s="13" t="str">
        <f>TEXT(SalesDataTable[[#This Row],[Order Date]],"MMM")</f>
        <v>Nov</v>
      </c>
      <c r="F2407" s="13" t="str">
        <f>"Q"&amp;ROUNDUP(MONTH(SalesDataTable[[#This Row],[Order Date]])/3,0)</f>
        <v>Q4</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11">
        <f>YEAR((SalesDataTable[[#This Row],[Order Date]]))</f>
        <v>2026</v>
      </c>
      <c r="D2408" s="13">
        <f>MONTH((SalesDataTable[[#This Row],[Order Date]]))</f>
        <v>11</v>
      </c>
      <c r="E2408" s="13" t="str">
        <f>TEXT(SalesDataTable[[#This Row],[Order Date]],"MMM")</f>
        <v>Nov</v>
      </c>
      <c r="F2408" s="13" t="str">
        <f>"Q"&amp;ROUNDUP(MONTH(SalesDataTable[[#This Row],[Order Date]])/3,0)</f>
        <v>Q4</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11">
        <f>YEAR((SalesDataTable[[#This Row],[Order Date]]))</f>
        <v>2026</v>
      </c>
      <c r="D2409" s="13">
        <f>MONTH((SalesDataTable[[#This Row],[Order Date]]))</f>
        <v>11</v>
      </c>
      <c r="E2409" s="13" t="str">
        <f>TEXT(SalesDataTable[[#This Row],[Order Date]],"MMM")</f>
        <v>Nov</v>
      </c>
      <c r="F2409" s="13" t="str">
        <f>"Q"&amp;ROUNDUP(MONTH(SalesDataTable[[#This Row],[Order Date]])/3,0)</f>
        <v>Q4</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11">
        <f>YEAR((SalesDataTable[[#This Row],[Order Date]]))</f>
        <v>2026</v>
      </c>
      <c r="D2410" s="13">
        <f>MONTH((SalesDataTable[[#This Row],[Order Date]]))</f>
        <v>11</v>
      </c>
      <c r="E2410" s="13" t="str">
        <f>TEXT(SalesDataTable[[#This Row],[Order Date]],"MMM")</f>
        <v>Nov</v>
      </c>
      <c r="F2410" s="13" t="str">
        <f>"Q"&amp;ROUNDUP(MONTH(SalesDataTable[[#This Row],[Order Date]])/3,0)</f>
        <v>Q4</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11">
        <f>YEAR((SalesDataTable[[#This Row],[Order Date]]))</f>
        <v>2026</v>
      </c>
      <c r="D2411" s="13">
        <f>MONTH((SalesDataTable[[#This Row],[Order Date]]))</f>
        <v>11</v>
      </c>
      <c r="E2411" s="13" t="str">
        <f>TEXT(SalesDataTable[[#This Row],[Order Date]],"MMM")</f>
        <v>Nov</v>
      </c>
      <c r="F2411" s="13" t="str">
        <f>"Q"&amp;ROUNDUP(MONTH(SalesDataTable[[#This Row],[Order Date]])/3,0)</f>
        <v>Q4</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11">
        <f>YEAR((SalesDataTable[[#This Row],[Order Date]]))</f>
        <v>2026</v>
      </c>
      <c r="D2412" s="13">
        <f>MONTH((SalesDataTable[[#This Row],[Order Date]]))</f>
        <v>11</v>
      </c>
      <c r="E2412" s="13" t="str">
        <f>TEXT(SalesDataTable[[#This Row],[Order Date]],"MMM")</f>
        <v>Nov</v>
      </c>
      <c r="F2412" s="13" t="str">
        <f>"Q"&amp;ROUNDUP(MONTH(SalesDataTable[[#This Row],[Order Date]])/3,0)</f>
        <v>Q4</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11">
        <f>YEAR((SalesDataTable[[#This Row],[Order Date]]))</f>
        <v>2026</v>
      </c>
      <c r="D2413" s="13">
        <f>MONTH((SalesDataTable[[#This Row],[Order Date]]))</f>
        <v>11</v>
      </c>
      <c r="E2413" s="13" t="str">
        <f>TEXT(SalesDataTable[[#This Row],[Order Date]],"MMM")</f>
        <v>Nov</v>
      </c>
      <c r="F2413" s="13" t="str">
        <f>"Q"&amp;ROUNDUP(MONTH(SalesDataTable[[#This Row],[Order Date]])/3,0)</f>
        <v>Q4</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11">
        <f>YEAR((SalesDataTable[[#This Row],[Order Date]]))</f>
        <v>2026</v>
      </c>
      <c r="D2414" s="13">
        <f>MONTH((SalesDataTable[[#This Row],[Order Date]]))</f>
        <v>11</v>
      </c>
      <c r="E2414" s="13" t="str">
        <f>TEXT(SalesDataTable[[#This Row],[Order Date]],"MMM")</f>
        <v>Nov</v>
      </c>
      <c r="F2414" s="13" t="str">
        <f>"Q"&amp;ROUNDUP(MONTH(SalesDataTable[[#This Row],[Order Date]])/3,0)</f>
        <v>Q4</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11">
        <f>YEAR((SalesDataTable[[#This Row],[Order Date]]))</f>
        <v>2026</v>
      </c>
      <c r="D2415" s="13">
        <f>MONTH((SalesDataTable[[#This Row],[Order Date]]))</f>
        <v>11</v>
      </c>
      <c r="E2415" s="13" t="str">
        <f>TEXT(SalesDataTable[[#This Row],[Order Date]],"MMM")</f>
        <v>Nov</v>
      </c>
      <c r="F2415" s="13" t="str">
        <f>"Q"&amp;ROUNDUP(MONTH(SalesDataTable[[#This Row],[Order Date]])/3,0)</f>
        <v>Q4</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11">
        <f>YEAR((SalesDataTable[[#This Row],[Order Date]]))</f>
        <v>2026</v>
      </c>
      <c r="D2416" s="13">
        <f>MONTH((SalesDataTable[[#This Row],[Order Date]]))</f>
        <v>11</v>
      </c>
      <c r="E2416" s="13" t="str">
        <f>TEXT(SalesDataTable[[#This Row],[Order Date]],"MMM")</f>
        <v>Nov</v>
      </c>
      <c r="F2416" s="13" t="str">
        <f>"Q"&amp;ROUNDUP(MONTH(SalesDataTable[[#This Row],[Order Date]])/3,0)</f>
        <v>Q4</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11">
        <f>YEAR((SalesDataTable[[#This Row],[Order Date]]))</f>
        <v>2026</v>
      </c>
      <c r="D2417" s="13">
        <f>MONTH((SalesDataTable[[#This Row],[Order Date]]))</f>
        <v>11</v>
      </c>
      <c r="E2417" s="13" t="str">
        <f>TEXT(SalesDataTable[[#This Row],[Order Date]],"MMM")</f>
        <v>Nov</v>
      </c>
      <c r="F2417" s="13" t="str">
        <f>"Q"&amp;ROUNDUP(MONTH(SalesDataTable[[#This Row],[Order Date]])/3,0)</f>
        <v>Q4</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11">
        <f>YEAR((SalesDataTable[[#This Row],[Order Date]]))</f>
        <v>2026</v>
      </c>
      <c r="D2418" s="13">
        <f>MONTH((SalesDataTable[[#This Row],[Order Date]]))</f>
        <v>11</v>
      </c>
      <c r="E2418" s="13" t="str">
        <f>TEXT(SalesDataTable[[#This Row],[Order Date]],"MMM")</f>
        <v>Nov</v>
      </c>
      <c r="F2418" s="13" t="str">
        <f>"Q"&amp;ROUNDUP(MONTH(SalesDataTable[[#This Row],[Order Date]])/3,0)</f>
        <v>Q4</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11">
        <f>YEAR((SalesDataTable[[#This Row],[Order Date]]))</f>
        <v>2026</v>
      </c>
      <c r="D2419" s="13">
        <f>MONTH((SalesDataTable[[#This Row],[Order Date]]))</f>
        <v>11</v>
      </c>
      <c r="E2419" s="13" t="str">
        <f>TEXT(SalesDataTable[[#This Row],[Order Date]],"MMM")</f>
        <v>Nov</v>
      </c>
      <c r="F2419" s="13" t="str">
        <f>"Q"&amp;ROUNDUP(MONTH(SalesDataTable[[#This Row],[Order Date]])/3,0)</f>
        <v>Q4</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11">
        <f>YEAR((SalesDataTable[[#This Row],[Order Date]]))</f>
        <v>2026</v>
      </c>
      <c r="D2420" s="13">
        <f>MONTH((SalesDataTable[[#This Row],[Order Date]]))</f>
        <v>11</v>
      </c>
      <c r="E2420" s="13" t="str">
        <f>TEXT(SalesDataTable[[#This Row],[Order Date]],"MMM")</f>
        <v>Nov</v>
      </c>
      <c r="F2420" s="13" t="str">
        <f>"Q"&amp;ROUNDUP(MONTH(SalesDataTable[[#This Row],[Order Date]])/3,0)</f>
        <v>Q4</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11">
        <f>YEAR((SalesDataTable[[#This Row],[Order Date]]))</f>
        <v>2026</v>
      </c>
      <c r="D2421" s="13">
        <f>MONTH((SalesDataTable[[#This Row],[Order Date]]))</f>
        <v>11</v>
      </c>
      <c r="E2421" s="13" t="str">
        <f>TEXT(SalesDataTable[[#This Row],[Order Date]],"MMM")</f>
        <v>Nov</v>
      </c>
      <c r="F2421" s="13" t="str">
        <f>"Q"&amp;ROUNDUP(MONTH(SalesDataTable[[#This Row],[Order Date]])/3,0)</f>
        <v>Q4</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11">
        <f>YEAR((SalesDataTable[[#This Row],[Order Date]]))</f>
        <v>2026</v>
      </c>
      <c r="D2422" s="13">
        <f>MONTH((SalesDataTable[[#This Row],[Order Date]]))</f>
        <v>11</v>
      </c>
      <c r="E2422" s="13" t="str">
        <f>TEXT(SalesDataTable[[#This Row],[Order Date]],"MMM")</f>
        <v>Nov</v>
      </c>
      <c r="F2422" s="13" t="str">
        <f>"Q"&amp;ROUNDUP(MONTH(SalesDataTable[[#This Row],[Order Date]])/3,0)</f>
        <v>Q4</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11">
        <f>YEAR((SalesDataTable[[#This Row],[Order Date]]))</f>
        <v>2026</v>
      </c>
      <c r="D2423" s="13">
        <f>MONTH((SalesDataTable[[#This Row],[Order Date]]))</f>
        <v>11</v>
      </c>
      <c r="E2423" s="13" t="str">
        <f>TEXT(SalesDataTable[[#This Row],[Order Date]],"MMM")</f>
        <v>Nov</v>
      </c>
      <c r="F2423" s="13" t="str">
        <f>"Q"&amp;ROUNDUP(MONTH(SalesDataTable[[#This Row],[Order Date]])/3,0)</f>
        <v>Q4</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11">
        <f>YEAR((SalesDataTable[[#This Row],[Order Date]]))</f>
        <v>2026</v>
      </c>
      <c r="D2424" s="13">
        <f>MONTH((SalesDataTable[[#This Row],[Order Date]]))</f>
        <v>11</v>
      </c>
      <c r="E2424" s="13" t="str">
        <f>TEXT(SalesDataTable[[#This Row],[Order Date]],"MMM")</f>
        <v>Nov</v>
      </c>
      <c r="F2424" s="13" t="str">
        <f>"Q"&amp;ROUNDUP(MONTH(SalesDataTable[[#This Row],[Order Date]])/3,0)</f>
        <v>Q4</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11">
        <f>YEAR((SalesDataTable[[#This Row],[Order Date]]))</f>
        <v>2026</v>
      </c>
      <c r="D2425" s="13">
        <f>MONTH((SalesDataTable[[#This Row],[Order Date]]))</f>
        <v>11</v>
      </c>
      <c r="E2425" s="13" t="str">
        <f>TEXT(SalesDataTable[[#This Row],[Order Date]],"MMM")</f>
        <v>Nov</v>
      </c>
      <c r="F2425" s="13" t="str">
        <f>"Q"&amp;ROUNDUP(MONTH(SalesDataTable[[#This Row],[Order Date]])/3,0)</f>
        <v>Q4</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11">
        <f>YEAR((SalesDataTable[[#This Row],[Order Date]]))</f>
        <v>2026</v>
      </c>
      <c r="D2426" s="13">
        <f>MONTH((SalesDataTable[[#This Row],[Order Date]]))</f>
        <v>11</v>
      </c>
      <c r="E2426" s="13" t="str">
        <f>TEXT(SalesDataTable[[#This Row],[Order Date]],"MMM")</f>
        <v>Nov</v>
      </c>
      <c r="F2426" s="13" t="str">
        <f>"Q"&amp;ROUNDUP(MONTH(SalesDataTable[[#This Row],[Order Date]])/3,0)</f>
        <v>Q4</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11">
        <f>YEAR((SalesDataTable[[#This Row],[Order Date]]))</f>
        <v>2026</v>
      </c>
      <c r="D2427" s="13">
        <f>MONTH((SalesDataTable[[#This Row],[Order Date]]))</f>
        <v>11</v>
      </c>
      <c r="E2427" s="13" t="str">
        <f>TEXT(SalesDataTable[[#This Row],[Order Date]],"MMM")</f>
        <v>Nov</v>
      </c>
      <c r="F2427" s="13" t="str">
        <f>"Q"&amp;ROUNDUP(MONTH(SalesDataTable[[#This Row],[Order Date]])/3,0)</f>
        <v>Q4</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11">
        <f>YEAR((SalesDataTable[[#This Row],[Order Date]]))</f>
        <v>2026</v>
      </c>
      <c r="D2428" s="13">
        <f>MONTH((SalesDataTable[[#This Row],[Order Date]]))</f>
        <v>11</v>
      </c>
      <c r="E2428" s="13" t="str">
        <f>TEXT(SalesDataTable[[#This Row],[Order Date]],"MMM")</f>
        <v>Nov</v>
      </c>
      <c r="F2428" s="13" t="str">
        <f>"Q"&amp;ROUNDUP(MONTH(SalesDataTable[[#This Row],[Order Date]])/3,0)</f>
        <v>Q4</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11">
        <f>YEAR((SalesDataTable[[#This Row],[Order Date]]))</f>
        <v>2026</v>
      </c>
      <c r="D2429" s="13">
        <f>MONTH((SalesDataTable[[#This Row],[Order Date]]))</f>
        <v>11</v>
      </c>
      <c r="E2429" s="13" t="str">
        <f>TEXT(SalesDataTable[[#This Row],[Order Date]],"MMM")</f>
        <v>Nov</v>
      </c>
      <c r="F2429" s="13" t="str">
        <f>"Q"&amp;ROUNDUP(MONTH(SalesDataTable[[#This Row],[Order Date]])/3,0)</f>
        <v>Q4</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11">
        <f>YEAR((SalesDataTable[[#This Row],[Order Date]]))</f>
        <v>2026</v>
      </c>
      <c r="D2430" s="13">
        <f>MONTH((SalesDataTable[[#This Row],[Order Date]]))</f>
        <v>11</v>
      </c>
      <c r="E2430" s="13" t="str">
        <f>TEXT(SalesDataTable[[#This Row],[Order Date]],"MMM")</f>
        <v>Nov</v>
      </c>
      <c r="F2430" s="13" t="str">
        <f>"Q"&amp;ROUNDUP(MONTH(SalesDataTable[[#This Row],[Order Date]])/3,0)</f>
        <v>Q4</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11">
        <f>YEAR((SalesDataTable[[#This Row],[Order Date]]))</f>
        <v>2026</v>
      </c>
      <c r="D2431" s="13">
        <f>MONTH((SalesDataTable[[#This Row],[Order Date]]))</f>
        <v>11</v>
      </c>
      <c r="E2431" s="13" t="str">
        <f>TEXT(SalesDataTable[[#This Row],[Order Date]],"MMM")</f>
        <v>Nov</v>
      </c>
      <c r="F2431" s="13" t="str">
        <f>"Q"&amp;ROUNDUP(MONTH(SalesDataTable[[#This Row],[Order Date]])/3,0)</f>
        <v>Q4</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11">
        <f>YEAR((SalesDataTable[[#This Row],[Order Date]]))</f>
        <v>2026</v>
      </c>
      <c r="D2432" s="13">
        <f>MONTH((SalesDataTable[[#This Row],[Order Date]]))</f>
        <v>11</v>
      </c>
      <c r="E2432" s="13" t="str">
        <f>TEXT(SalesDataTable[[#This Row],[Order Date]],"MMM")</f>
        <v>Nov</v>
      </c>
      <c r="F2432" s="13" t="str">
        <f>"Q"&amp;ROUNDUP(MONTH(SalesDataTable[[#This Row],[Order Date]])/3,0)</f>
        <v>Q4</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11">
        <f>YEAR((SalesDataTable[[#This Row],[Order Date]]))</f>
        <v>2026</v>
      </c>
      <c r="D2433" s="13">
        <f>MONTH((SalesDataTable[[#This Row],[Order Date]]))</f>
        <v>11</v>
      </c>
      <c r="E2433" s="13" t="str">
        <f>TEXT(SalesDataTable[[#This Row],[Order Date]],"MMM")</f>
        <v>Nov</v>
      </c>
      <c r="F2433" s="13" t="str">
        <f>"Q"&amp;ROUNDUP(MONTH(SalesDataTable[[#This Row],[Order Date]])/3,0)</f>
        <v>Q4</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11">
        <f>YEAR((SalesDataTable[[#This Row],[Order Date]]))</f>
        <v>2026</v>
      </c>
      <c r="D2434" s="13">
        <f>MONTH((SalesDataTable[[#This Row],[Order Date]]))</f>
        <v>11</v>
      </c>
      <c r="E2434" s="13" t="str">
        <f>TEXT(SalesDataTable[[#This Row],[Order Date]],"MMM")</f>
        <v>Nov</v>
      </c>
      <c r="F2434" s="13" t="str">
        <f>"Q"&amp;ROUNDUP(MONTH(SalesDataTable[[#This Row],[Order Date]])/3,0)</f>
        <v>Q4</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11">
        <f>YEAR((SalesDataTable[[#This Row],[Order Date]]))</f>
        <v>2026</v>
      </c>
      <c r="D2435" s="13">
        <f>MONTH((SalesDataTable[[#This Row],[Order Date]]))</f>
        <v>11</v>
      </c>
      <c r="E2435" s="13" t="str">
        <f>TEXT(SalesDataTable[[#This Row],[Order Date]],"MMM")</f>
        <v>Nov</v>
      </c>
      <c r="F2435" s="13" t="str">
        <f>"Q"&amp;ROUNDUP(MONTH(SalesDataTable[[#This Row],[Order Date]])/3,0)</f>
        <v>Q4</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11">
        <f>YEAR((SalesDataTable[[#This Row],[Order Date]]))</f>
        <v>2026</v>
      </c>
      <c r="D2436" s="13">
        <f>MONTH((SalesDataTable[[#This Row],[Order Date]]))</f>
        <v>11</v>
      </c>
      <c r="E2436" s="13" t="str">
        <f>TEXT(SalesDataTable[[#This Row],[Order Date]],"MMM")</f>
        <v>Nov</v>
      </c>
      <c r="F2436" s="13" t="str">
        <f>"Q"&amp;ROUNDUP(MONTH(SalesDataTable[[#This Row],[Order Date]])/3,0)</f>
        <v>Q4</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11">
        <f>YEAR((SalesDataTable[[#This Row],[Order Date]]))</f>
        <v>2026</v>
      </c>
      <c r="D2437" s="13">
        <f>MONTH((SalesDataTable[[#This Row],[Order Date]]))</f>
        <v>11</v>
      </c>
      <c r="E2437" s="13" t="str">
        <f>TEXT(SalesDataTable[[#This Row],[Order Date]],"MMM")</f>
        <v>Nov</v>
      </c>
      <c r="F2437" s="13" t="str">
        <f>"Q"&amp;ROUNDUP(MONTH(SalesDataTable[[#This Row],[Order Date]])/3,0)</f>
        <v>Q4</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11">
        <f>YEAR((SalesDataTable[[#This Row],[Order Date]]))</f>
        <v>2026</v>
      </c>
      <c r="D2438" s="13">
        <f>MONTH((SalesDataTable[[#This Row],[Order Date]]))</f>
        <v>11</v>
      </c>
      <c r="E2438" s="13" t="str">
        <f>TEXT(SalesDataTable[[#This Row],[Order Date]],"MMM")</f>
        <v>Nov</v>
      </c>
      <c r="F2438" s="13" t="str">
        <f>"Q"&amp;ROUNDUP(MONTH(SalesDataTable[[#This Row],[Order Date]])/3,0)</f>
        <v>Q4</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11">
        <f>YEAR((SalesDataTable[[#This Row],[Order Date]]))</f>
        <v>2026</v>
      </c>
      <c r="D2439" s="13">
        <f>MONTH((SalesDataTable[[#This Row],[Order Date]]))</f>
        <v>11</v>
      </c>
      <c r="E2439" s="13" t="str">
        <f>TEXT(SalesDataTable[[#This Row],[Order Date]],"MMM")</f>
        <v>Nov</v>
      </c>
      <c r="F2439" s="13" t="str">
        <f>"Q"&amp;ROUNDUP(MONTH(SalesDataTable[[#This Row],[Order Date]])/3,0)</f>
        <v>Q4</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11">
        <f>YEAR((SalesDataTable[[#This Row],[Order Date]]))</f>
        <v>2026</v>
      </c>
      <c r="D2440" s="13">
        <f>MONTH((SalesDataTable[[#This Row],[Order Date]]))</f>
        <v>11</v>
      </c>
      <c r="E2440" s="13" t="str">
        <f>TEXT(SalesDataTable[[#This Row],[Order Date]],"MMM")</f>
        <v>Nov</v>
      </c>
      <c r="F2440" s="13" t="str">
        <f>"Q"&amp;ROUNDUP(MONTH(SalesDataTable[[#This Row],[Order Date]])/3,0)</f>
        <v>Q4</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11">
        <f>YEAR((SalesDataTable[[#This Row],[Order Date]]))</f>
        <v>2026</v>
      </c>
      <c r="D2441" s="13">
        <f>MONTH((SalesDataTable[[#This Row],[Order Date]]))</f>
        <v>11</v>
      </c>
      <c r="E2441" s="13" t="str">
        <f>TEXT(SalesDataTable[[#This Row],[Order Date]],"MMM")</f>
        <v>Nov</v>
      </c>
      <c r="F2441" s="13" t="str">
        <f>"Q"&amp;ROUNDUP(MONTH(SalesDataTable[[#This Row],[Order Date]])/3,0)</f>
        <v>Q4</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11">
        <f>YEAR((SalesDataTable[[#This Row],[Order Date]]))</f>
        <v>2026</v>
      </c>
      <c r="D2442" s="13">
        <f>MONTH((SalesDataTable[[#This Row],[Order Date]]))</f>
        <v>11</v>
      </c>
      <c r="E2442" s="13" t="str">
        <f>TEXT(SalesDataTable[[#This Row],[Order Date]],"MMM")</f>
        <v>Nov</v>
      </c>
      <c r="F2442" s="13" t="str">
        <f>"Q"&amp;ROUNDUP(MONTH(SalesDataTable[[#This Row],[Order Date]])/3,0)</f>
        <v>Q4</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11">
        <f>YEAR((SalesDataTable[[#This Row],[Order Date]]))</f>
        <v>2026</v>
      </c>
      <c r="D2443" s="13">
        <f>MONTH((SalesDataTable[[#This Row],[Order Date]]))</f>
        <v>11</v>
      </c>
      <c r="E2443" s="13" t="str">
        <f>TEXT(SalesDataTable[[#This Row],[Order Date]],"MMM")</f>
        <v>Nov</v>
      </c>
      <c r="F2443" s="13" t="str">
        <f>"Q"&amp;ROUNDUP(MONTH(SalesDataTable[[#This Row],[Order Date]])/3,0)</f>
        <v>Q4</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11">
        <f>YEAR((SalesDataTable[[#This Row],[Order Date]]))</f>
        <v>2026</v>
      </c>
      <c r="D2444" s="13">
        <f>MONTH((SalesDataTable[[#This Row],[Order Date]]))</f>
        <v>11</v>
      </c>
      <c r="E2444" s="13" t="str">
        <f>TEXT(SalesDataTable[[#This Row],[Order Date]],"MMM")</f>
        <v>Nov</v>
      </c>
      <c r="F2444" s="13" t="str">
        <f>"Q"&amp;ROUNDUP(MONTH(SalesDataTable[[#This Row],[Order Date]])/3,0)</f>
        <v>Q4</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11">
        <f>YEAR((SalesDataTable[[#This Row],[Order Date]]))</f>
        <v>2026</v>
      </c>
      <c r="D2445" s="13">
        <f>MONTH((SalesDataTable[[#This Row],[Order Date]]))</f>
        <v>11</v>
      </c>
      <c r="E2445" s="13" t="str">
        <f>TEXT(SalesDataTable[[#This Row],[Order Date]],"MMM")</f>
        <v>Nov</v>
      </c>
      <c r="F2445" s="13" t="str">
        <f>"Q"&amp;ROUNDUP(MONTH(SalesDataTable[[#This Row],[Order Date]])/3,0)</f>
        <v>Q4</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11">
        <f>YEAR((SalesDataTable[[#This Row],[Order Date]]))</f>
        <v>2026</v>
      </c>
      <c r="D2446" s="13">
        <f>MONTH((SalesDataTable[[#This Row],[Order Date]]))</f>
        <v>11</v>
      </c>
      <c r="E2446" s="13" t="str">
        <f>TEXT(SalesDataTable[[#This Row],[Order Date]],"MMM")</f>
        <v>Nov</v>
      </c>
      <c r="F2446" s="13" t="str">
        <f>"Q"&amp;ROUNDUP(MONTH(SalesDataTable[[#This Row],[Order Date]])/3,0)</f>
        <v>Q4</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11">
        <f>YEAR((SalesDataTable[[#This Row],[Order Date]]))</f>
        <v>2026</v>
      </c>
      <c r="D2447" s="13">
        <f>MONTH((SalesDataTable[[#This Row],[Order Date]]))</f>
        <v>11</v>
      </c>
      <c r="E2447" s="13" t="str">
        <f>TEXT(SalesDataTable[[#This Row],[Order Date]],"MMM")</f>
        <v>Nov</v>
      </c>
      <c r="F2447" s="13" t="str">
        <f>"Q"&amp;ROUNDUP(MONTH(SalesDataTable[[#This Row],[Order Date]])/3,0)</f>
        <v>Q4</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11">
        <f>YEAR((SalesDataTable[[#This Row],[Order Date]]))</f>
        <v>2026</v>
      </c>
      <c r="D2448" s="13">
        <f>MONTH((SalesDataTable[[#This Row],[Order Date]]))</f>
        <v>11</v>
      </c>
      <c r="E2448" s="13" t="str">
        <f>TEXT(SalesDataTable[[#This Row],[Order Date]],"MMM")</f>
        <v>Nov</v>
      </c>
      <c r="F2448" s="13" t="str">
        <f>"Q"&amp;ROUNDUP(MONTH(SalesDataTable[[#This Row],[Order Date]])/3,0)</f>
        <v>Q4</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11">
        <f>YEAR((SalesDataTable[[#This Row],[Order Date]]))</f>
        <v>2026</v>
      </c>
      <c r="D2449" s="13">
        <f>MONTH((SalesDataTable[[#This Row],[Order Date]]))</f>
        <v>11</v>
      </c>
      <c r="E2449" s="13" t="str">
        <f>TEXT(SalesDataTable[[#This Row],[Order Date]],"MMM")</f>
        <v>Nov</v>
      </c>
      <c r="F2449" s="13" t="str">
        <f>"Q"&amp;ROUNDUP(MONTH(SalesDataTable[[#This Row],[Order Date]])/3,0)</f>
        <v>Q4</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11">
        <f>YEAR((SalesDataTable[[#This Row],[Order Date]]))</f>
        <v>2026</v>
      </c>
      <c r="D2450" s="13">
        <f>MONTH((SalesDataTable[[#This Row],[Order Date]]))</f>
        <v>11</v>
      </c>
      <c r="E2450" s="13" t="str">
        <f>TEXT(SalesDataTable[[#This Row],[Order Date]],"MMM")</f>
        <v>Nov</v>
      </c>
      <c r="F2450" s="13" t="str">
        <f>"Q"&amp;ROUNDUP(MONTH(SalesDataTable[[#This Row],[Order Date]])/3,0)</f>
        <v>Q4</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11">
        <f>YEAR((SalesDataTable[[#This Row],[Order Date]]))</f>
        <v>2026</v>
      </c>
      <c r="D2451" s="13">
        <f>MONTH((SalesDataTable[[#This Row],[Order Date]]))</f>
        <v>11</v>
      </c>
      <c r="E2451" s="13" t="str">
        <f>TEXT(SalesDataTable[[#This Row],[Order Date]],"MMM")</f>
        <v>Nov</v>
      </c>
      <c r="F2451" s="13" t="str">
        <f>"Q"&amp;ROUNDUP(MONTH(SalesDataTable[[#This Row],[Order Date]])/3,0)</f>
        <v>Q4</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11">
        <f>YEAR((SalesDataTable[[#This Row],[Order Date]]))</f>
        <v>2026</v>
      </c>
      <c r="D2452" s="13">
        <f>MONTH((SalesDataTable[[#This Row],[Order Date]]))</f>
        <v>11</v>
      </c>
      <c r="E2452" s="13" t="str">
        <f>TEXT(SalesDataTable[[#This Row],[Order Date]],"MMM")</f>
        <v>Nov</v>
      </c>
      <c r="F2452" s="13" t="str">
        <f>"Q"&amp;ROUNDUP(MONTH(SalesDataTable[[#This Row],[Order Date]])/3,0)</f>
        <v>Q4</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11">
        <f>YEAR((SalesDataTable[[#This Row],[Order Date]]))</f>
        <v>2026</v>
      </c>
      <c r="D2453" s="13">
        <f>MONTH((SalesDataTable[[#This Row],[Order Date]]))</f>
        <v>11</v>
      </c>
      <c r="E2453" s="13" t="str">
        <f>TEXT(SalesDataTable[[#This Row],[Order Date]],"MMM")</f>
        <v>Nov</v>
      </c>
      <c r="F2453" s="13" t="str">
        <f>"Q"&amp;ROUNDUP(MONTH(SalesDataTable[[#This Row],[Order Date]])/3,0)</f>
        <v>Q4</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11">
        <f>YEAR((SalesDataTable[[#This Row],[Order Date]]))</f>
        <v>2026</v>
      </c>
      <c r="D2454" s="13">
        <f>MONTH((SalesDataTable[[#This Row],[Order Date]]))</f>
        <v>11</v>
      </c>
      <c r="E2454" s="13" t="str">
        <f>TEXT(SalesDataTable[[#This Row],[Order Date]],"MMM")</f>
        <v>Nov</v>
      </c>
      <c r="F2454" s="13" t="str">
        <f>"Q"&amp;ROUNDUP(MONTH(SalesDataTable[[#This Row],[Order Date]])/3,0)</f>
        <v>Q4</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11">
        <f>YEAR((SalesDataTable[[#This Row],[Order Date]]))</f>
        <v>2026</v>
      </c>
      <c r="D2455" s="13">
        <f>MONTH((SalesDataTable[[#This Row],[Order Date]]))</f>
        <v>11</v>
      </c>
      <c r="E2455" s="13" t="str">
        <f>TEXT(SalesDataTable[[#This Row],[Order Date]],"MMM")</f>
        <v>Nov</v>
      </c>
      <c r="F2455" s="13" t="str">
        <f>"Q"&amp;ROUNDUP(MONTH(SalesDataTable[[#This Row],[Order Date]])/3,0)</f>
        <v>Q4</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11">
        <f>YEAR((SalesDataTable[[#This Row],[Order Date]]))</f>
        <v>2026</v>
      </c>
      <c r="D2456" s="13">
        <f>MONTH((SalesDataTable[[#This Row],[Order Date]]))</f>
        <v>11</v>
      </c>
      <c r="E2456" s="13" t="str">
        <f>TEXT(SalesDataTable[[#This Row],[Order Date]],"MMM")</f>
        <v>Nov</v>
      </c>
      <c r="F2456" s="13" t="str">
        <f>"Q"&amp;ROUNDUP(MONTH(SalesDataTable[[#This Row],[Order Date]])/3,0)</f>
        <v>Q4</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11">
        <f>YEAR((SalesDataTable[[#This Row],[Order Date]]))</f>
        <v>2026</v>
      </c>
      <c r="D2457" s="13">
        <f>MONTH((SalesDataTable[[#This Row],[Order Date]]))</f>
        <v>11</v>
      </c>
      <c r="E2457" s="13" t="str">
        <f>TEXT(SalesDataTable[[#This Row],[Order Date]],"MMM")</f>
        <v>Nov</v>
      </c>
      <c r="F2457" s="13" t="str">
        <f>"Q"&amp;ROUNDUP(MONTH(SalesDataTable[[#This Row],[Order Date]])/3,0)</f>
        <v>Q4</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11">
        <f>YEAR((SalesDataTable[[#This Row],[Order Date]]))</f>
        <v>2026</v>
      </c>
      <c r="D2458" s="13">
        <f>MONTH((SalesDataTable[[#This Row],[Order Date]]))</f>
        <v>11</v>
      </c>
      <c r="E2458" s="13" t="str">
        <f>TEXT(SalesDataTable[[#This Row],[Order Date]],"MMM")</f>
        <v>Nov</v>
      </c>
      <c r="F2458" s="13" t="str">
        <f>"Q"&amp;ROUNDUP(MONTH(SalesDataTable[[#This Row],[Order Date]])/3,0)</f>
        <v>Q4</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11">
        <f>YEAR((SalesDataTable[[#This Row],[Order Date]]))</f>
        <v>2026</v>
      </c>
      <c r="D2459" s="13">
        <f>MONTH((SalesDataTable[[#This Row],[Order Date]]))</f>
        <v>11</v>
      </c>
      <c r="E2459" s="13" t="str">
        <f>TEXT(SalesDataTable[[#This Row],[Order Date]],"MMM")</f>
        <v>Nov</v>
      </c>
      <c r="F2459" s="13" t="str">
        <f>"Q"&amp;ROUNDUP(MONTH(SalesDataTable[[#This Row],[Order Date]])/3,0)</f>
        <v>Q4</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11">
        <f>YEAR((SalesDataTable[[#This Row],[Order Date]]))</f>
        <v>2026</v>
      </c>
      <c r="D2460" s="13">
        <f>MONTH((SalesDataTable[[#This Row],[Order Date]]))</f>
        <v>11</v>
      </c>
      <c r="E2460" s="13" t="str">
        <f>TEXT(SalesDataTable[[#This Row],[Order Date]],"MMM")</f>
        <v>Nov</v>
      </c>
      <c r="F2460" s="13" t="str">
        <f>"Q"&amp;ROUNDUP(MONTH(SalesDataTable[[#This Row],[Order Date]])/3,0)</f>
        <v>Q4</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11">
        <f>YEAR((SalesDataTable[[#This Row],[Order Date]]))</f>
        <v>2026</v>
      </c>
      <c r="D2461" s="13">
        <f>MONTH((SalesDataTable[[#This Row],[Order Date]]))</f>
        <v>11</v>
      </c>
      <c r="E2461" s="13" t="str">
        <f>TEXT(SalesDataTable[[#This Row],[Order Date]],"MMM")</f>
        <v>Nov</v>
      </c>
      <c r="F2461" s="13" t="str">
        <f>"Q"&amp;ROUNDUP(MONTH(SalesDataTable[[#This Row],[Order Date]])/3,0)</f>
        <v>Q4</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11">
        <f>YEAR((SalesDataTable[[#This Row],[Order Date]]))</f>
        <v>2026</v>
      </c>
      <c r="D2462" s="13">
        <f>MONTH((SalesDataTable[[#This Row],[Order Date]]))</f>
        <v>11</v>
      </c>
      <c r="E2462" s="13" t="str">
        <f>TEXT(SalesDataTable[[#This Row],[Order Date]],"MMM")</f>
        <v>Nov</v>
      </c>
      <c r="F2462" s="13" t="str">
        <f>"Q"&amp;ROUNDUP(MONTH(SalesDataTable[[#This Row],[Order Date]])/3,0)</f>
        <v>Q4</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11">
        <f>YEAR((SalesDataTable[[#This Row],[Order Date]]))</f>
        <v>2026</v>
      </c>
      <c r="D2463" s="13">
        <f>MONTH((SalesDataTable[[#This Row],[Order Date]]))</f>
        <v>11</v>
      </c>
      <c r="E2463" s="13" t="str">
        <f>TEXT(SalesDataTable[[#This Row],[Order Date]],"MMM")</f>
        <v>Nov</v>
      </c>
      <c r="F2463" s="13" t="str">
        <f>"Q"&amp;ROUNDUP(MONTH(SalesDataTable[[#This Row],[Order Date]])/3,0)</f>
        <v>Q4</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11">
        <f>YEAR((SalesDataTable[[#This Row],[Order Date]]))</f>
        <v>2026</v>
      </c>
      <c r="D2464" s="13">
        <f>MONTH((SalesDataTable[[#This Row],[Order Date]]))</f>
        <v>11</v>
      </c>
      <c r="E2464" s="13" t="str">
        <f>TEXT(SalesDataTable[[#This Row],[Order Date]],"MMM")</f>
        <v>Nov</v>
      </c>
      <c r="F2464" s="13" t="str">
        <f>"Q"&amp;ROUNDUP(MONTH(SalesDataTable[[#This Row],[Order Date]])/3,0)</f>
        <v>Q4</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11">
        <f>YEAR((SalesDataTable[[#This Row],[Order Date]]))</f>
        <v>2026</v>
      </c>
      <c r="D2465" s="13">
        <f>MONTH((SalesDataTable[[#This Row],[Order Date]]))</f>
        <v>11</v>
      </c>
      <c r="E2465" s="13" t="str">
        <f>TEXT(SalesDataTable[[#This Row],[Order Date]],"MMM")</f>
        <v>Nov</v>
      </c>
      <c r="F2465" s="13" t="str">
        <f>"Q"&amp;ROUNDUP(MONTH(SalesDataTable[[#This Row],[Order Date]])/3,0)</f>
        <v>Q4</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11">
        <f>YEAR((SalesDataTable[[#This Row],[Order Date]]))</f>
        <v>2026</v>
      </c>
      <c r="D2466" s="13">
        <f>MONTH((SalesDataTable[[#This Row],[Order Date]]))</f>
        <v>11</v>
      </c>
      <c r="E2466" s="13" t="str">
        <f>TEXT(SalesDataTable[[#This Row],[Order Date]],"MMM")</f>
        <v>Nov</v>
      </c>
      <c r="F2466" s="13" t="str">
        <f>"Q"&amp;ROUNDUP(MONTH(SalesDataTable[[#This Row],[Order Date]])/3,0)</f>
        <v>Q4</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11">
        <f>YEAR((SalesDataTable[[#This Row],[Order Date]]))</f>
        <v>2026</v>
      </c>
      <c r="D2467" s="13">
        <f>MONTH((SalesDataTable[[#This Row],[Order Date]]))</f>
        <v>11</v>
      </c>
      <c r="E2467" s="13" t="str">
        <f>TEXT(SalesDataTable[[#This Row],[Order Date]],"MMM")</f>
        <v>Nov</v>
      </c>
      <c r="F2467" s="13" t="str">
        <f>"Q"&amp;ROUNDUP(MONTH(SalesDataTable[[#This Row],[Order Date]])/3,0)</f>
        <v>Q4</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11">
        <f>YEAR((SalesDataTable[[#This Row],[Order Date]]))</f>
        <v>2026</v>
      </c>
      <c r="D2468" s="13">
        <f>MONTH((SalesDataTable[[#This Row],[Order Date]]))</f>
        <v>11</v>
      </c>
      <c r="E2468" s="13" t="str">
        <f>TEXT(SalesDataTable[[#This Row],[Order Date]],"MMM")</f>
        <v>Nov</v>
      </c>
      <c r="F2468" s="13" t="str">
        <f>"Q"&amp;ROUNDUP(MONTH(SalesDataTable[[#This Row],[Order Date]])/3,0)</f>
        <v>Q4</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11">
        <f>YEAR((SalesDataTable[[#This Row],[Order Date]]))</f>
        <v>2026</v>
      </c>
      <c r="D2469" s="13">
        <f>MONTH((SalesDataTable[[#This Row],[Order Date]]))</f>
        <v>11</v>
      </c>
      <c r="E2469" s="13" t="str">
        <f>TEXT(SalesDataTable[[#This Row],[Order Date]],"MMM")</f>
        <v>Nov</v>
      </c>
      <c r="F2469" s="13" t="str">
        <f>"Q"&amp;ROUNDUP(MONTH(SalesDataTable[[#This Row],[Order Date]])/3,0)</f>
        <v>Q4</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11">
        <f>YEAR((SalesDataTable[[#This Row],[Order Date]]))</f>
        <v>2026</v>
      </c>
      <c r="D2470" s="13">
        <f>MONTH((SalesDataTable[[#This Row],[Order Date]]))</f>
        <v>11</v>
      </c>
      <c r="E2470" s="13" t="str">
        <f>TEXT(SalesDataTable[[#This Row],[Order Date]],"MMM")</f>
        <v>Nov</v>
      </c>
      <c r="F2470" s="13" t="str">
        <f>"Q"&amp;ROUNDUP(MONTH(SalesDataTable[[#This Row],[Order Date]])/3,0)</f>
        <v>Q4</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11">
        <f>YEAR((SalesDataTable[[#This Row],[Order Date]]))</f>
        <v>2026</v>
      </c>
      <c r="D2471" s="13">
        <f>MONTH((SalesDataTable[[#This Row],[Order Date]]))</f>
        <v>11</v>
      </c>
      <c r="E2471" s="13" t="str">
        <f>TEXT(SalesDataTable[[#This Row],[Order Date]],"MMM")</f>
        <v>Nov</v>
      </c>
      <c r="F2471" s="13" t="str">
        <f>"Q"&amp;ROUNDUP(MONTH(SalesDataTable[[#This Row],[Order Date]])/3,0)</f>
        <v>Q4</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11">
        <f>YEAR((SalesDataTable[[#This Row],[Order Date]]))</f>
        <v>2026</v>
      </c>
      <c r="D2472" s="13">
        <f>MONTH((SalesDataTable[[#This Row],[Order Date]]))</f>
        <v>11</v>
      </c>
      <c r="E2472" s="13" t="str">
        <f>TEXT(SalesDataTable[[#This Row],[Order Date]],"MMM")</f>
        <v>Nov</v>
      </c>
      <c r="F2472" s="13" t="str">
        <f>"Q"&amp;ROUNDUP(MONTH(SalesDataTable[[#This Row],[Order Date]])/3,0)</f>
        <v>Q4</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11">
        <f>YEAR((SalesDataTable[[#This Row],[Order Date]]))</f>
        <v>2026</v>
      </c>
      <c r="D2473" s="13">
        <f>MONTH((SalesDataTable[[#This Row],[Order Date]]))</f>
        <v>11</v>
      </c>
      <c r="E2473" s="13" t="str">
        <f>TEXT(SalesDataTable[[#This Row],[Order Date]],"MMM")</f>
        <v>Nov</v>
      </c>
      <c r="F2473" s="13" t="str">
        <f>"Q"&amp;ROUNDUP(MONTH(SalesDataTable[[#This Row],[Order Date]])/3,0)</f>
        <v>Q4</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11">
        <f>YEAR((SalesDataTable[[#This Row],[Order Date]]))</f>
        <v>2026</v>
      </c>
      <c r="D2474" s="13">
        <f>MONTH((SalesDataTable[[#This Row],[Order Date]]))</f>
        <v>11</v>
      </c>
      <c r="E2474" s="13" t="str">
        <f>TEXT(SalesDataTable[[#This Row],[Order Date]],"MMM")</f>
        <v>Nov</v>
      </c>
      <c r="F2474" s="13" t="str">
        <f>"Q"&amp;ROUNDUP(MONTH(SalesDataTable[[#This Row],[Order Date]])/3,0)</f>
        <v>Q4</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11">
        <f>YEAR((SalesDataTable[[#This Row],[Order Date]]))</f>
        <v>2026</v>
      </c>
      <c r="D2475" s="13">
        <f>MONTH((SalesDataTable[[#This Row],[Order Date]]))</f>
        <v>11</v>
      </c>
      <c r="E2475" s="13" t="str">
        <f>TEXT(SalesDataTable[[#This Row],[Order Date]],"MMM")</f>
        <v>Nov</v>
      </c>
      <c r="F2475" s="13" t="str">
        <f>"Q"&amp;ROUNDUP(MONTH(SalesDataTable[[#This Row],[Order Date]])/3,0)</f>
        <v>Q4</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11">
        <f>YEAR((SalesDataTable[[#This Row],[Order Date]]))</f>
        <v>2026</v>
      </c>
      <c r="D2476" s="13">
        <f>MONTH((SalesDataTable[[#This Row],[Order Date]]))</f>
        <v>11</v>
      </c>
      <c r="E2476" s="13" t="str">
        <f>TEXT(SalesDataTable[[#This Row],[Order Date]],"MMM")</f>
        <v>Nov</v>
      </c>
      <c r="F2476" s="13" t="str">
        <f>"Q"&amp;ROUNDUP(MONTH(SalesDataTable[[#This Row],[Order Date]])/3,0)</f>
        <v>Q4</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11">
        <f>YEAR((SalesDataTable[[#This Row],[Order Date]]))</f>
        <v>2026</v>
      </c>
      <c r="D2477" s="13">
        <f>MONTH((SalesDataTable[[#This Row],[Order Date]]))</f>
        <v>11</v>
      </c>
      <c r="E2477" s="13" t="str">
        <f>TEXT(SalesDataTable[[#This Row],[Order Date]],"MMM")</f>
        <v>Nov</v>
      </c>
      <c r="F2477" s="13" t="str">
        <f>"Q"&amp;ROUNDUP(MONTH(SalesDataTable[[#This Row],[Order Date]])/3,0)</f>
        <v>Q4</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11">
        <f>YEAR((SalesDataTable[[#This Row],[Order Date]]))</f>
        <v>2026</v>
      </c>
      <c r="D2478" s="13">
        <f>MONTH((SalesDataTable[[#This Row],[Order Date]]))</f>
        <v>11</v>
      </c>
      <c r="E2478" s="13" t="str">
        <f>TEXT(SalesDataTable[[#This Row],[Order Date]],"MMM")</f>
        <v>Nov</v>
      </c>
      <c r="F2478" s="13" t="str">
        <f>"Q"&amp;ROUNDUP(MONTH(SalesDataTable[[#This Row],[Order Date]])/3,0)</f>
        <v>Q4</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11">
        <f>YEAR((SalesDataTable[[#This Row],[Order Date]]))</f>
        <v>2026</v>
      </c>
      <c r="D2479" s="13">
        <f>MONTH((SalesDataTable[[#This Row],[Order Date]]))</f>
        <v>11</v>
      </c>
      <c r="E2479" s="13" t="str">
        <f>TEXT(SalesDataTable[[#This Row],[Order Date]],"MMM")</f>
        <v>Nov</v>
      </c>
      <c r="F2479" s="13" t="str">
        <f>"Q"&amp;ROUNDUP(MONTH(SalesDataTable[[#This Row],[Order Date]])/3,0)</f>
        <v>Q4</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11">
        <f>YEAR((SalesDataTable[[#This Row],[Order Date]]))</f>
        <v>2026</v>
      </c>
      <c r="D2480" s="13">
        <f>MONTH((SalesDataTable[[#This Row],[Order Date]]))</f>
        <v>11</v>
      </c>
      <c r="E2480" s="13" t="str">
        <f>TEXT(SalesDataTable[[#This Row],[Order Date]],"MMM")</f>
        <v>Nov</v>
      </c>
      <c r="F2480" s="13" t="str">
        <f>"Q"&amp;ROUNDUP(MONTH(SalesDataTable[[#This Row],[Order Date]])/3,0)</f>
        <v>Q4</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11">
        <f>YEAR((SalesDataTable[[#This Row],[Order Date]]))</f>
        <v>2026</v>
      </c>
      <c r="D2481" s="13">
        <f>MONTH((SalesDataTable[[#This Row],[Order Date]]))</f>
        <v>11</v>
      </c>
      <c r="E2481" s="13" t="str">
        <f>TEXT(SalesDataTable[[#This Row],[Order Date]],"MMM")</f>
        <v>Nov</v>
      </c>
      <c r="F2481" s="13" t="str">
        <f>"Q"&amp;ROUNDUP(MONTH(SalesDataTable[[#This Row],[Order Date]])/3,0)</f>
        <v>Q4</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11">
        <f>YEAR((SalesDataTable[[#This Row],[Order Date]]))</f>
        <v>2026</v>
      </c>
      <c r="D2482" s="13">
        <f>MONTH((SalesDataTable[[#This Row],[Order Date]]))</f>
        <v>11</v>
      </c>
      <c r="E2482" s="13" t="str">
        <f>TEXT(SalesDataTable[[#This Row],[Order Date]],"MMM")</f>
        <v>Nov</v>
      </c>
      <c r="F2482" s="13" t="str">
        <f>"Q"&amp;ROUNDUP(MONTH(SalesDataTable[[#This Row],[Order Date]])/3,0)</f>
        <v>Q4</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11">
        <f>YEAR((SalesDataTable[[#This Row],[Order Date]]))</f>
        <v>2026</v>
      </c>
      <c r="D2483" s="13">
        <f>MONTH((SalesDataTable[[#This Row],[Order Date]]))</f>
        <v>11</v>
      </c>
      <c r="E2483" s="13" t="str">
        <f>TEXT(SalesDataTable[[#This Row],[Order Date]],"MMM")</f>
        <v>Nov</v>
      </c>
      <c r="F2483" s="13" t="str">
        <f>"Q"&amp;ROUNDUP(MONTH(SalesDataTable[[#This Row],[Order Date]])/3,0)</f>
        <v>Q4</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11">
        <f>YEAR((SalesDataTable[[#This Row],[Order Date]]))</f>
        <v>2026</v>
      </c>
      <c r="D2484" s="13">
        <f>MONTH((SalesDataTable[[#This Row],[Order Date]]))</f>
        <v>11</v>
      </c>
      <c r="E2484" s="13" t="str">
        <f>TEXT(SalesDataTable[[#This Row],[Order Date]],"MMM")</f>
        <v>Nov</v>
      </c>
      <c r="F2484" s="13" t="str">
        <f>"Q"&amp;ROUNDUP(MONTH(SalesDataTable[[#This Row],[Order Date]])/3,0)</f>
        <v>Q4</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11">
        <f>YEAR((SalesDataTable[[#This Row],[Order Date]]))</f>
        <v>2026</v>
      </c>
      <c r="D2485" s="13">
        <f>MONTH((SalesDataTable[[#This Row],[Order Date]]))</f>
        <v>11</v>
      </c>
      <c r="E2485" s="13" t="str">
        <f>TEXT(SalesDataTable[[#This Row],[Order Date]],"MMM")</f>
        <v>Nov</v>
      </c>
      <c r="F2485" s="13" t="str">
        <f>"Q"&amp;ROUNDUP(MONTH(SalesDataTable[[#This Row],[Order Date]])/3,0)</f>
        <v>Q4</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11">
        <f>YEAR((SalesDataTable[[#This Row],[Order Date]]))</f>
        <v>2026</v>
      </c>
      <c r="D2486" s="13">
        <f>MONTH((SalesDataTable[[#This Row],[Order Date]]))</f>
        <v>11</v>
      </c>
      <c r="E2486" s="13" t="str">
        <f>TEXT(SalesDataTable[[#This Row],[Order Date]],"MMM")</f>
        <v>Nov</v>
      </c>
      <c r="F2486" s="13" t="str">
        <f>"Q"&amp;ROUNDUP(MONTH(SalesDataTable[[#This Row],[Order Date]])/3,0)</f>
        <v>Q4</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11">
        <f>YEAR((SalesDataTable[[#This Row],[Order Date]]))</f>
        <v>2026</v>
      </c>
      <c r="D2487" s="13">
        <f>MONTH((SalesDataTable[[#This Row],[Order Date]]))</f>
        <v>11</v>
      </c>
      <c r="E2487" s="13" t="str">
        <f>TEXT(SalesDataTable[[#This Row],[Order Date]],"MMM")</f>
        <v>Nov</v>
      </c>
      <c r="F2487" s="13" t="str">
        <f>"Q"&amp;ROUNDUP(MONTH(SalesDataTable[[#This Row],[Order Date]])/3,0)</f>
        <v>Q4</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11">
        <f>YEAR((SalesDataTable[[#This Row],[Order Date]]))</f>
        <v>2026</v>
      </c>
      <c r="D2488" s="13">
        <f>MONTH((SalesDataTable[[#This Row],[Order Date]]))</f>
        <v>11</v>
      </c>
      <c r="E2488" s="13" t="str">
        <f>TEXT(SalesDataTable[[#This Row],[Order Date]],"MMM")</f>
        <v>Nov</v>
      </c>
      <c r="F2488" s="13" t="str">
        <f>"Q"&amp;ROUNDUP(MONTH(SalesDataTable[[#This Row],[Order Date]])/3,0)</f>
        <v>Q4</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11">
        <f>YEAR((SalesDataTable[[#This Row],[Order Date]]))</f>
        <v>2026</v>
      </c>
      <c r="D2489" s="13">
        <f>MONTH((SalesDataTable[[#This Row],[Order Date]]))</f>
        <v>11</v>
      </c>
      <c r="E2489" s="13" t="str">
        <f>TEXT(SalesDataTable[[#This Row],[Order Date]],"MMM")</f>
        <v>Nov</v>
      </c>
      <c r="F2489" s="13" t="str">
        <f>"Q"&amp;ROUNDUP(MONTH(SalesDataTable[[#This Row],[Order Date]])/3,0)</f>
        <v>Q4</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11">
        <f>YEAR((SalesDataTable[[#This Row],[Order Date]]))</f>
        <v>2026</v>
      </c>
      <c r="D2490" s="13">
        <f>MONTH((SalesDataTable[[#This Row],[Order Date]]))</f>
        <v>11</v>
      </c>
      <c r="E2490" s="13" t="str">
        <f>TEXT(SalesDataTable[[#This Row],[Order Date]],"MMM")</f>
        <v>Nov</v>
      </c>
      <c r="F2490" s="13" t="str">
        <f>"Q"&amp;ROUNDUP(MONTH(SalesDataTable[[#This Row],[Order Date]])/3,0)</f>
        <v>Q4</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11">
        <f>YEAR((SalesDataTable[[#This Row],[Order Date]]))</f>
        <v>2026</v>
      </c>
      <c r="D2491" s="13">
        <f>MONTH((SalesDataTable[[#This Row],[Order Date]]))</f>
        <v>11</v>
      </c>
      <c r="E2491" s="13" t="str">
        <f>TEXT(SalesDataTable[[#This Row],[Order Date]],"MMM")</f>
        <v>Nov</v>
      </c>
      <c r="F2491" s="13" t="str">
        <f>"Q"&amp;ROUNDUP(MONTH(SalesDataTable[[#This Row],[Order Date]])/3,0)</f>
        <v>Q4</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11">
        <f>YEAR((SalesDataTable[[#This Row],[Order Date]]))</f>
        <v>2026</v>
      </c>
      <c r="D2492" s="13">
        <f>MONTH((SalesDataTable[[#This Row],[Order Date]]))</f>
        <v>11</v>
      </c>
      <c r="E2492" s="13" t="str">
        <f>TEXT(SalesDataTable[[#This Row],[Order Date]],"MMM")</f>
        <v>Nov</v>
      </c>
      <c r="F2492" s="13" t="str">
        <f>"Q"&amp;ROUNDUP(MONTH(SalesDataTable[[#This Row],[Order Date]])/3,0)</f>
        <v>Q4</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11">
        <f>YEAR((SalesDataTable[[#This Row],[Order Date]]))</f>
        <v>2026</v>
      </c>
      <c r="D2493" s="13">
        <f>MONTH((SalesDataTable[[#This Row],[Order Date]]))</f>
        <v>11</v>
      </c>
      <c r="E2493" s="13" t="str">
        <f>TEXT(SalesDataTable[[#This Row],[Order Date]],"MMM")</f>
        <v>Nov</v>
      </c>
      <c r="F2493" s="13" t="str">
        <f>"Q"&amp;ROUNDUP(MONTH(SalesDataTable[[#This Row],[Order Date]])/3,0)</f>
        <v>Q4</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11">
        <f>YEAR((SalesDataTable[[#This Row],[Order Date]]))</f>
        <v>2026</v>
      </c>
      <c r="D2494" s="13">
        <f>MONTH((SalesDataTable[[#This Row],[Order Date]]))</f>
        <v>11</v>
      </c>
      <c r="E2494" s="13" t="str">
        <f>TEXT(SalesDataTable[[#This Row],[Order Date]],"MMM")</f>
        <v>Nov</v>
      </c>
      <c r="F2494" s="13" t="str">
        <f>"Q"&amp;ROUNDUP(MONTH(SalesDataTable[[#This Row],[Order Date]])/3,0)</f>
        <v>Q4</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11">
        <f>YEAR((SalesDataTable[[#This Row],[Order Date]]))</f>
        <v>2026</v>
      </c>
      <c r="D2495" s="13">
        <f>MONTH((SalesDataTable[[#This Row],[Order Date]]))</f>
        <v>11</v>
      </c>
      <c r="E2495" s="13" t="str">
        <f>TEXT(SalesDataTable[[#This Row],[Order Date]],"MMM")</f>
        <v>Nov</v>
      </c>
      <c r="F2495" s="13" t="str">
        <f>"Q"&amp;ROUNDUP(MONTH(SalesDataTable[[#This Row],[Order Date]])/3,0)</f>
        <v>Q4</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11">
        <f>YEAR((SalesDataTable[[#This Row],[Order Date]]))</f>
        <v>2026</v>
      </c>
      <c r="D2496" s="13">
        <f>MONTH((SalesDataTable[[#This Row],[Order Date]]))</f>
        <v>11</v>
      </c>
      <c r="E2496" s="13" t="str">
        <f>TEXT(SalesDataTable[[#This Row],[Order Date]],"MMM")</f>
        <v>Nov</v>
      </c>
      <c r="F2496" s="13" t="str">
        <f>"Q"&amp;ROUNDUP(MONTH(SalesDataTable[[#This Row],[Order Date]])/3,0)</f>
        <v>Q4</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11">
        <f>YEAR((SalesDataTable[[#This Row],[Order Date]]))</f>
        <v>2026</v>
      </c>
      <c r="D2497" s="13">
        <f>MONTH((SalesDataTable[[#This Row],[Order Date]]))</f>
        <v>11</v>
      </c>
      <c r="E2497" s="13" t="str">
        <f>TEXT(SalesDataTable[[#This Row],[Order Date]],"MMM")</f>
        <v>Nov</v>
      </c>
      <c r="F2497" s="13" t="str">
        <f>"Q"&amp;ROUNDUP(MONTH(SalesDataTable[[#This Row],[Order Date]])/3,0)</f>
        <v>Q4</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11">
        <f>YEAR((SalesDataTable[[#This Row],[Order Date]]))</f>
        <v>2026</v>
      </c>
      <c r="D2498" s="13">
        <f>MONTH((SalesDataTable[[#This Row],[Order Date]]))</f>
        <v>11</v>
      </c>
      <c r="E2498" s="13" t="str">
        <f>TEXT(SalesDataTable[[#This Row],[Order Date]],"MMM")</f>
        <v>Nov</v>
      </c>
      <c r="F2498" s="13" t="str">
        <f>"Q"&amp;ROUNDUP(MONTH(SalesDataTable[[#This Row],[Order Date]])/3,0)</f>
        <v>Q4</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11">
        <f>YEAR((SalesDataTable[[#This Row],[Order Date]]))</f>
        <v>2026</v>
      </c>
      <c r="D2499" s="13">
        <f>MONTH((SalesDataTable[[#This Row],[Order Date]]))</f>
        <v>12</v>
      </c>
      <c r="E2499" s="13" t="str">
        <f>TEXT(SalesDataTable[[#This Row],[Order Date]],"MMM")</f>
        <v>Dec</v>
      </c>
      <c r="F2499" s="13" t="str">
        <f>"Q"&amp;ROUNDUP(MONTH(SalesDataTable[[#This Row],[Order Date]])/3,0)</f>
        <v>Q4</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11">
        <f>YEAR((SalesDataTable[[#This Row],[Order Date]]))</f>
        <v>2026</v>
      </c>
      <c r="D2500" s="13">
        <f>MONTH((SalesDataTable[[#This Row],[Order Date]]))</f>
        <v>12</v>
      </c>
      <c r="E2500" s="13" t="str">
        <f>TEXT(SalesDataTable[[#This Row],[Order Date]],"MMM")</f>
        <v>Dec</v>
      </c>
      <c r="F2500" s="13" t="str">
        <f>"Q"&amp;ROUNDUP(MONTH(SalesDataTable[[#This Row],[Order Date]])/3,0)</f>
        <v>Q4</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11">
        <f>YEAR((SalesDataTable[[#This Row],[Order Date]]))</f>
        <v>2026</v>
      </c>
      <c r="D2501" s="13">
        <f>MONTH((SalesDataTable[[#This Row],[Order Date]]))</f>
        <v>12</v>
      </c>
      <c r="E2501" s="13" t="str">
        <f>TEXT(SalesDataTable[[#This Row],[Order Date]],"MMM")</f>
        <v>Dec</v>
      </c>
      <c r="F2501" s="13" t="str">
        <f>"Q"&amp;ROUNDUP(MONTH(SalesDataTable[[#This Row],[Order Date]])/3,0)</f>
        <v>Q4</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11">
        <f>YEAR((SalesDataTable[[#This Row],[Order Date]]))</f>
        <v>2026</v>
      </c>
      <c r="D2502" s="13">
        <f>MONTH((SalesDataTable[[#This Row],[Order Date]]))</f>
        <v>12</v>
      </c>
      <c r="E2502" s="13" t="str">
        <f>TEXT(SalesDataTable[[#This Row],[Order Date]],"MMM")</f>
        <v>Dec</v>
      </c>
      <c r="F2502" s="13" t="str">
        <f>"Q"&amp;ROUNDUP(MONTH(SalesDataTable[[#This Row],[Order Date]])/3,0)</f>
        <v>Q4</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11">
        <f>YEAR((SalesDataTable[[#This Row],[Order Date]]))</f>
        <v>2026</v>
      </c>
      <c r="D2503" s="13">
        <f>MONTH((SalesDataTable[[#This Row],[Order Date]]))</f>
        <v>12</v>
      </c>
      <c r="E2503" s="13" t="str">
        <f>TEXT(SalesDataTable[[#This Row],[Order Date]],"MMM")</f>
        <v>Dec</v>
      </c>
      <c r="F2503" s="13" t="str">
        <f>"Q"&amp;ROUNDUP(MONTH(SalesDataTable[[#This Row],[Order Date]])/3,0)</f>
        <v>Q4</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11">
        <f>YEAR((SalesDataTable[[#This Row],[Order Date]]))</f>
        <v>2026</v>
      </c>
      <c r="D2504" s="13">
        <f>MONTH((SalesDataTable[[#This Row],[Order Date]]))</f>
        <v>12</v>
      </c>
      <c r="E2504" s="13" t="str">
        <f>TEXT(SalesDataTable[[#This Row],[Order Date]],"MMM")</f>
        <v>Dec</v>
      </c>
      <c r="F2504" s="13" t="str">
        <f>"Q"&amp;ROUNDUP(MONTH(SalesDataTable[[#This Row],[Order Date]])/3,0)</f>
        <v>Q4</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11">
        <f>YEAR((SalesDataTable[[#This Row],[Order Date]]))</f>
        <v>2026</v>
      </c>
      <c r="D2505" s="13">
        <f>MONTH((SalesDataTable[[#This Row],[Order Date]]))</f>
        <v>12</v>
      </c>
      <c r="E2505" s="13" t="str">
        <f>TEXT(SalesDataTable[[#This Row],[Order Date]],"MMM")</f>
        <v>Dec</v>
      </c>
      <c r="F2505" s="13" t="str">
        <f>"Q"&amp;ROUNDUP(MONTH(SalesDataTable[[#This Row],[Order Date]])/3,0)</f>
        <v>Q4</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11">
        <f>YEAR((SalesDataTable[[#This Row],[Order Date]]))</f>
        <v>2026</v>
      </c>
      <c r="D2506" s="13">
        <f>MONTH((SalesDataTable[[#This Row],[Order Date]]))</f>
        <v>12</v>
      </c>
      <c r="E2506" s="13" t="str">
        <f>TEXT(SalesDataTable[[#This Row],[Order Date]],"MMM")</f>
        <v>Dec</v>
      </c>
      <c r="F2506" s="13" t="str">
        <f>"Q"&amp;ROUNDUP(MONTH(SalesDataTable[[#This Row],[Order Date]])/3,0)</f>
        <v>Q4</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11">
        <f>YEAR((SalesDataTable[[#This Row],[Order Date]]))</f>
        <v>2026</v>
      </c>
      <c r="D2507" s="13">
        <f>MONTH((SalesDataTable[[#This Row],[Order Date]]))</f>
        <v>12</v>
      </c>
      <c r="E2507" s="13" t="str">
        <f>TEXT(SalesDataTable[[#This Row],[Order Date]],"MMM")</f>
        <v>Dec</v>
      </c>
      <c r="F2507" s="13" t="str">
        <f>"Q"&amp;ROUNDUP(MONTH(SalesDataTable[[#This Row],[Order Date]])/3,0)</f>
        <v>Q4</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11">
        <f>YEAR((SalesDataTable[[#This Row],[Order Date]]))</f>
        <v>2026</v>
      </c>
      <c r="D2508" s="13">
        <f>MONTH((SalesDataTable[[#This Row],[Order Date]]))</f>
        <v>12</v>
      </c>
      <c r="E2508" s="13" t="str">
        <f>TEXT(SalesDataTable[[#This Row],[Order Date]],"MMM")</f>
        <v>Dec</v>
      </c>
      <c r="F2508" s="13" t="str">
        <f>"Q"&amp;ROUNDUP(MONTH(SalesDataTable[[#This Row],[Order Date]])/3,0)</f>
        <v>Q4</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11">
        <f>YEAR((SalesDataTable[[#This Row],[Order Date]]))</f>
        <v>2026</v>
      </c>
      <c r="D2509" s="13">
        <f>MONTH((SalesDataTable[[#This Row],[Order Date]]))</f>
        <v>12</v>
      </c>
      <c r="E2509" s="13" t="str">
        <f>TEXT(SalesDataTable[[#This Row],[Order Date]],"MMM")</f>
        <v>Dec</v>
      </c>
      <c r="F2509" s="13" t="str">
        <f>"Q"&amp;ROUNDUP(MONTH(SalesDataTable[[#This Row],[Order Date]])/3,0)</f>
        <v>Q4</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11">
        <f>YEAR((SalesDataTable[[#This Row],[Order Date]]))</f>
        <v>2026</v>
      </c>
      <c r="D2510" s="13">
        <f>MONTH((SalesDataTable[[#This Row],[Order Date]]))</f>
        <v>12</v>
      </c>
      <c r="E2510" s="13" t="str">
        <f>TEXT(SalesDataTable[[#This Row],[Order Date]],"MMM")</f>
        <v>Dec</v>
      </c>
      <c r="F2510" s="13" t="str">
        <f>"Q"&amp;ROUNDUP(MONTH(SalesDataTable[[#This Row],[Order Date]])/3,0)</f>
        <v>Q4</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11">
        <f>YEAR((SalesDataTable[[#This Row],[Order Date]]))</f>
        <v>2026</v>
      </c>
      <c r="D2511" s="13">
        <f>MONTH((SalesDataTable[[#This Row],[Order Date]]))</f>
        <v>12</v>
      </c>
      <c r="E2511" s="13" t="str">
        <f>TEXT(SalesDataTable[[#This Row],[Order Date]],"MMM")</f>
        <v>Dec</v>
      </c>
      <c r="F2511" s="13" t="str">
        <f>"Q"&amp;ROUNDUP(MONTH(SalesDataTable[[#This Row],[Order Date]])/3,0)</f>
        <v>Q4</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11">
        <f>YEAR((SalesDataTable[[#This Row],[Order Date]]))</f>
        <v>2026</v>
      </c>
      <c r="D2512" s="13">
        <f>MONTH((SalesDataTable[[#This Row],[Order Date]]))</f>
        <v>12</v>
      </c>
      <c r="E2512" s="13" t="str">
        <f>TEXT(SalesDataTable[[#This Row],[Order Date]],"MMM")</f>
        <v>Dec</v>
      </c>
      <c r="F2512" s="13" t="str">
        <f>"Q"&amp;ROUNDUP(MONTH(SalesDataTable[[#This Row],[Order Date]])/3,0)</f>
        <v>Q4</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11">
        <f>YEAR((SalesDataTable[[#This Row],[Order Date]]))</f>
        <v>2026</v>
      </c>
      <c r="D2513" s="13">
        <f>MONTH((SalesDataTable[[#This Row],[Order Date]]))</f>
        <v>12</v>
      </c>
      <c r="E2513" s="13" t="str">
        <f>TEXT(SalesDataTable[[#This Row],[Order Date]],"MMM")</f>
        <v>Dec</v>
      </c>
      <c r="F2513" s="13" t="str">
        <f>"Q"&amp;ROUNDUP(MONTH(SalesDataTable[[#This Row],[Order Date]])/3,0)</f>
        <v>Q4</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11">
        <f>YEAR((SalesDataTable[[#This Row],[Order Date]]))</f>
        <v>2026</v>
      </c>
      <c r="D2514" s="13">
        <f>MONTH((SalesDataTable[[#This Row],[Order Date]]))</f>
        <v>12</v>
      </c>
      <c r="E2514" s="13" t="str">
        <f>TEXT(SalesDataTable[[#This Row],[Order Date]],"MMM")</f>
        <v>Dec</v>
      </c>
      <c r="F2514" s="13" t="str">
        <f>"Q"&amp;ROUNDUP(MONTH(SalesDataTable[[#This Row],[Order Date]])/3,0)</f>
        <v>Q4</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11">
        <f>YEAR((SalesDataTable[[#This Row],[Order Date]]))</f>
        <v>2026</v>
      </c>
      <c r="D2515" s="13">
        <f>MONTH((SalesDataTable[[#This Row],[Order Date]]))</f>
        <v>12</v>
      </c>
      <c r="E2515" s="13" t="str">
        <f>TEXT(SalesDataTable[[#This Row],[Order Date]],"MMM")</f>
        <v>Dec</v>
      </c>
      <c r="F2515" s="13" t="str">
        <f>"Q"&amp;ROUNDUP(MONTH(SalesDataTable[[#This Row],[Order Date]])/3,0)</f>
        <v>Q4</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11">
        <f>YEAR((SalesDataTable[[#This Row],[Order Date]]))</f>
        <v>2026</v>
      </c>
      <c r="D2516" s="13">
        <f>MONTH((SalesDataTable[[#This Row],[Order Date]]))</f>
        <v>12</v>
      </c>
      <c r="E2516" s="13" t="str">
        <f>TEXT(SalesDataTable[[#This Row],[Order Date]],"MMM")</f>
        <v>Dec</v>
      </c>
      <c r="F2516" s="13" t="str">
        <f>"Q"&amp;ROUNDUP(MONTH(SalesDataTable[[#This Row],[Order Date]])/3,0)</f>
        <v>Q4</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11">
        <f>YEAR((SalesDataTable[[#This Row],[Order Date]]))</f>
        <v>2026</v>
      </c>
      <c r="D2517" s="13">
        <f>MONTH((SalesDataTable[[#This Row],[Order Date]]))</f>
        <v>12</v>
      </c>
      <c r="E2517" s="13" t="str">
        <f>TEXT(SalesDataTable[[#This Row],[Order Date]],"MMM")</f>
        <v>Dec</v>
      </c>
      <c r="F2517" s="13" t="str">
        <f>"Q"&amp;ROUNDUP(MONTH(SalesDataTable[[#This Row],[Order Date]])/3,0)</f>
        <v>Q4</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11">
        <f>YEAR((SalesDataTable[[#This Row],[Order Date]]))</f>
        <v>2026</v>
      </c>
      <c r="D2518" s="13">
        <f>MONTH((SalesDataTable[[#This Row],[Order Date]]))</f>
        <v>12</v>
      </c>
      <c r="E2518" s="13" t="str">
        <f>TEXT(SalesDataTable[[#This Row],[Order Date]],"MMM")</f>
        <v>Dec</v>
      </c>
      <c r="F2518" s="13" t="str">
        <f>"Q"&amp;ROUNDUP(MONTH(SalesDataTable[[#This Row],[Order Date]])/3,0)</f>
        <v>Q4</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11">
        <f>YEAR((SalesDataTable[[#This Row],[Order Date]]))</f>
        <v>2026</v>
      </c>
      <c r="D2519" s="13">
        <f>MONTH((SalesDataTable[[#This Row],[Order Date]]))</f>
        <v>12</v>
      </c>
      <c r="E2519" s="13" t="str">
        <f>TEXT(SalesDataTable[[#This Row],[Order Date]],"MMM")</f>
        <v>Dec</v>
      </c>
      <c r="F2519" s="13" t="str">
        <f>"Q"&amp;ROUNDUP(MONTH(SalesDataTable[[#This Row],[Order Date]])/3,0)</f>
        <v>Q4</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11">
        <f>YEAR((SalesDataTable[[#This Row],[Order Date]]))</f>
        <v>2026</v>
      </c>
      <c r="D2520" s="13">
        <f>MONTH((SalesDataTable[[#This Row],[Order Date]]))</f>
        <v>12</v>
      </c>
      <c r="E2520" s="13" t="str">
        <f>TEXT(SalesDataTable[[#This Row],[Order Date]],"MMM")</f>
        <v>Dec</v>
      </c>
      <c r="F2520" s="13" t="str">
        <f>"Q"&amp;ROUNDUP(MONTH(SalesDataTable[[#This Row],[Order Date]])/3,0)</f>
        <v>Q4</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11">
        <f>YEAR((SalesDataTable[[#This Row],[Order Date]]))</f>
        <v>2026</v>
      </c>
      <c r="D2521" s="13">
        <f>MONTH((SalesDataTable[[#This Row],[Order Date]]))</f>
        <v>12</v>
      </c>
      <c r="E2521" s="13" t="str">
        <f>TEXT(SalesDataTable[[#This Row],[Order Date]],"MMM")</f>
        <v>Dec</v>
      </c>
      <c r="F2521" s="13" t="str">
        <f>"Q"&amp;ROUNDUP(MONTH(SalesDataTable[[#This Row],[Order Date]])/3,0)</f>
        <v>Q4</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11">
        <f>YEAR((SalesDataTable[[#This Row],[Order Date]]))</f>
        <v>2026</v>
      </c>
      <c r="D2522" s="13">
        <f>MONTH((SalesDataTable[[#This Row],[Order Date]]))</f>
        <v>12</v>
      </c>
      <c r="E2522" s="13" t="str">
        <f>TEXT(SalesDataTable[[#This Row],[Order Date]],"MMM")</f>
        <v>Dec</v>
      </c>
      <c r="F2522" s="13" t="str">
        <f>"Q"&amp;ROUNDUP(MONTH(SalesDataTable[[#This Row],[Order Date]])/3,0)</f>
        <v>Q4</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11">
        <f>YEAR((SalesDataTable[[#This Row],[Order Date]]))</f>
        <v>2026</v>
      </c>
      <c r="D2523" s="13">
        <f>MONTH((SalesDataTable[[#This Row],[Order Date]]))</f>
        <v>12</v>
      </c>
      <c r="E2523" s="13" t="str">
        <f>TEXT(SalesDataTable[[#This Row],[Order Date]],"MMM")</f>
        <v>Dec</v>
      </c>
      <c r="F2523" s="13" t="str">
        <f>"Q"&amp;ROUNDUP(MONTH(SalesDataTable[[#This Row],[Order Date]])/3,0)</f>
        <v>Q4</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11">
        <f>YEAR((SalesDataTable[[#This Row],[Order Date]]))</f>
        <v>2026</v>
      </c>
      <c r="D2524" s="13">
        <f>MONTH((SalesDataTable[[#This Row],[Order Date]]))</f>
        <v>12</v>
      </c>
      <c r="E2524" s="13" t="str">
        <f>TEXT(SalesDataTable[[#This Row],[Order Date]],"MMM")</f>
        <v>Dec</v>
      </c>
      <c r="F2524" s="13" t="str">
        <f>"Q"&amp;ROUNDUP(MONTH(SalesDataTable[[#This Row],[Order Date]])/3,0)</f>
        <v>Q4</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11">
        <f>YEAR((SalesDataTable[[#This Row],[Order Date]]))</f>
        <v>2026</v>
      </c>
      <c r="D2525" s="13">
        <f>MONTH((SalesDataTable[[#This Row],[Order Date]]))</f>
        <v>12</v>
      </c>
      <c r="E2525" s="13" t="str">
        <f>TEXT(SalesDataTable[[#This Row],[Order Date]],"MMM")</f>
        <v>Dec</v>
      </c>
      <c r="F2525" s="13" t="str">
        <f>"Q"&amp;ROUNDUP(MONTH(SalesDataTable[[#This Row],[Order Date]])/3,0)</f>
        <v>Q4</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11">
        <f>YEAR((SalesDataTable[[#This Row],[Order Date]]))</f>
        <v>2026</v>
      </c>
      <c r="D2526" s="13">
        <f>MONTH((SalesDataTable[[#This Row],[Order Date]]))</f>
        <v>12</v>
      </c>
      <c r="E2526" s="13" t="str">
        <f>TEXT(SalesDataTable[[#This Row],[Order Date]],"MMM")</f>
        <v>Dec</v>
      </c>
      <c r="F2526" s="13" t="str">
        <f>"Q"&amp;ROUNDUP(MONTH(SalesDataTable[[#This Row],[Order Date]])/3,0)</f>
        <v>Q4</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11">
        <f>YEAR((SalesDataTable[[#This Row],[Order Date]]))</f>
        <v>2026</v>
      </c>
      <c r="D2527" s="13">
        <f>MONTH((SalesDataTable[[#This Row],[Order Date]]))</f>
        <v>12</v>
      </c>
      <c r="E2527" s="13" t="str">
        <f>TEXT(SalesDataTable[[#This Row],[Order Date]],"MMM")</f>
        <v>Dec</v>
      </c>
      <c r="F2527" s="13" t="str">
        <f>"Q"&amp;ROUNDUP(MONTH(SalesDataTable[[#This Row],[Order Date]])/3,0)</f>
        <v>Q4</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11">
        <f>YEAR((SalesDataTable[[#This Row],[Order Date]]))</f>
        <v>2026</v>
      </c>
      <c r="D2528" s="13">
        <f>MONTH((SalesDataTable[[#This Row],[Order Date]]))</f>
        <v>12</v>
      </c>
      <c r="E2528" s="13" t="str">
        <f>TEXT(SalesDataTable[[#This Row],[Order Date]],"MMM")</f>
        <v>Dec</v>
      </c>
      <c r="F2528" s="13" t="str">
        <f>"Q"&amp;ROUNDUP(MONTH(SalesDataTable[[#This Row],[Order Date]])/3,0)</f>
        <v>Q4</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11">
        <f>YEAR((SalesDataTable[[#This Row],[Order Date]]))</f>
        <v>2026</v>
      </c>
      <c r="D2529" s="13">
        <f>MONTH((SalesDataTable[[#This Row],[Order Date]]))</f>
        <v>12</v>
      </c>
      <c r="E2529" s="13" t="str">
        <f>TEXT(SalesDataTable[[#This Row],[Order Date]],"MMM")</f>
        <v>Dec</v>
      </c>
      <c r="F2529" s="13" t="str">
        <f>"Q"&amp;ROUNDUP(MONTH(SalesDataTable[[#This Row],[Order Date]])/3,0)</f>
        <v>Q4</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11">
        <f>YEAR((SalesDataTable[[#This Row],[Order Date]]))</f>
        <v>2026</v>
      </c>
      <c r="D2530" s="13">
        <f>MONTH((SalesDataTable[[#This Row],[Order Date]]))</f>
        <v>12</v>
      </c>
      <c r="E2530" s="13" t="str">
        <f>TEXT(SalesDataTable[[#This Row],[Order Date]],"MMM")</f>
        <v>Dec</v>
      </c>
      <c r="F2530" s="13" t="str">
        <f>"Q"&amp;ROUNDUP(MONTH(SalesDataTable[[#This Row],[Order Date]])/3,0)</f>
        <v>Q4</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11">
        <f>YEAR((SalesDataTable[[#This Row],[Order Date]]))</f>
        <v>2026</v>
      </c>
      <c r="D2531" s="13">
        <f>MONTH((SalesDataTable[[#This Row],[Order Date]]))</f>
        <v>12</v>
      </c>
      <c r="E2531" s="13" t="str">
        <f>TEXT(SalesDataTable[[#This Row],[Order Date]],"MMM")</f>
        <v>Dec</v>
      </c>
      <c r="F2531" s="13" t="str">
        <f>"Q"&amp;ROUNDUP(MONTH(SalesDataTable[[#This Row],[Order Date]])/3,0)</f>
        <v>Q4</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11">
        <f>YEAR((SalesDataTable[[#This Row],[Order Date]]))</f>
        <v>2026</v>
      </c>
      <c r="D2532" s="13">
        <f>MONTH((SalesDataTable[[#This Row],[Order Date]]))</f>
        <v>12</v>
      </c>
      <c r="E2532" s="13" t="str">
        <f>TEXT(SalesDataTable[[#This Row],[Order Date]],"MMM")</f>
        <v>Dec</v>
      </c>
      <c r="F2532" s="13" t="str">
        <f>"Q"&amp;ROUNDUP(MONTH(SalesDataTable[[#This Row],[Order Date]])/3,0)</f>
        <v>Q4</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11">
        <f>YEAR((SalesDataTable[[#This Row],[Order Date]]))</f>
        <v>2026</v>
      </c>
      <c r="D2533" s="13">
        <f>MONTH((SalesDataTable[[#This Row],[Order Date]]))</f>
        <v>12</v>
      </c>
      <c r="E2533" s="13" t="str">
        <f>TEXT(SalesDataTable[[#This Row],[Order Date]],"MMM")</f>
        <v>Dec</v>
      </c>
      <c r="F2533" s="13" t="str">
        <f>"Q"&amp;ROUNDUP(MONTH(SalesDataTable[[#This Row],[Order Date]])/3,0)</f>
        <v>Q4</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11">
        <f>YEAR((SalesDataTable[[#This Row],[Order Date]]))</f>
        <v>2026</v>
      </c>
      <c r="D2534" s="13">
        <f>MONTH((SalesDataTable[[#This Row],[Order Date]]))</f>
        <v>12</v>
      </c>
      <c r="E2534" s="13" t="str">
        <f>TEXT(SalesDataTable[[#This Row],[Order Date]],"MMM")</f>
        <v>Dec</v>
      </c>
      <c r="F2534" s="13" t="str">
        <f>"Q"&amp;ROUNDUP(MONTH(SalesDataTable[[#This Row],[Order Date]])/3,0)</f>
        <v>Q4</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11">
        <f>YEAR((SalesDataTable[[#This Row],[Order Date]]))</f>
        <v>2026</v>
      </c>
      <c r="D2535" s="13">
        <f>MONTH((SalesDataTable[[#This Row],[Order Date]]))</f>
        <v>12</v>
      </c>
      <c r="E2535" s="13" t="str">
        <f>TEXT(SalesDataTable[[#This Row],[Order Date]],"MMM")</f>
        <v>Dec</v>
      </c>
      <c r="F2535" s="13" t="str">
        <f>"Q"&amp;ROUNDUP(MONTH(SalesDataTable[[#This Row],[Order Date]])/3,0)</f>
        <v>Q4</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11">
        <f>YEAR((SalesDataTable[[#This Row],[Order Date]]))</f>
        <v>2026</v>
      </c>
      <c r="D2536" s="13">
        <f>MONTH((SalesDataTable[[#This Row],[Order Date]]))</f>
        <v>12</v>
      </c>
      <c r="E2536" s="13" t="str">
        <f>TEXT(SalesDataTable[[#This Row],[Order Date]],"MMM")</f>
        <v>Dec</v>
      </c>
      <c r="F2536" s="13" t="str">
        <f>"Q"&amp;ROUNDUP(MONTH(SalesDataTable[[#This Row],[Order Date]])/3,0)</f>
        <v>Q4</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11">
        <f>YEAR((SalesDataTable[[#This Row],[Order Date]]))</f>
        <v>2026</v>
      </c>
      <c r="D2537" s="13">
        <f>MONTH((SalesDataTable[[#This Row],[Order Date]]))</f>
        <v>12</v>
      </c>
      <c r="E2537" s="13" t="str">
        <f>TEXT(SalesDataTable[[#This Row],[Order Date]],"MMM")</f>
        <v>Dec</v>
      </c>
      <c r="F2537" s="13" t="str">
        <f>"Q"&amp;ROUNDUP(MONTH(SalesDataTable[[#This Row],[Order Date]])/3,0)</f>
        <v>Q4</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11">
        <f>YEAR((SalesDataTable[[#This Row],[Order Date]]))</f>
        <v>2026</v>
      </c>
      <c r="D2538" s="13">
        <f>MONTH((SalesDataTable[[#This Row],[Order Date]]))</f>
        <v>12</v>
      </c>
      <c r="E2538" s="13" t="str">
        <f>TEXT(SalesDataTable[[#This Row],[Order Date]],"MMM")</f>
        <v>Dec</v>
      </c>
      <c r="F2538" s="13" t="str">
        <f>"Q"&amp;ROUNDUP(MONTH(SalesDataTable[[#This Row],[Order Date]])/3,0)</f>
        <v>Q4</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11">
        <f>YEAR((SalesDataTable[[#This Row],[Order Date]]))</f>
        <v>2026</v>
      </c>
      <c r="D2539" s="13">
        <f>MONTH((SalesDataTable[[#This Row],[Order Date]]))</f>
        <v>12</v>
      </c>
      <c r="E2539" s="13" t="str">
        <f>TEXT(SalesDataTable[[#This Row],[Order Date]],"MMM")</f>
        <v>Dec</v>
      </c>
      <c r="F2539" s="13" t="str">
        <f>"Q"&amp;ROUNDUP(MONTH(SalesDataTable[[#This Row],[Order Date]])/3,0)</f>
        <v>Q4</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11">
        <f>YEAR((SalesDataTable[[#This Row],[Order Date]]))</f>
        <v>2026</v>
      </c>
      <c r="D2540" s="13">
        <f>MONTH((SalesDataTable[[#This Row],[Order Date]]))</f>
        <v>12</v>
      </c>
      <c r="E2540" s="13" t="str">
        <f>TEXT(SalesDataTable[[#This Row],[Order Date]],"MMM")</f>
        <v>Dec</v>
      </c>
      <c r="F2540" s="13" t="str">
        <f>"Q"&amp;ROUNDUP(MONTH(SalesDataTable[[#This Row],[Order Date]])/3,0)</f>
        <v>Q4</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11">
        <f>YEAR((SalesDataTable[[#This Row],[Order Date]]))</f>
        <v>2026</v>
      </c>
      <c r="D2541" s="13">
        <f>MONTH((SalesDataTable[[#This Row],[Order Date]]))</f>
        <v>12</v>
      </c>
      <c r="E2541" s="13" t="str">
        <f>TEXT(SalesDataTable[[#This Row],[Order Date]],"MMM")</f>
        <v>Dec</v>
      </c>
      <c r="F2541" s="13" t="str">
        <f>"Q"&amp;ROUNDUP(MONTH(SalesDataTable[[#This Row],[Order Date]])/3,0)</f>
        <v>Q4</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11">
        <f>YEAR((SalesDataTable[[#This Row],[Order Date]]))</f>
        <v>2026</v>
      </c>
      <c r="D2542" s="13">
        <f>MONTH((SalesDataTable[[#This Row],[Order Date]]))</f>
        <v>12</v>
      </c>
      <c r="E2542" s="13" t="str">
        <f>TEXT(SalesDataTable[[#This Row],[Order Date]],"MMM")</f>
        <v>Dec</v>
      </c>
      <c r="F2542" s="13" t="str">
        <f>"Q"&amp;ROUNDUP(MONTH(SalesDataTable[[#This Row],[Order Date]])/3,0)</f>
        <v>Q4</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11">
        <f>YEAR((SalesDataTable[[#This Row],[Order Date]]))</f>
        <v>2026</v>
      </c>
      <c r="D2543" s="13">
        <f>MONTH((SalesDataTable[[#This Row],[Order Date]]))</f>
        <v>12</v>
      </c>
      <c r="E2543" s="13" t="str">
        <f>TEXT(SalesDataTable[[#This Row],[Order Date]],"MMM")</f>
        <v>Dec</v>
      </c>
      <c r="F2543" s="13" t="str">
        <f>"Q"&amp;ROUNDUP(MONTH(SalesDataTable[[#This Row],[Order Date]])/3,0)</f>
        <v>Q4</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11">
        <f>YEAR((SalesDataTable[[#This Row],[Order Date]]))</f>
        <v>2026</v>
      </c>
      <c r="D2544" s="13">
        <f>MONTH((SalesDataTable[[#This Row],[Order Date]]))</f>
        <v>12</v>
      </c>
      <c r="E2544" s="13" t="str">
        <f>TEXT(SalesDataTable[[#This Row],[Order Date]],"MMM")</f>
        <v>Dec</v>
      </c>
      <c r="F2544" s="13" t="str">
        <f>"Q"&amp;ROUNDUP(MONTH(SalesDataTable[[#This Row],[Order Date]])/3,0)</f>
        <v>Q4</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11">
        <f>YEAR((SalesDataTable[[#This Row],[Order Date]]))</f>
        <v>2026</v>
      </c>
      <c r="D2545" s="13">
        <f>MONTH((SalesDataTable[[#This Row],[Order Date]]))</f>
        <v>12</v>
      </c>
      <c r="E2545" s="13" t="str">
        <f>TEXT(SalesDataTable[[#This Row],[Order Date]],"MMM")</f>
        <v>Dec</v>
      </c>
      <c r="F2545" s="13" t="str">
        <f>"Q"&amp;ROUNDUP(MONTH(SalesDataTable[[#This Row],[Order Date]])/3,0)</f>
        <v>Q4</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11">
        <f>YEAR((SalesDataTable[[#This Row],[Order Date]]))</f>
        <v>2026</v>
      </c>
      <c r="D2546" s="13">
        <f>MONTH((SalesDataTable[[#This Row],[Order Date]]))</f>
        <v>12</v>
      </c>
      <c r="E2546" s="13" t="str">
        <f>TEXT(SalesDataTable[[#This Row],[Order Date]],"MMM")</f>
        <v>Dec</v>
      </c>
      <c r="F2546" s="13" t="str">
        <f>"Q"&amp;ROUNDUP(MONTH(SalesDataTable[[#This Row],[Order Date]])/3,0)</f>
        <v>Q4</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11">
        <f>YEAR((SalesDataTable[[#This Row],[Order Date]]))</f>
        <v>2026</v>
      </c>
      <c r="D2547" s="13">
        <f>MONTH((SalesDataTable[[#This Row],[Order Date]]))</f>
        <v>12</v>
      </c>
      <c r="E2547" s="13" t="str">
        <f>TEXT(SalesDataTable[[#This Row],[Order Date]],"MMM")</f>
        <v>Dec</v>
      </c>
      <c r="F2547" s="13" t="str">
        <f>"Q"&amp;ROUNDUP(MONTH(SalesDataTable[[#This Row],[Order Date]])/3,0)</f>
        <v>Q4</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11">
        <f>YEAR((SalesDataTable[[#This Row],[Order Date]]))</f>
        <v>2026</v>
      </c>
      <c r="D2548" s="13">
        <f>MONTH((SalesDataTable[[#This Row],[Order Date]]))</f>
        <v>12</v>
      </c>
      <c r="E2548" s="13" t="str">
        <f>TEXT(SalesDataTable[[#This Row],[Order Date]],"MMM")</f>
        <v>Dec</v>
      </c>
      <c r="F2548" s="13" t="str">
        <f>"Q"&amp;ROUNDUP(MONTH(SalesDataTable[[#This Row],[Order Date]])/3,0)</f>
        <v>Q4</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11">
        <f>YEAR((SalesDataTable[[#This Row],[Order Date]]))</f>
        <v>2026</v>
      </c>
      <c r="D2549" s="13">
        <f>MONTH((SalesDataTable[[#This Row],[Order Date]]))</f>
        <v>12</v>
      </c>
      <c r="E2549" s="13" t="str">
        <f>TEXT(SalesDataTable[[#This Row],[Order Date]],"MMM")</f>
        <v>Dec</v>
      </c>
      <c r="F2549" s="13" t="str">
        <f>"Q"&amp;ROUNDUP(MONTH(SalesDataTable[[#This Row],[Order Date]])/3,0)</f>
        <v>Q4</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11">
        <f>YEAR((SalesDataTable[[#This Row],[Order Date]]))</f>
        <v>2026</v>
      </c>
      <c r="D2550" s="13">
        <f>MONTH((SalesDataTable[[#This Row],[Order Date]]))</f>
        <v>12</v>
      </c>
      <c r="E2550" s="13" t="str">
        <f>TEXT(SalesDataTable[[#This Row],[Order Date]],"MMM")</f>
        <v>Dec</v>
      </c>
      <c r="F2550" s="13" t="str">
        <f>"Q"&amp;ROUNDUP(MONTH(SalesDataTable[[#This Row],[Order Date]])/3,0)</f>
        <v>Q4</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11">
        <f>YEAR((SalesDataTable[[#This Row],[Order Date]]))</f>
        <v>2026</v>
      </c>
      <c r="D2551" s="13">
        <f>MONTH((SalesDataTable[[#This Row],[Order Date]]))</f>
        <v>12</v>
      </c>
      <c r="E2551" s="13" t="str">
        <f>TEXT(SalesDataTable[[#This Row],[Order Date]],"MMM")</f>
        <v>Dec</v>
      </c>
      <c r="F2551" s="13" t="str">
        <f>"Q"&amp;ROUNDUP(MONTH(SalesDataTable[[#This Row],[Order Date]])/3,0)</f>
        <v>Q4</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11">
        <f>YEAR((SalesDataTable[[#This Row],[Order Date]]))</f>
        <v>2026</v>
      </c>
      <c r="D2552" s="13">
        <f>MONTH((SalesDataTable[[#This Row],[Order Date]]))</f>
        <v>12</v>
      </c>
      <c r="E2552" s="13" t="str">
        <f>TEXT(SalesDataTable[[#This Row],[Order Date]],"MMM")</f>
        <v>Dec</v>
      </c>
      <c r="F2552" s="13" t="str">
        <f>"Q"&amp;ROUNDUP(MONTH(SalesDataTable[[#This Row],[Order Date]])/3,0)</f>
        <v>Q4</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11">
        <f>YEAR((SalesDataTable[[#This Row],[Order Date]]))</f>
        <v>2026</v>
      </c>
      <c r="D2553" s="13">
        <f>MONTH((SalesDataTable[[#This Row],[Order Date]]))</f>
        <v>12</v>
      </c>
      <c r="E2553" s="13" t="str">
        <f>TEXT(SalesDataTable[[#This Row],[Order Date]],"MMM")</f>
        <v>Dec</v>
      </c>
      <c r="F2553" s="13" t="str">
        <f>"Q"&amp;ROUNDUP(MONTH(SalesDataTable[[#This Row],[Order Date]])/3,0)</f>
        <v>Q4</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11">
        <f>YEAR((SalesDataTable[[#This Row],[Order Date]]))</f>
        <v>2026</v>
      </c>
      <c r="D2554" s="13">
        <f>MONTH((SalesDataTable[[#This Row],[Order Date]]))</f>
        <v>12</v>
      </c>
      <c r="E2554" s="13" t="str">
        <f>TEXT(SalesDataTable[[#This Row],[Order Date]],"MMM")</f>
        <v>Dec</v>
      </c>
      <c r="F2554" s="13" t="str">
        <f>"Q"&amp;ROUNDUP(MONTH(SalesDataTable[[#This Row],[Order Date]])/3,0)</f>
        <v>Q4</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11">
        <f>YEAR((SalesDataTable[[#This Row],[Order Date]]))</f>
        <v>2026</v>
      </c>
      <c r="D2555" s="13">
        <f>MONTH((SalesDataTable[[#This Row],[Order Date]]))</f>
        <v>12</v>
      </c>
      <c r="E2555" s="13" t="str">
        <f>TEXT(SalesDataTable[[#This Row],[Order Date]],"MMM")</f>
        <v>Dec</v>
      </c>
      <c r="F2555" s="13" t="str">
        <f>"Q"&amp;ROUNDUP(MONTH(SalesDataTable[[#This Row],[Order Date]])/3,0)</f>
        <v>Q4</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11">
        <f>YEAR((SalesDataTable[[#This Row],[Order Date]]))</f>
        <v>2026</v>
      </c>
      <c r="D2556" s="13">
        <f>MONTH((SalesDataTable[[#This Row],[Order Date]]))</f>
        <v>12</v>
      </c>
      <c r="E2556" s="13" t="str">
        <f>TEXT(SalesDataTable[[#This Row],[Order Date]],"MMM")</f>
        <v>Dec</v>
      </c>
      <c r="F2556" s="13" t="str">
        <f>"Q"&amp;ROUNDUP(MONTH(SalesDataTable[[#This Row],[Order Date]])/3,0)</f>
        <v>Q4</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11">
        <f>YEAR((SalesDataTable[[#This Row],[Order Date]]))</f>
        <v>2026</v>
      </c>
      <c r="D2557" s="13">
        <f>MONTH((SalesDataTable[[#This Row],[Order Date]]))</f>
        <v>12</v>
      </c>
      <c r="E2557" s="13" t="str">
        <f>TEXT(SalesDataTable[[#This Row],[Order Date]],"MMM")</f>
        <v>Dec</v>
      </c>
      <c r="F2557" s="13" t="str">
        <f>"Q"&amp;ROUNDUP(MONTH(SalesDataTable[[#This Row],[Order Date]])/3,0)</f>
        <v>Q4</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11">
        <f>YEAR((SalesDataTable[[#This Row],[Order Date]]))</f>
        <v>2026</v>
      </c>
      <c r="D2558" s="13">
        <f>MONTH((SalesDataTable[[#This Row],[Order Date]]))</f>
        <v>12</v>
      </c>
      <c r="E2558" s="13" t="str">
        <f>TEXT(SalesDataTable[[#This Row],[Order Date]],"MMM")</f>
        <v>Dec</v>
      </c>
      <c r="F2558" s="13" t="str">
        <f>"Q"&amp;ROUNDUP(MONTH(SalesDataTable[[#This Row],[Order Date]])/3,0)</f>
        <v>Q4</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11">
        <f>YEAR((SalesDataTable[[#This Row],[Order Date]]))</f>
        <v>2026</v>
      </c>
      <c r="D2559" s="13">
        <f>MONTH((SalesDataTable[[#This Row],[Order Date]]))</f>
        <v>12</v>
      </c>
      <c r="E2559" s="13" t="str">
        <f>TEXT(SalesDataTable[[#This Row],[Order Date]],"MMM")</f>
        <v>Dec</v>
      </c>
      <c r="F2559" s="13" t="str">
        <f>"Q"&amp;ROUNDUP(MONTH(SalesDataTable[[#This Row],[Order Date]])/3,0)</f>
        <v>Q4</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11">
        <f>YEAR((SalesDataTable[[#This Row],[Order Date]]))</f>
        <v>2026</v>
      </c>
      <c r="D2560" s="13">
        <f>MONTH((SalesDataTable[[#This Row],[Order Date]]))</f>
        <v>12</v>
      </c>
      <c r="E2560" s="13" t="str">
        <f>TEXT(SalesDataTable[[#This Row],[Order Date]],"MMM")</f>
        <v>Dec</v>
      </c>
      <c r="F2560" s="13" t="str">
        <f>"Q"&amp;ROUNDUP(MONTH(SalesDataTable[[#This Row],[Order Date]])/3,0)</f>
        <v>Q4</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11">
        <f>YEAR((SalesDataTable[[#This Row],[Order Date]]))</f>
        <v>2026</v>
      </c>
      <c r="D2561" s="13">
        <f>MONTH((SalesDataTable[[#This Row],[Order Date]]))</f>
        <v>12</v>
      </c>
      <c r="E2561" s="13" t="str">
        <f>TEXT(SalesDataTable[[#This Row],[Order Date]],"MMM")</f>
        <v>Dec</v>
      </c>
      <c r="F2561" s="13" t="str">
        <f>"Q"&amp;ROUNDUP(MONTH(SalesDataTable[[#This Row],[Order Date]])/3,0)</f>
        <v>Q4</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11">
        <f>YEAR((SalesDataTable[[#This Row],[Order Date]]))</f>
        <v>2026</v>
      </c>
      <c r="D2562" s="13">
        <f>MONTH((SalesDataTable[[#This Row],[Order Date]]))</f>
        <v>12</v>
      </c>
      <c r="E2562" s="13" t="str">
        <f>TEXT(SalesDataTable[[#This Row],[Order Date]],"MMM")</f>
        <v>Dec</v>
      </c>
      <c r="F2562" s="13" t="str">
        <f>"Q"&amp;ROUNDUP(MONTH(SalesDataTable[[#This Row],[Order Date]])/3,0)</f>
        <v>Q4</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11">
        <f>YEAR((SalesDataTable[[#This Row],[Order Date]]))</f>
        <v>2026</v>
      </c>
      <c r="D2563" s="13">
        <f>MONTH((SalesDataTable[[#This Row],[Order Date]]))</f>
        <v>12</v>
      </c>
      <c r="E2563" s="13" t="str">
        <f>TEXT(SalesDataTable[[#This Row],[Order Date]],"MMM")</f>
        <v>Dec</v>
      </c>
      <c r="F2563" s="13" t="str">
        <f>"Q"&amp;ROUNDUP(MONTH(SalesDataTable[[#This Row],[Order Date]])/3,0)</f>
        <v>Q4</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11">
        <f>YEAR((SalesDataTable[[#This Row],[Order Date]]))</f>
        <v>2026</v>
      </c>
      <c r="D2564" s="13">
        <f>MONTH((SalesDataTable[[#This Row],[Order Date]]))</f>
        <v>12</v>
      </c>
      <c r="E2564" s="13" t="str">
        <f>TEXT(SalesDataTable[[#This Row],[Order Date]],"MMM")</f>
        <v>Dec</v>
      </c>
      <c r="F2564" s="13" t="str">
        <f>"Q"&amp;ROUNDUP(MONTH(SalesDataTable[[#This Row],[Order Date]])/3,0)</f>
        <v>Q4</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11">
        <f>YEAR((SalesDataTable[[#This Row],[Order Date]]))</f>
        <v>2026</v>
      </c>
      <c r="D2565" s="13">
        <f>MONTH((SalesDataTable[[#This Row],[Order Date]]))</f>
        <v>12</v>
      </c>
      <c r="E2565" s="13" t="str">
        <f>TEXT(SalesDataTable[[#This Row],[Order Date]],"MMM")</f>
        <v>Dec</v>
      </c>
      <c r="F2565" s="13" t="str">
        <f>"Q"&amp;ROUNDUP(MONTH(SalesDataTable[[#This Row],[Order Date]])/3,0)</f>
        <v>Q4</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11">
        <f>YEAR((SalesDataTable[[#This Row],[Order Date]]))</f>
        <v>2026</v>
      </c>
      <c r="D2566" s="13">
        <f>MONTH((SalesDataTable[[#This Row],[Order Date]]))</f>
        <v>12</v>
      </c>
      <c r="E2566" s="13" t="str">
        <f>TEXT(SalesDataTable[[#This Row],[Order Date]],"MMM")</f>
        <v>Dec</v>
      </c>
      <c r="F2566" s="13" t="str">
        <f>"Q"&amp;ROUNDUP(MONTH(SalesDataTable[[#This Row],[Order Date]])/3,0)</f>
        <v>Q4</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11">
        <f>YEAR((SalesDataTable[[#This Row],[Order Date]]))</f>
        <v>2026</v>
      </c>
      <c r="D2567" s="13">
        <f>MONTH((SalesDataTable[[#This Row],[Order Date]]))</f>
        <v>12</v>
      </c>
      <c r="E2567" s="13" t="str">
        <f>TEXT(SalesDataTable[[#This Row],[Order Date]],"MMM")</f>
        <v>Dec</v>
      </c>
      <c r="F2567" s="13" t="str">
        <f>"Q"&amp;ROUNDUP(MONTH(SalesDataTable[[#This Row],[Order Date]])/3,0)</f>
        <v>Q4</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11">
        <f>YEAR((SalesDataTable[[#This Row],[Order Date]]))</f>
        <v>2026</v>
      </c>
      <c r="D2568" s="13">
        <f>MONTH((SalesDataTable[[#This Row],[Order Date]]))</f>
        <v>12</v>
      </c>
      <c r="E2568" s="13" t="str">
        <f>TEXT(SalesDataTable[[#This Row],[Order Date]],"MMM")</f>
        <v>Dec</v>
      </c>
      <c r="F2568" s="13" t="str">
        <f>"Q"&amp;ROUNDUP(MONTH(SalesDataTable[[#This Row],[Order Date]])/3,0)</f>
        <v>Q4</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11">
        <f>YEAR((SalesDataTable[[#This Row],[Order Date]]))</f>
        <v>2026</v>
      </c>
      <c r="D2569" s="13">
        <f>MONTH((SalesDataTable[[#This Row],[Order Date]]))</f>
        <v>12</v>
      </c>
      <c r="E2569" s="13" t="str">
        <f>TEXT(SalesDataTable[[#This Row],[Order Date]],"MMM")</f>
        <v>Dec</v>
      </c>
      <c r="F2569" s="13" t="str">
        <f>"Q"&amp;ROUNDUP(MONTH(SalesDataTable[[#This Row],[Order Date]])/3,0)</f>
        <v>Q4</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11">
        <f>YEAR((SalesDataTable[[#This Row],[Order Date]]))</f>
        <v>2026</v>
      </c>
      <c r="D2570" s="13">
        <f>MONTH((SalesDataTable[[#This Row],[Order Date]]))</f>
        <v>12</v>
      </c>
      <c r="E2570" s="13" t="str">
        <f>TEXT(SalesDataTable[[#This Row],[Order Date]],"MMM")</f>
        <v>Dec</v>
      </c>
      <c r="F2570" s="13" t="str">
        <f>"Q"&amp;ROUNDUP(MONTH(SalesDataTable[[#This Row],[Order Date]])/3,0)</f>
        <v>Q4</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11">
        <f>YEAR((SalesDataTable[[#This Row],[Order Date]]))</f>
        <v>2026</v>
      </c>
      <c r="D2571" s="13">
        <f>MONTH((SalesDataTable[[#This Row],[Order Date]]))</f>
        <v>12</v>
      </c>
      <c r="E2571" s="13" t="str">
        <f>TEXT(SalesDataTable[[#This Row],[Order Date]],"MMM")</f>
        <v>Dec</v>
      </c>
      <c r="F2571" s="13" t="str">
        <f>"Q"&amp;ROUNDUP(MONTH(SalesDataTable[[#This Row],[Order Date]])/3,0)</f>
        <v>Q4</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11">
        <f>YEAR((SalesDataTable[[#This Row],[Order Date]]))</f>
        <v>2026</v>
      </c>
      <c r="D2572" s="13">
        <f>MONTH((SalesDataTable[[#This Row],[Order Date]]))</f>
        <v>12</v>
      </c>
      <c r="E2572" s="13" t="str">
        <f>TEXT(SalesDataTable[[#This Row],[Order Date]],"MMM")</f>
        <v>Dec</v>
      </c>
      <c r="F2572" s="13" t="str">
        <f>"Q"&amp;ROUNDUP(MONTH(SalesDataTable[[#This Row],[Order Date]])/3,0)</f>
        <v>Q4</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11">
        <f>YEAR((SalesDataTable[[#This Row],[Order Date]]))</f>
        <v>2026</v>
      </c>
      <c r="D2573" s="13">
        <f>MONTH((SalesDataTable[[#This Row],[Order Date]]))</f>
        <v>12</v>
      </c>
      <c r="E2573" s="13" t="str">
        <f>TEXT(SalesDataTable[[#This Row],[Order Date]],"MMM")</f>
        <v>Dec</v>
      </c>
      <c r="F2573" s="13" t="str">
        <f>"Q"&amp;ROUNDUP(MONTH(SalesDataTable[[#This Row],[Order Date]])/3,0)</f>
        <v>Q4</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11">
        <f>YEAR((SalesDataTable[[#This Row],[Order Date]]))</f>
        <v>2026</v>
      </c>
      <c r="D2574" s="13">
        <f>MONTH((SalesDataTable[[#This Row],[Order Date]]))</f>
        <v>12</v>
      </c>
      <c r="E2574" s="13" t="str">
        <f>TEXT(SalesDataTable[[#This Row],[Order Date]],"MMM")</f>
        <v>Dec</v>
      </c>
      <c r="F2574" s="13" t="str">
        <f>"Q"&amp;ROUNDUP(MONTH(SalesDataTable[[#This Row],[Order Date]])/3,0)</f>
        <v>Q4</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11">
        <f>YEAR((SalesDataTable[[#This Row],[Order Date]]))</f>
        <v>2026</v>
      </c>
      <c r="D2575" s="13">
        <f>MONTH((SalesDataTable[[#This Row],[Order Date]]))</f>
        <v>12</v>
      </c>
      <c r="E2575" s="13" t="str">
        <f>TEXT(SalesDataTable[[#This Row],[Order Date]],"MMM")</f>
        <v>Dec</v>
      </c>
      <c r="F2575" s="13" t="str">
        <f>"Q"&amp;ROUNDUP(MONTH(SalesDataTable[[#This Row],[Order Date]])/3,0)</f>
        <v>Q4</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11">
        <f>YEAR((SalesDataTable[[#This Row],[Order Date]]))</f>
        <v>2026</v>
      </c>
      <c r="D2576" s="13">
        <f>MONTH((SalesDataTable[[#This Row],[Order Date]]))</f>
        <v>12</v>
      </c>
      <c r="E2576" s="13" t="str">
        <f>TEXT(SalesDataTable[[#This Row],[Order Date]],"MMM")</f>
        <v>Dec</v>
      </c>
      <c r="F2576" s="13" t="str">
        <f>"Q"&amp;ROUNDUP(MONTH(SalesDataTable[[#This Row],[Order Date]])/3,0)</f>
        <v>Q4</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11">
        <f>YEAR((SalesDataTable[[#This Row],[Order Date]]))</f>
        <v>2026</v>
      </c>
      <c r="D2577" s="13">
        <f>MONTH((SalesDataTable[[#This Row],[Order Date]]))</f>
        <v>12</v>
      </c>
      <c r="E2577" s="13" t="str">
        <f>TEXT(SalesDataTable[[#This Row],[Order Date]],"MMM")</f>
        <v>Dec</v>
      </c>
      <c r="F2577" s="13" t="str">
        <f>"Q"&amp;ROUNDUP(MONTH(SalesDataTable[[#This Row],[Order Date]])/3,0)</f>
        <v>Q4</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11">
        <f>YEAR((SalesDataTable[[#This Row],[Order Date]]))</f>
        <v>2026</v>
      </c>
      <c r="D2578" s="13">
        <f>MONTH((SalesDataTable[[#This Row],[Order Date]]))</f>
        <v>12</v>
      </c>
      <c r="E2578" s="13" t="str">
        <f>TEXT(SalesDataTable[[#This Row],[Order Date]],"MMM")</f>
        <v>Dec</v>
      </c>
      <c r="F2578" s="13" t="str">
        <f>"Q"&amp;ROUNDUP(MONTH(SalesDataTable[[#This Row],[Order Date]])/3,0)</f>
        <v>Q4</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11">
        <f>YEAR((SalesDataTable[[#This Row],[Order Date]]))</f>
        <v>2026</v>
      </c>
      <c r="D2579" s="13">
        <f>MONTH((SalesDataTable[[#This Row],[Order Date]]))</f>
        <v>12</v>
      </c>
      <c r="E2579" s="13" t="str">
        <f>TEXT(SalesDataTable[[#This Row],[Order Date]],"MMM")</f>
        <v>Dec</v>
      </c>
      <c r="F2579" s="13" t="str">
        <f>"Q"&amp;ROUNDUP(MONTH(SalesDataTable[[#This Row],[Order Date]])/3,0)</f>
        <v>Q4</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11">
        <f>YEAR((SalesDataTable[[#This Row],[Order Date]]))</f>
        <v>2026</v>
      </c>
      <c r="D2580" s="13">
        <f>MONTH((SalesDataTable[[#This Row],[Order Date]]))</f>
        <v>12</v>
      </c>
      <c r="E2580" s="13" t="str">
        <f>TEXT(SalesDataTable[[#This Row],[Order Date]],"MMM")</f>
        <v>Dec</v>
      </c>
      <c r="F2580" s="13" t="str">
        <f>"Q"&amp;ROUNDUP(MONTH(SalesDataTable[[#This Row],[Order Date]])/3,0)</f>
        <v>Q4</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11">
        <f>YEAR((SalesDataTable[[#This Row],[Order Date]]))</f>
        <v>2026</v>
      </c>
      <c r="D2581" s="13">
        <f>MONTH((SalesDataTable[[#This Row],[Order Date]]))</f>
        <v>12</v>
      </c>
      <c r="E2581" s="13" t="str">
        <f>TEXT(SalesDataTable[[#This Row],[Order Date]],"MMM")</f>
        <v>Dec</v>
      </c>
      <c r="F2581" s="13" t="str">
        <f>"Q"&amp;ROUNDUP(MONTH(SalesDataTable[[#This Row],[Order Date]])/3,0)</f>
        <v>Q4</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11">
        <f>YEAR((SalesDataTable[[#This Row],[Order Date]]))</f>
        <v>2026</v>
      </c>
      <c r="D2582" s="13">
        <f>MONTH((SalesDataTable[[#This Row],[Order Date]]))</f>
        <v>12</v>
      </c>
      <c r="E2582" s="13" t="str">
        <f>TEXT(SalesDataTable[[#This Row],[Order Date]],"MMM")</f>
        <v>Dec</v>
      </c>
      <c r="F2582" s="13" t="str">
        <f>"Q"&amp;ROUNDUP(MONTH(SalesDataTable[[#This Row],[Order Date]])/3,0)</f>
        <v>Q4</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11">
        <f>YEAR((SalesDataTable[[#This Row],[Order Date]]))</f>
        <v>2026</v>
      </c>
      <c r="D2583" s="13">
        <f>MONTH((SalesDataTable[[#This Row],[Order Date]]))</f>
        <v>12</v>
      </c>
      <c r="E2583" s="13" t="str">
        <f>TEXT(SalesDataTable[[#This Row],[Order Date]],"MMM")</f>
        <v>Dec</v>
      </c>
      <c r="F2583" s="13" t="str">
        <f>"Q"&amp;ROUNDUP(MONTH(SalesDataTable[[#This Row],[Order Date]])/3,0)</f>
        <v>Q4</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11">
        <f>YEAR((SalesDataTable[[#This Row],[Order Date]]))</f>
        <v>2026</v>
      </c>
      <c r="D2584" s="13">
        <f>MONTH((SalesDataTable[[#This Row],[Order Date]]))</f>
        <v>12</v>
      </c>
      <c r="E2584" s="13" t="str">
        <f>TEXT(SalesDataTable[[#This Row],[Order Date]],"MMM")</f>
        <v>Dec</v>
      </c>
      <c r="F2584" s="13" t="str">
        <f>"Q"&amp;ROUNDUP(MONTH(SalesDataTable[[#This Row],[Order Date]])/3,0)</f>
        <v>Q4</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11">
        <f>YEAR((SalesDataTable[[#This Row],[Order Date]]))</f>
        <v>2026</v>
      </c>
      <c r="D2585" s="13">
        <f>MONTH((SalesDataTable[[#This Row],[Order Date]]))</f>
        <v>12</v>
      </c>
      <c r="E2585" s="13" t="str">
        <f>TEXT(SalesDataTable[[#This Row],[Order Date]],"MMM")</f>
        <v>Dec</v>
      </c>
      <c r="F2585" s="13" t="str">
        <f>"Q"&amp;ROUNDUP(MONTH(SalesDataTable[[#This Row],[Order Date]])/3,0)</f>
        <v>Q4</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11">
        <f>YEAR((SalesDataTable[[#This Row],[Order Date]]))</f>
        <v>2026</v>
      </c>
      <c r="D2586" s="13">
        <f>MONTH((SalesDataTable[[#This Row],[Order Date]]))</f>
        <v>12</v>
      </c>
      <c r="E2586" s="13" t="str">
        <f>TEXT(SalesDataTable[[#This Row],[Order Date]],"MMM")</f>
        <v>Dec</v>
      </c>
      <c r="F2586" s="13" t="str">
        <f>"Q"&amp;ROUNDUP(MONTH(SalesDataTable[[#This Row],[Order Date]])/3,0)</f>
        <v>Q4</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11">
        <f>YEAR((SalesDataTable[[#This Row],[Order Date]]))</f>
        <v>2026</v>
      </c>
      <c r="D2587" s="13">
        <f>MONTH((SalesDataTable[[#This Row],[Order Date]]))</f>
        <v>12</v>
      </c>
      <c r="E2587" s="13" t="str">
        <f>TEXT(SalesDataTable[[#This Row],[Order Date]],"MMM")</f>
        <v>Dec</v>
      </c>
      <c r="F2587" s="13" t="str">
        <f>"Q"&amp;ROUNDUP(MONTH(SalesDataTable[[#This Row],[Order Date]])/3,0)</f>
        <v>Q4</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11">
        <f>YEAR((SalesDataTable[[#This Row],[Order Date]]))</f>
        <v>2026</v>
      </c>
      <c r="D2588" s="13">
        <f>MONTH((SalesDataTable[[#This Row],[Order Date]]))</f>
        <v>12</v>
      </c>
      <c r="E2588" s="13" t="str">
        <f>TEXT(SalesDataTable[[#This Row],[Order Date]],"MMM")</f>
        <v>Dec</v>
      </c>
      <c r="F2588" s="13" t="str">
        <f>"Q"&amp;ROUNDUP(MONTH(SalesDataTable[[#This Row],[Order Date]])/3,0)</f>
        <v>Q4</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11">
        <f>YEAR((SalesDataTable[[#This Row],[Order Date]]))</f>
        <v>2026</v>
      </c>
      <c r="D2589" s="13">
        <f>MONTH((SalesDataTable[[#This Row],[Order Date]]))</f>
        <v>12</v>
      </c>
      <c r="E2589" s="13" t="str">
        <f>TEXT(SalesDataTable[[#This Row],[Order Date]],"MMM")</f>
        <v>Dec</v>
      </c>
      <c r="F2589" s="13" t="str">
        <f>"Q"&amp;ROUNDUP(MONTH(SalesDataTable[[#This Row],[Order Date]])/3,0)</f>
        <v>Q4</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11">
        <f>YEAR((SalesDataTable[[#This Row],[Order Date]]))</f>
        <v>2026</v>
      </c>
      <c r="D2590" s="13">
        <f>MONTH((SalesDataTable[[#This Row],[Order Date]]))</f>
        <v>12</v>
      </c>
      <c r="E2590" s="13" t="str">
        <f>TEXT(SalesDataTable[[#This Row],[Order Date]],"MMM")</f>
        <v>Dec</v>
      </c>
      <c r="F2590" s="13" t="str">
        <f>"Q"&amp;ROUNDUP(MONTH(SalesDataTable[[#This Row],[Order Date]])/3,0)</f>
        <v>Q4</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11">
        <f>YEAR((SalesDataTable[[#This Row],[Order Date]]))</f>
        <v>2026</v>
      </c>
      <c r="D2591" s="13">
        <f>MONTH((SalesDataTable[[#This Row],[Order Date]]))</f>
        <v>12</v>
      </c>
      <c r="E2591" s="13" t="str">
        <f>TEXT(SalesDataTable[[#This Row],[Order Date]],"MMM")</f>
        <v>Dec</v>
      </c>
      <c r="F2591" s="13" t="str">
        <f>"Q"&amp;ROUNDUP(MONTH(SalesDataTable[[#This Row],[Order Date]])/3,0)</f>
        <v>Q4</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11">
        <f>YEAR((SalesDataTable[[#This Row],[Order Date]]))</f>
        <v>2026</v>
      </c>
      <c r="D2592" s="13">
        <f>MONTH((SalesDataTable[[#This Row],[Order Date]]))</f>
        <v>12</v>
      </c>
      <c r="E2592" s="13" t="str">
        <f>TEXT(SalesDataTable[[#This Row],[Order Date]],"MMM")</f>
        <v>Dec</v>
      </c>
      <c r="F2592" s="13" t="str">
        <f>"Q"&amp;ROUNDUP(MONTH(SalesDataTable[[#This Row],[Order Date]])/3,0)</f>
        <v>Q4</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11">
        <f>YEAR((SalesDataTable[[#This Row],[Order Date]]))</f>
        <v>2026</v>
      </c>
      <c r="D2593" s="13">
        <f>MONTH((SalesDataTable[[#This Row],[Order Date]]))</f>
        <v>12</v>
      </c>
      <c r="E2593" s="13" t="str">
        <f>TEXT(SalesDataTable[[#This Row],[Order Date]],"MMM")</f>
        <v>Dec</v>
      </c>
      <c r="F2593" s="13" t="str">
        <f>"Q"&amp;ROUNDUP(MONTH(SalesDataTable[[#This Row],[Order Date]])/3,0)</f>
        <v>Q4</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11">
        <f>YEAR((SalesDataTable[[#This Row],[Order Date]]))</f>
        <v>2026</v>
      </c>
      <c r="D2594" s="13">
        <f>MONTH((SalesDataTable[[#This Row],[Order Date]]))</f>
        <v>12</v>
      </c>
      <c r="E2594" s="13" t="str">
        <f>TEXT(SalesDataTable[[#This Row],[Order Date]],"MMM")</f>
        <v>Dec</v>
      </c>
      <c r="F2594" s="13" t="str">
        <f>"Q"&amp;ROUNDUP(MONTH(SalesDataTable[[#This Row],[Order Date]])/3,0)</f>
        <v>Q4</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11">
        <f>YEAR((SalesDataTable[[#This Row],[Order Date]]))</f>
        <v>2026</v>
      </c>
      <c r="D2595" s="13">
        <f>MONTH((SalesDataTable[[#This Row],[Order Date]]))</f>
        <v>12</v>
      </c>
      <c r="E2595" s="13" t="str">
        <f>TEXT(SalesDataTable[[#This Row],[Order Date]],"MMM")</f>
        <v>Dec</v>
      </c>
      <c r="F2595" s="13" t="str">
        <f>"Q"&amp;ROUNDUP(MONTH(SalesDataTable[[#This Row],[Order Date]])/3,0)</f>
        <v>Q4</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11">
        <f>YEAR((SalesDataTable[[#This Row],[Order Date]]))</f>
        <v>2026</v>
      </c>
      <c r="D2596" s="13">
        <f>MONTH((SalesDataTable[[#This Row],[Order Date]]))</f>
        <v>12</v>
      </c>
      <c r="E2596" s="13" t="str">
        <f>TEXT(SalesDataTable[[#This Row],[Order Date]],"MMM")</f>
        <v>Dec</v>
      </c>
      <c r="F2596" s="13" t="str">
        <f>"Q"&amp;ROUNDUP(MONTH(SalesDataTable[[#This Row],[Order Date]])/3,0)</f>
        <v>Q4</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11">
        <f>YEAR((SalesDataTable[[#This Row],[Order Date]]))</f>
        <v>2026</v>
      </c>
      <c r="D2597" s="13">
        <f>MONTH((SalesDataTable[[#This Row],[Order Date]]))</f>
        <v>12</v>
      </c>
      <c r="E2597" s="13" t="str">
        <f>TEXT(SalesDataTable[[#This Row],[Order Date]],"MMM")</f>
        <v>Dec</v>
      </c>
      <c r="F2597" s="13" t="str">
        <f>"Q"&amp;ROUNDUP(MONTH(SalesDataTable[[#This Row],[Order Date]])/3,0)</f>
        <v>Q4</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11">
        <f>YEAR((SalesDataTable[[#This Row],[Order Date]]))</f>
        <v>2026</v>
      </c>
      <c r="D2598" s="13">
        <f>MONTH((SalesDataTable[[#This Row],[Order Date]]))</f>
        <v>12</v>
      </c>
      <c r="E2598" s="13" t="str">
        <f>TEXT(SalesDataTable[[#This Row],[Order Date]],"MMM")</f>
        <v>Dec</v>
      </c>
      <c r="F2598" s="13" t="str">
        <f>"Q"&amp;ROUNDUP(MONTH(SalesDataTable[[#This Row],[Order Date]])/3,0)</f>
        <v>Q4</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11">
        <f>YEAR((SalesDataTable[[#This Row],[Order Date]]))</f>
        <v>2026</v>
      </c>
      <c r="D2599" s="13">
        <f>MONTH((SalesDataTable[[#This Row],[Order Date]]))</f>
        <v>12</v>
      </c>
      <c r="E2599" s="13" t="str">
        <f>TEXT(SalesDataTable[[#This Row],[Order Date]],"MMM")</f>
        <v>Dec</v>
      </c>
      <c r="F2599" s="13" t="str">
        <f>"Q"&amp;ROUNDUP(MONTH(SalesDataTable[[#This Row],[Order Date]])/3,0)</f>
        <v>Q4</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11">
        <f>YEAR((SalesDataTable[[#This Row],[Order Date]]))</f>
        <v>2026</v>
      </c>
      <c r="D2600" s="13">
        <f>MONTH((SalesDataTable[[#This Row],[Order Date]]))</f>
        <v>12</v>
      </c>
      <c r="E2600" s="13" t="str">
        <f>TEXT(SalesDataTable[[#This Row],[Order Date]],"MMM")</f>
        <v>Dec</v>
      </c>
      <c r="F2600" s="13" t="str">
        <f>"Q"&amp;ROUNDUP(MONTH(SalesDataTable[[#This Row],[Order Date]])/3,0)</f>
        <v>Q4</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11">
        <f>YEAR((SalesDataTable[[#This Row],[Order Date]]))</f>
        <v>2026</v>
      </c>
      <c r="D2601" s="13">
        <f>MONTH((SalesDataTable[[#This Row],[Order Date]]))</f>
        <v>12</v>
      </c>
      <c r="E2601" s="13" t="str">
        <f>TEXT(SalesDataTable[[#This Row],[Order Date]],"MMM")</f>
        <v>Dec</v>
      </c>
      <c r="F2601" s="13" t="str">
        <f>"Q"&amp;ROUNDUP(MONTH(SalesDataTable[[#This Row],[Order Date]])/3,0)</f>
        <v>Q4</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11">
        <f>YEAR((SalesDataTable[[#This Row],[Order Date]]))</f>
        <v>2026</v>
      </c>
      <c r="D2602" s="13">
        <f>MONTH((SalesDataTable[[#This Row],[Order Date]]))</f>
        <v>12</v>
      </c>
      <c r="E2602" s="13" t="str">
        <f>TEXT(SalesDataTable[[#This Row],[Order Date]],"MMM")</f>
        <v>Dec</v>
      </c>
      <c r="F2602" s="13" t="str">
        <f>"Q"&amp;ROUNDUP(MONTH(SalesDataTable[[#This Row],[Order Date]])/3,0)</f>
        <v>Q4</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11">
        <f>YEAR((SalesDataTable[[#This Row],[Order Date]]))</f>
        <v>2026</v>
      </c>
      <c r="D2603" s="13">
        <f>MONTH((SalesDataTable[[#This Row],[Order Date]]))</f>
        <v>12</v>
      </c>
      <c r="E2603" s="13" t="str">
        <f>TEXT(SalesDataTable[[#This Row],[Order Date]],"MMM")</f>
        <v>Dec</v>
      </c>
      <c r="F2603" s="13" t="str">
        <f>"Q"&amp;ROUNDUP(MONTH(SalesDataTable[[#This Row],[Order Date]])/3,0)</f>
        <v>Q4</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11">
        <f>YEAR((SalesDataTable[[#This Row],[Order Date]]))</f>
        <v>2026</v>
      </c>
      <c r="D2604" s="13">
        <f>MONTH((SalesDataTable[[#This Row],[Order Date]]))</f>
        <v>12</v>
      </c>
      <c r="E2604" s="13" t="str">
        <f>TEXT(SalesDataTable[[#This Row],[Order Date]],"MMM")</f>
        <v>Dec</v>
      </c>
      <c r="F2604" s="13" t="str">
        <f>"Q"&amp;ROUNDUP(MONTH(SalesDataTable[[#This Row],[Order Date]])/3,0)</f>
        <v>Q4</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11">
        <f>YEAR((SalesDataTable[[#This Row],[Order Date]]))</f>
        <v>2026</v>
      </c>
      <c r="D2605" s="13">
        <f>MONTH((SalesDataTable[[#This Row],[Order Date]]))</f>
        <v>12</v>
      </c>
      <c r="E2605" s="13" t="str">
        <f>TEXT(SalesDataTable[[#This Row],[Order Date]],"MMM")</f>
        <v>Dec</v>
      </c>
      <c r="F2605" s="13" t="str">
        <f>"Q"&amp;ROUNDUP(MONTH(SalesDataTable[[#This Row],[Order Date]])/3,0)</f>
        <v>Q4</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11">
        <f>YEAR((SalesDataTable[[#This Row],[Order Date]]))</f>
        <v>2026</v>
      </c>
      <c r="D2606" s="13">
        <f>MONTH((SalesDataTable[[#This Row],[Order Date]]))</f>
        <v>12</v>
      </c>
      <c r="E2606" s="13" t="str">
        <f>TEXT(SalesDataTable[[#This Row],[Order Date]],"MMM")</f>
        <v>Dec</v>
      </c>
      <c r="F2606" s="13" t="str">
        <f>"Q"&amp;ROUNDUP(MONTH(SalesDataTable[[#This Row],[Order Date]])/3,0)</f>
        <v>Q4</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11">
        <f>YEAR((SalesDataTable[[#This Row],[Order Date]]))</f>
        <v>2026</v>
      </c>
      <c r="D2607" s="13">
        <f>MONTH((SalesDataTable[[#This Row],[Order Date]]))</f>
        <v>12</v>
      </c>
      <c r="E2607" s="13" t="str">
        <f>TEXT(SalesDataTable[[#This Row],[Order Date]],"MMM")</f>
        <v>Dec</v>
      </c>
      <c r="F2607" s="13" t="str">
        <f>"Q"&amp;ROUNDUP(MONTH(SalesDataTable[[#This Row],[Order Date]])/3,0)</f>
        <v>Q4</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11">
        <f>YEAR((SalesDataTable[[#This Row],[Order Date]]))</f>
        <v>2026</v>
      </c>
      <c r="D2608" s="13">
        <f>MONTH((SalesDataTable[[#This Row],[Order Date]]))</f>
        <v>12</v>
      </c>
      <c r="E2608" s="13" t="str">
        <f>TEXT(SalesDataTable[[#This Row],[Order Date]],"MMM")</f>
        <v>Dec</v>
      </c>
      <c r="F2608" s="13" t="str">
        <f>"Q"&amp;ROUNDUP(MONTH(SalesDataTable[[#This Row],[Order Date]])/3,0)</f>
        <v>Q4</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11">
        <f>YEAR((SalesDataTable[[#This Row],[Order Date]]))</f>
        <v>2026</v>
      </c>
      <c r="D2609" s="13">
        <f>MONTH((SalesDataTable[[#This Row],[Order Date]]))</f>
        <v>12</v>
      </c>
      <c r="E2609" s="13" t="str">
        <f>TEXT(SalesDataTable[[#This Row],[Order Date]],"MMM")</f>
        <v>Dec</v>
      </c>
      <c r="F2609" s="13" t="str">
        <f>"Q"&amp;ROUNDUP(MONTH(SalesDataTable[[#This Row],[Order Date]])/3,0)</f>
        <v>Q4</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11">
        <f>YEAR((SalesDataTable[[#This Row],[Order Date]]))</f>
        <v>2026</v>
      </c>
      <c r="D2610" s="13">
        <f>MONTH((SalesDataTable[[#This Row],[Order Date]]))</f>
        <v>12</v>
      </c>
      <c r="E2610" s="13" t="str">
        <f>TEXT(SalesDataTable[[#This Row],[Order Date]],"MMM")</f>
        <v>Dec</v>
      </c>
      <c r="F2610" s="13" t="str">
        <f>"Q"&amp;ROUNDUP(MONTH(SalesDataTable[[#This Row],[Order Date]])/3,0)</f>
        <v>Q4</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11">
        <f>YEAR((SalesDataTable[[#This Row],[Order Date]]))</f>
        <v>2026</v>
      </c>
      <c r="D2611" s="13">
        <f>MONTH((SalesDataTable[[#This Row],[Order Date]]))</f>
        <v>12</v>
      </c>
      <c r="E2611" s="13" t="str">
        <f>TEXT(SalesDataTable[[#This Row],[Order Date]],"MMM")</f>
        <v>Dec</v>
      </c>
      <c r="F2611" s="13" t="str">
        <f>"Q"&amp;ROUNDUP(MONTH(SalesDataTable[[#This Row],[Order Date]])/3,0)</f>
        <v>Q4</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11">
        <f>YEAR((SalesDataTable[[#This Row],[Order Date]]))</f>
        <v>2026</v>
      </c>
      <c r="D2612" s="13">
        <f>MONTH((SalesDataTable[[#This Row],[Order Date]]))</f>
        <v>12</v>
      </c>
      <c r="E2612" s="13" t="str">
        <f>TEXT(SalesDataTable[[#This Row],[Order Date]],"MMM")</f>
        <v>Dec</v>
      </c>
      <c r="F2612" s="13" t="str">
        <f>"Q"&amp;ROUNDUP(MONTH(SalesDataTable[[#This Row],[Order Date]])/3,0)</f>
        <v>Q4</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11">
        <f>YEAR((SalesDataTable[[#This Row],[Order Date]]))</f>
        <v>2026</v>
      </c>
      <c r="D2613" s="13">
        <f>MONTH((SalesDataTable[[#This Row],[Order Date]]))</f>
        <v>12</v>
      </c>
      <c r="E2613" s="13" t="str">
        <f>TEXT(SalesDataTable[[#This Row],[Order Date]],"MMM")</f>
        <v>Dec</v>
      </c>
      <c r="F2613" s="13" t="str">
        <f>"Q"&amp;ROUNDUP(MONTH(SalesDataTable[[#This Row],[Order Date]])/3,0)</f>
        <v>Q4</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11">
        <f>YEAR((SalesDataTable[[#This Row],[Order Date]]))</f>
        <v>2026</v>
      </c>
      <c r="D2614" s="13">
        <f>MONTH((SalesDataTable[[#This Row],[Order Date]]))</f>
        <v>12</v>
      </c>
      <c r="E2614" s="13" t="str">
        <f>TEXT(SalesDataTable[[#This Row],[Order Date]],"MMM")</f>
        <v>Dec</v>
      </c>
      <c r="F2614" s="13" t="str">
        <f>"Q"&amp;ROUNDUP(MONTH(SalesDataTable[[#This Row],[Order Date]])/3,0)</f>
        <v>Q4</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11">
        <f>YEAR((SalesDataTable[[#This Row],[Order Date]]))</f>
        <v>2026</v>
      </c>
      <c r="D2615" s="13">
        <f>MONTH((SalesDataTable[[#This Row],[Order Date]]))</f>
        <v>12</v>
      </c>
      <c r="E2615" s="13" t="str">
        <f>TEXT(SalesDataTable[[#This Row],[Order Date]],"MMM")</f>
        <v>Dec</v>
      </c>
      <c r="F2615" s="13" t="str">
        <f>"Q"&amp;ROUNDUP(MONTH(SalesDataTable[[#This Row],[Order Date]])/3,0)</f>
        <v>Q4</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11">
        <f>YEAR((SalesDataTable[[#This Row],[Order Date]]))</f>
        <v>2026</v>
      </c>
      <c r="D2616" s="13">
        <f>MONTH((SalesDataTable[[#This Row],[Order Date]]))</f>
        <v>12</v>
      </c>
      <c r="E2616" s="13" t="str">
        <f>TEXT(SalesDataTable[[#This Row],[Order Date]],"MMM")</f>
        <v>Dec</v>
      </c>
      <c r="F2616" s="13" t="str">
        <f>"Q"&amp;ROUNDUP(MONTH(SalesDataTable[[#This Row],[Order Date]])/3,0)</f>
        <v>Q4</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11">
        <f>YEAR((SalesDataTable[[#This Row],[Order Date]]))</f>
        <v>2026</v>
      </c>
      <c r="D2617" s="13">
        <f>MONTH((SalesDataTable[[#This Row],[Order Date]]))</f>
        <v>12</v>
      </c>
      <c r="E2617" s="13" t="str">
        <f>TEXT(SalesDataTable[[#This Row],[Order Date]],"MMM")</f>
        <v>Dec</v>
      </c>
      <c r="F2617" s="13" t="str">
        <f>"Q"&amp;ROUNDUP(MONTH(SalesDataTable[[#This Row],[Order Date]])/3,0)</f>
        <v>Q4</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11">
        <f>YEAR((SalesDataTable[[#This Row],[Order Date]]))</f>
        <v>2026</v>
      </c>
      <c r="D2618" s="13">
        <f>MONTH((SalesDataTable[[#This Row],[Order Date]]))</f>
        <v>12</v>
      </c>
      <c r="E2618" s="13" t="str">
        <f>TEXT(SalesDataTable[[#This Row],[Order Date]],"MMM")</f>
        <v>Dec</v>
      </c>
      <c r="F2618" s="13" t="str">
        <f>"Q"&amp;ROUNDUP(MONTH(SalesDataTable[[#This Row],[Order Date]])/3,0)</f>
        <v>Q4</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11">
        <f>YEAR((SalesDataTable[[#This Row],[Order Date]]))</f>
        <v>2026</v>
      </c>
      <c r="D2619" s="13">
        <f>MONTH((SalesDataTable[[#This Row],[Order Date]]))</f>
        <v>12</v>
      </c>
      <c r="E2619" s="13" t="str">
        <f>TEXT(SalesDataTable[[#This Row],[Order Date]],"MMM")</f>
        <v>Dec</v>
      </c>
      <c r="F2619" s="13" t="str">
        <f>"Q"&amp;ROUNDUP(MONTH(SalesDataTable[[#This Row],[Order Date]])/3,0)</f>
        <v>Q4</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11">
        <f>YEAR((SalesDataTable[[#This Row],[Order Date]]))</f>
        <v>2026</v>
      </c>
      <c r="D2620" s="13">
        <f>MONTH((SalesDataTable[[#This Row],[Order Date]]))</f>
        <v>12</v>
      </c>
      <c r="E2620" s="13" t="str">
        <f>TEXT(SalesDataTable[[#This Row],[Order Date]],"MMM")</f>
        <v>Dec</v>
      </c>
      <c r="F2620" s="13" t="str">
        <f>"Q"&amp;ROUNDUP(MONTH(SalesDataTable[[#This Row],[Order Date]])/3,0)</f>
        <v>Q4</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11">
        <f>YEAR((SalesDataTable[[#This Row],[Order Date]]))</f>
        <v>2026</v>
      </c>
      <c r="D2621" s="13">
        <f>MONTH((SalesDataTable[[#This Row],[Order Date]]))</f>
        <v>12</v>
      </c>
      <c r="E2621" s="13" t="str">
        <f>TEXT(SalesDataTable[[#This Row],[Order Date]],"MMM")</f>
        <v>Dec</v>
      </c>
      <c r="F2621" s="13" t="str">
        <f>"Q"&amp;ROUNDUP(MONTH(SalesDataTable[[#This Row],[Order Date]])/3,0)</f>
        <v>Q4</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11">
        <f>YEAR((SalesDataTable[[#This Row],[Order Date]]))</f>
        <v>2026</v>
      </c>
      <c r="D2622" s="13">
        <f>MONTH((SalesDataTable[[#This Row],[Order Date]]))</f>
        <v>12</v>
      </c>
      <c r="E2622" s="13" t="str">
        <f>TEXT(SalesDataTable[[#This Row],[Order Date]],"MMM")</f>
        <v>Dec</v>
      </c>
      <c r="F2622" s="13" t="str">
        <f>"Q"&amp;ROUNDUP(MONTH(SalesDataTable[[#This Row],[Order Date]])/3,0)</f>
        <v>Q4</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11">
        <f>YEAR((SalesDataTable[[#This Row],[Order Date]]))</f>
        <v>2026</v>
      </c>
      <c r="D2623" s="13">
        <f>MONTH((SalesDataTable[[#This Row],[Order Date]]))</f>
        <v>12</v>
      </c>
      <c r="E2623" s="13" t="str">
        <f>TEXT(SalesDataTable[[#This Row],[Order Date]],"MMM")</f>
        <v>Dec</v>
      </c>
      <c r="F2623" s="13" t="str">
        <f>"Q"&amp;ROUNDUP(MONTH(SalesDataTable[[#This Row],[Order Date]])/3,0)</f>
        <v>Q4</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11">
        <f>YEAR((SalesDataTable[[#This Row],[Order Date]]))</f>
        <v>2026</v>
      </c>
      <c r="D2624" s="13">
        <f>MONTH((SalesDataTable[[#This Row],[Order Date]]))</f>
        <v>12</v>
      </c>
      <c r="E2624" s="13" t="str">
        <f>TEXT(SalesDataTable[[#This Row],[Order Date]],"MMM")</f>
        <v>Dec</v>
      </c>
      <c r="F2624" s="13" t="str">
        <f>"Q"&amp;ROUNDUP(MONTH(SalesDataTable[[#This Row],[Order Date]])/3,0)</f>
        <v>Q4</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11">
        <f>YEAR((SalesDataTable[[#This Row],[Order Date]]))</f>
        <v>2026</v>
      </c>
      <c r="D2625" s="13">
        <f>MONTH((SalesDataTable[[#This Row],[Order Date]]))</f>
        <v>12</v>
      </c>
      <c r="E2625" s="13" t="str">
        <f>TEXT(SalesDataTable[[#This Row],[Order Date]],"MMM")</f>
        <v>Dec</v>
      </c>
      <c r="F2625" s="13" t="str">
        <f>"Q"&amp;ROUNDUP(MONTH(SalesDataTable[[#This Row],[Order Date]])/3,0)</f>
        <v>Q4</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11">
        <f>YEAR((SalesDataTable[[#This Row],[Order Date]]))</f>
        <v>2026</v>
      </c>
      <c r="D2626" s="13">
        <f>MONTH((SalesDataTable[[#This Row],[Order Date]]))</f>
        <v>12</v>
      </c>
      <c r="E2626" s="13" t="str">
        <f>TEXT(SalesDataTable[[#This Row],[Order Date]],"MMM")</f>
        <v>Dec</v>
      </c>
      <c r="F2626" s="13" t="str">
        <f>"Q"&amp;ROUNDUP(MONTH(SalesDataTable[[#This Row],[Order Date]])/3,0)</f>
        <v>Q4</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11">
        <f>YEAR((SalesDataTable[[#This Row],[Order Date]]))</f>
        <v>2026</v>
      </c>
      <c r="D2627" s="13">
        <f>MONTH((SalesDataTable[[#This Row],[Order Date]]))</f>
        <v>12</v>
      </c>
      <c r="E2627" s="13" t="str">
        <f>TEXT(SalesDataTable[[#This Row],[Order Date]],"MMM")</f>
        <v>Dec</v>
      </c>
      <c r="F2627" s="13" t="str">
        <f>"Q"&amp;ROUNDUP(MONTH(SalesDataTable[[#This Row],[Order Date]])/3,0)</f>
        <v>Q4</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11">
        <f>YEAR((SalesDataTable[[#This Row],[Order Date]]))</f>
        <v>2026</v>
      </c>
      <c r="D2628" s="13">
        <f>MONTH((SalesDataTable[[#This Row],[Order Date]]))</f>
        <v>12</v>
      </c>
      <c r="E2628" s="13" t="str">
        <f>TEXT(SalesDataTable[[#This Row],[Order Date]],"MMM")</f>
        <v>Dec</v>
      </c>
      <c r="F2628" s="13" t="str">
        <f>"Q"&amp;ROUNDUP(MONTH(SalesDataTable[[#This Row],[Order Date]])/3,0)</f>
        <v>Q4</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11">
        <f>YEAR((SalesDataTable[[#This Row],[Order Date]]))</f>
        <v>2026</v>
      </c>
      <c r="D2629" s="13">
        <f>MONTH((SalesDataTable[[#This Row],[Order Date]]))</f>
        <v>12</v>
      </c>
      <c r="E2629" s="13" t="str">
        <f>TEXT(SalesDataTable[[#This Row],[Order Date]],"MMM")</f>
        <v>Dec</v>
      </c>
      <c r="F2629" s="13" t="str">
        <f>"Q"&amp;ROUNDUP(MONTH(SalesDataTable[[#This Row],[Order Date]])/3,0)</f>
        <v>Q4</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11">
        <f>YEAR((SalesDataTable[[#This Row],[Order Date]]))</f>
        <v>2026</v>
      </c>
      <c r="D2630" s="13">
        <f>MONTH((SalesDataTable[[#This Row],[Order Date]]))</f>
        <v>12</v>
      </c>
      <c r="E2630" s="13" t="str">
        <f>TEXT(SalesDataTable[[#This Row],[Order Date]],"MMM")</f>
        <v>Dec</v>
      </c>
      <c r="F2630" s="13" t="str">
        <f>"Q"&amp;ROUNDUP(MONTH(SalesDataTable[[#This Row],[Order Date]])/3,0)</f>
        <v>Q4</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11">
        <f>YEAR((SalesDataTable[[#This Row],[Order Date]]))</f>
        <v>2026</v>
      </c>
      <c r="D2631" s="13">
        <f>MONTH((SalesDataTable[[#This Row],[Order Date]]))</f>
        <v>12</v>
      </c>
      <c r="E2631" s="13" t="str">
        <f>TEXT(SalesDataTable[[#This Row],[Order Date]],"MMM")</f>
        <v>Dec</v>
      </c>
      <c r="F2631" s="13" t="str">
        <f>"Q"&amp;ROUNDUP(MONTH(SalesDataTable[[#This Row],[Order Date]])/3,0)</f>
        <v>Q4</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11">
        <f>YEAR((SalesDataTable[[#This Row],[Order Date]]))</f>
        <v>2026</v>
      </c>
      <c r="D2632" s="13">
        <f>MONTH((SalesDataTable[[#This Row],[Order Date]]))</f>
        <v>12</v>
      </c>
      <c r="E2632" s="13" t="str">
        <f>TEXT(SalesDataTable[[#This Row],[Order Date]],"MMM")</f>
        <v>Dec</v>
      </c>
      <c r="F2632" s="13" t="str">
        <f>"Q"&amp;ROUNDUP(MONTH(SalesDataTable[[#This Row],[Order Date]])/3,0)</f>
        <v>Q4</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11">
        <f>YEAR((SalesDataTable[[#This Row],[Order Date]]))</f>
        <v>2026</v>
      </c>
      <c r="D2633" s="13">
        <f>MONTH((SalesDataTable[[#This Row],[Order Date]]))</f>
        <v>12</v>
      </c>
      <c r="E2633" s="13" t="str">
        <f>TEXT(SalesDataTable[[#This Row],[Order Date]],"MMM")</f>
        <v>Dec</v>
      </c>
      <c r="F2633" s="13" t="str">
        <f>"Q"&amp;ROUNDUP(MONTH(SalesDataTable[[#This Row],[Order Date]])/3,0)</f>
        <v>Q4</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11">
        <f>YEAR((SalesDataTable[[#This Row],[Order Date]]))</f>
        <v>2026</v>
      </c>
      <c r="D2634" s="13">
        <f>MONTH((SalesDataTable[[#This Row],[Order Date]]))</f>
        <v>12</v>
      </c>
      <c r="E2634" s="13" t="str">
        <f>TEXT(SalesDataTable[[#This Row],[Order Date]],"MMM")</f>
        <v>Dec</v>
      </c>
      <c r="F2634" s="13" t="str">
        <f>"Q"&amp;ROUNDUP(MONTH(SalesDataTable[[#This Row],[Order Date]])/3,0)</f>
        <v>Q4</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11">
        <f>YEAR((SalesDataTable[[#This Row],[Order Date]]))</f>
        <v>2026</v>
      </c>
      <c r="D2635" s="13">
        <f>MONTH((SalesDataTable[[#This Row],[Order Date]]))</f>
        <v>12</v>
      </c>
      <c r="E2635" s="13" t="str">
        <f>TEXT(SalesDataTable[[#This Row],[Order Date]],"MMM")</f>
        <v>Dec</v>
      </c>
      <c r="F2635" s="13" t="str">
        <f>"Q"&amp;ROUNDUP(MONTH(SalesDataTable[[#This Row],[Order Date]])/3,0)</f>
        <v>Q4</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11">
        <f>YEAR((SalesDataTable[[#This Row],[Order Date]]))</f>
        <v>2026</v>
      </c>
      <c r="D2636" s="13">
        <f>MONTH((SalesDataTable[[#This Row],[Order Date]]))</f>
        <v>12</v>
      </c>
      <c r="E2636" s="13" t="str">
        <f>TEXT(SalesDataTable[[#This Row],[Order Date]],"MMM")</f>
        <v>Dec</v>
      </c>
      <c r="F2636" s="13" t="str">
        <f>"Q"&amp;ROUNDUP(MONTH(SalesDataTable[[#This Row],[Order Date]])/3,0)</f>
        <v>Q4</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11">
        <f>YEAR((SalesDataTable[[#This Row],[Order Date]]))</f>
        <v>2026</v>
      </c>
      <c r="D2637" s="13">
        <f>MONTH((SalesDataTable[[#This Row],[Order Date]]))</f>
        <v>12</v>
      </c>
      <c r="E2637" s="13" t="str">
        <f>TEXT(SalesDataTable[[#This Row],[Order Date]],"MMM")</f>
        <v>Dec</v>
      </c>
      <c r="F2637" s="13" t="str">
        <f>"Q"&amp;ROUNDUP(MONTH(SalesDataTable[[#This Row],[Order Date]])/3,0)</f>
        <v>Q4</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11">
        <f>YEAR((SalesDataTable[[#This Row],[Order Date]]))</f>
        <v>2026</v>
      </c>
      <c r="D2638" s="13">
        <f>MONTH((SalesDataTable[[#This Row],[Order Date]]))</f>
        <v>12</v>
      </c>
      <c r="E2638" s="13" t="str">
        <f>TEXT(SalesDataTable[[#This Row],[Order Date]],"MMM")</f>
        <v>Dec</v>
      </c>
      <c r="F2638" s="13" t="str">
        <f>"Q"&amp;ROUNDUP(MONTH(SalesDataTable[[#This Row],[Order Date]])/3,0)</f>
        <v>Q4</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11">
        <f>YEAR((SalesDataTable[[#This Row],[Order Date]]))</f>
        <v>2026</v>
      </c>
      <c r="D2639" s="13">
        <f>MONTH((SalesDataTable[[#This Row],[Order Date]]))</f>
        <v>12</v>
      </c>
      <c r="E2639" s="13" t="str">
        <f>TEXT(SalesDataTable[[#This Row],[Order Date]],"MMM")</f>
        <v>Dec</v>
      </c>
      <c r="F2639" s="13" t="str">
        <f>"Q"&amp;ROUNDUP(MONTH(SalesDataTable[[#This Row],[Order Date]])/3,0)</f>
        <v>Q4</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11">
        <f>YEAR((SalesDataTable[[#This Row],[Order Date]]))</f>
        <v>2026</v>
      </c>
      <c r="D2640" s="13">
        <f>MONTH((SalesDataTable[[#This Row],[Order Date]]))</f>
        <v>12</v>
      </c>
      <c r="E2640" s="13" t="str">
        <f>TEXT(SalesDataTable[[#This Row],[Order Date]],"MMM")</f>
        <v>Dec</v>
      </c>
      <c r="F2640" s="13" t="str">
        <f>"Q"&amp;ROUNDUP(MONTH(SalesDataTable[[#This Row],[Order Date]])/3,0)</f>
        <v>Q4</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11">
        <f>YEAR((SalesDataTable[[#This Row],[Order Date]]))</f>
        <v>2026</v>
      </c>
      <c r="D2641" s="13">
        <f>MONTH((SalesDataTable[[#This Row],[Order Date]]))</f>
        <v>12</v>
      </c>
      <c r="E2641" s="13" t="str">
        <f>TEXT(SalesDataTable[[#This Row],[Order Date]],"MMM")</f>
        <v>Dec</v>
      </c>
      <c r="F2641" s="13" t="str">
        <f>"Q"&amp;ROUNDUP(MONTH(SalesDataTable[[#This Row],[Order Date]])/3,0)</f>
        <v>Q4</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11">
        <f>YEAR((SalesDataTable[[#This Row],[Order Date]]))</f>
        <v>2026</v>
      </c>
      <c r="D2642" s="13">
        <f>MONTH((SalesDataTable[[#This Row],[Order Date]]))</f>
        <v>12</v>
      </c>
      <c r="E2642" s="13" t="str">
        <f>TEXT(SalesDataTable[[#This Row],[Order Date]],"MMM")</f>
        <v>Dec</v>
      </c>
      <c r="F2642" s="13" t="str">
        <f>"Q"&amp;ROUNDUP(MONTH(SalesDataTable[[#This Row],[Order Date]])/3,0)</f>
        <v>Q4</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11">
        <f>YEAR((SalesDataTable[[#This Row],[Order Date]]))</f>
        <v>2026</v>
      </c>
      <c r="D2643" s="13">
        <f>MONTH((SalesDataTable[[#This Row],[Order Date]]))</f>
        <v>12</v>
      </c>
      <c r="E2643" s="13" t="str">
        <f>TEXT(SalesDataTable[[#This Row],[Order Date]],"MMM")</f>
        <v>Dec</v>
      </c>
      <c r="F2643" s="13" t="str">
        <f>"Q"&amp;ROUNDUP(MONTH(SalesDataTable[[#This Row],[Order Date]])/3,0)</f>
        <v>Q4</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11">
        <f>YEAR((SalesDataTable[[#This Row],[Order Date]]))</f>
        <v>2026</v>
      </c>
      <c r="D2644" s="13">
        <f>MONTH((SalesDataTable[[#This Row],[Order Date]]))</f>
        <v>12</v>
      </c>
      <c r="E2644" s="13" t="str">
        <f>TEXT(SalesDataTable[[#This Row],[Order Date]],"MMM")</f>
        <v>Dec</v>
      </c>
      <c r="F2644" s="13" t="str">
        <f>"Q"&amp;ROUNDUP(MONTH(SalesDataTable[[#This Row],[Order Date]])/3,0)</f>
        <v>Q4</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11">
        <f>YEAR((SalesDataTable[[#This Row],[Order Date]]))</f>
        <v>2026</v>
      </c>
      <c r="D2645" s="13">
        <f>MONTH((SalesDataTable[[#This Row],[Order Date]]))</f>
        <v>12</v>
      </c>
      <c r="E2645" s="13" t="str">
        <f>TEXT(SalesDataTable[[#This Row],[Order Date]],"MMM")</f>
        <v>Dec</v>
      </c>
      <c r="F2645" s="13" t="str">
        <f>"Q"&amp;ROUNDUP(MONTH(SalesDataTable[[#This Row],[Order Date]])/3,0)</f>
        <v>Q4</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11">
        <f>YEAR((SalesDataTable[[#This Row],[Order Date]]))</f>
        <v>2026</v>
      </c>
      <c r="D2646" s="13">
        <f>MONTH((SalesDataTable[[#This Row],[Order Date]]))</f>
        <v>12</v>
      </c>
      <c r="E2646" s="13" t="str">
        <f>TEXT(SalesDataTable[[#This Row],[Order Date]],"MMM")</f>
        <v>Dec</v>
      </c>
      <c r="F2646" s="13" t="str">
        <f>"Q"&amp;ROUNDUP(MONTH(SalesDataTable[[#This Row],[Order Date]])/3,0)</f>
        <v>Q4</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11">
        <f>YEAR((SalesDataTable[[#This Row],[Order Date]]))</f>
        <v>2026</v>
      </c>
      <c r="D2647" s="13">
        <f>MONTH((SalesDataTable[[#This Row],[Order Date]]))</f>
        <v>12</v>
      </c>
      <c r="E2647" s="13" t="str">
        <f>TEXT(SalesDataTable[[#This Row],[Order Date]],"MMM")</f>
        <v>Dec</v>
      </c>
      <c r="F2647" s="13" t="str">
        <f>"Q"&amp;ROUNDUP(MONTH(SalesDataTable[[#This Row],[Order Date]])/3,0)</f>
        <v>Q4</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11">
        <f>YEAR((SalesDataTable[[#This Row],[Order Date]]))</f>
        <v>2026</v>
      </c>
      <c r="D2648" s="13">
        <f>MONTH((SalesDataTable[[#This Row],[Order Date]]))</f>
        <v>12</v>
      </c>
      <c r="E2648" s="13" t="str">
        <f>TEXT(SalesDataTable[[#This Row],[Order Date]],"MMM")</f>
        <v>Dec</v>
      </c>
      <c r="F2648" s="13" t="str">
        <f>"Q"&amp;ROUNDUP(MONTH(SalesDataTable[[#This Row],[Order Date]])/3,0)</f>
        <v>Q4</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11">
        <f>YEAR((SalesDataTable[[#This Row],[Order Date]]))</f>
        <v>2026</v>
      </c>
      <c r="D2649" s="13">
        <f>MONTH((SalesDataTable[[#This Row],[Order Date]]))</f>
        <v>12</v>
      </c>
      <c r="E2649" s="13" t="str">
        <f>TEXT(SalesDataTable[[#This Row],[Order Date]],"MMM")</f>
        <v>Dec</v>
      </c>
      <c r="F2649" s="13" t="str">
        <f>"Q"&amp;ROUNDUP(MONTH(SalesDataTable[[#This Row],[Order Date]])/3,0)</f>
        <v>Q4</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11">
        <f>YEAR((SalesDataTable[[#This Row],[Order Date]]))</f>
        <v>2026</v>
      </c>
      <c r="D2650" s="13">
        <f>MONTH((SalesDataTable[[#This Row],[Order Date]]))</f>
        <v>12</v>
      </c>
      <c r="E2650" s="13" t="str">
        <f>TEXT(SalesDataTable[[#This Row],[Order Date]],"MMM")</f>
        <v>Dec</v>
      </c>
      <c r="F2650" s="13" t="str">
        <f>"Q"&amp;ROUNDUP(MONTH(SalesDataTable[[#This Row],[Order Date]])/3,0)</f>
        <v>Q4</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11">
        <f>YEAR((SalesDataTable[[#This Row],[Order Date]]))</f>
        <v>2026</v>
      </c>
      <c r="D2651" s="13">
        <f>MONTH((SalesDataTable[[#This Row],[Order Date]]))</f>
        <v>12</v>
      </c>
      <c r="E2651" s="13" t="str">
        <f>TEXT(SalesDataTable[[#This Row],[Order Date]],"MMM")</f>
        <v>Dec</v>
      </c>
      <c r="F2651" s="13" t="str">
        <f>"Q"&amp;ROUNDUP(MONTH(SalesDataTable[[#This Row],[Order Date]])/3,0)</f>
        <v>Q4</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11">
        <f>YEAR((SalesDataTable[[#This Row],[Order Date]]))</f>
        <v>2026</v>
      </c>
      <c r="D2652" s="13">
        <f>MONTH((SalesDataTable[[#This Row],[Order Date]]))</f>
        <v>12</v>
      </c>
      <c r="E2652" s="13" t="str">
        <f>TEXT(SalesDataTable[[#This Row],[Order Date]],"MMM")</f>
        <v>Dec</v>
      </c>
      <c r="F2652" s="13" t="str">
        <f>"Q"&amp;ROUNDUP(MONTH(SalesDataTable[[#This Row],[Order Date]])/3,0)</f>
        <v>Q4</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11">
        <f>YEAR((SalesDataTable[[#This Row],[Order Date]]))</f>
        <v>2026</v>
      </c>
      <c r="D2653" s="13">
        <f>MONTH((SalesDataTable[[#This Row],[Order Date]]))</f>
        <v>12</v>
      </c>
      <c r="E2653" s="13" t="str">
        <f>TEXT(SalesDataTable[[#This Row],[Order Date]],"MMM")</f>
        <v>Dec</v>
      </c>
      <c r="F2653" s="13" t="str">
        <f>"Q"&amp;ROUNDUP(MONTH(SalesDataTable[[#This Row],[Order Date]])/3,0)</f>
        <v>Q4</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11">
        <f>YEAR((SalesDataTable[[#This Row],[Order Date]]))</f>
        <v>2026</v>
      </c>
      <c r="D2654" s="13">
        <f>MONTH((SalesDataTable[[#This Row],[Order Date]]))</f>
        <v>12</v>
      </c>
      <c r="E2654" s="13" t="str">
        <f>TEXT(SalesDataTable[[#This Row],[Order Date]],"MMM")</f>
        <v>Dec</v>
      </c>
      <c r="F2654" s="13" t="str">
        <f>"Q"&amp;ROUNDUP(MONTH(SalesDataTable[[#This Row],[Order Date]])/3,0)</f>
        <v>Q4</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11">
        <f>YEAR((SalesDataTable[[#This Row],[Order Date]]))</f>
        <v>2026</v>
      </c>
      <c r="D2655" s="13">
        <f>MONTH((SalesDataTable[[#This Row],[Order Date]]))</f>
        <v>12</v>
      </c>
      <c r="E2655" s="13" t="str">
        <f>TEXT(SalesDataTable[[#This Row],[Order Date]],"MMM")</f>
        <v>Dec</v>
      </c>
      <c r="F2655" s="13" t="str">
        <f>"Q"&amp;ROUNDUP(MONTH(SalesDataTable[[#This Row],[Order Date]])/3,0)</f>
        <v>Q4</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11">
        <f>YEAR((SalesDataTable[[#This Row],[Order Date]]))</f>
        <v>2026</v>
      </c>
      <c r="D2656" s="13">
        <f>MONTH((SalesDataTable[[#This Row],[Order Date]]))</f>
        <v>12</v>
      </c>
      <c r="E2656" s="13" t="str">
        <f>TEXT(SalesDataTable[[#This Row],[Order Date]],"MMM")</f>
        <v>Dec</v>
      </c>
      <c r="F2656" s="13" t="str">
        <f>"Q"&amp;ROUNDUP(MONTH(SalesDataTable[[#This Row],[Order Date]])/3,0)</f>
        <v>Q4</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11">
        <f>YEAR((SalesDataTable[[#This Row],[Order Date]]))</f>
        <v>2026</v>
      </c>
      <c r="D2657" s="13">
        <f>MONTH((SalesDataTable[[#This Row],[Order Date]]))</f>
        <v>12</v>
      </c>
      <c r="E2657" s="13" t="str">
        <f>TEXT(SalesDataTable[[#This Row],[Order Date]],"MMM")</f>
        <v>Dec</v>
      </c>
      <c r="F2657" s="13" t="str">
        <f>"Q"&amp;ROUNDUP(MONTH(SalesDataTable[[#This Row],[Order Date]])/3,0)</f>
        <v>Q4</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11">
        <f>YEAR((SalesDataTable[[#This Row],[Order Date]]))</f>
        <v>2026</v>
      </c>
      <c r="D2658" s="13">
        <f>MONTH((SalesDataTable[[#This Row],[Order Date]]))</f>
        <v>12</v>
      </c>
      <c r="E2658" s="13" t="str">
        <f>TEXT(SalesDataTable[[#This Row],[Order Date]],"MMM")</f>
        <v>Dec</v>
      </c>
      <c r="F2658" s="13" t="str">
        <f>"Q"&amp;ROUNDUP(MONTH(SalesDataTable[[#This Row],[Order Date]])/3,0)</f>
        <v>Q4</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11">
        <f>YEAR((SalesDataTable[[#This Row],[Order Date]]))</f>
        <v>2026</v>
      </c>
      <c r="D2659" s="13">
        <f>MONTH((SalesDataTable[[#This Row],[Order Date]]))</f>
        <v>12</v>
      </c>
      <c r="E2659" s="13" t="str">
        <f>TEXT(SalesDataTable[[#This Row],[Order Date]],"MMM")</f>
        <v>Dec</v>
      </c>
      <c r="F2659" s="13" t="str">
        <f>"Q"&amp;ROUNDUP(MONTH(SalesDataTable[[#This Row],[Order Date]])/3,0)</f>
        <v>Q4</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11">
        <f>YEAR((SalesDataTable[[#This Row],[Order Date]]))</f>
        <v>2026</v>
      </c>
      <c r="D2660" s="13">
        <f>MONTH((SalesDataTable[[#This Row],[Order Date]]))</f>
        <v>12</v>
      </c>
      <c r="E2660" s="13" t="str">
        <f>TEXT(SalesDataTable[[#This Row],[Order Date]],"MMM")</f>
        <v>Dec</v>
      </c>
      <c r="F2660" s="13" t="str">
        <f>"Q"&amp;ROUNDUP(MONTH(SalesDataTable[[#This Row],[Order Date]])/3,0)</f>
        <v>Q4</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11">
        <f>YEAR((SalesDataTable[[#This Row],[Order Date]]))</f>
        <v>2026</v>
      </c>
      <c r="D2661" s="13">
        <f>MONTH((SalesDataTable[[#This Row],[Order Date]]))</f>
        <v>12</v>
      </c>
      <c r="E2661" s="13" t="str">
        <f>TEXT(SalesDataTable[[#This Row],[Order Date]],"MMM")</f>
        <v>Dec</v>
      </c>
      <c r="F2661" s="13" t="str">
        <f>"Q"&amp;ROUNDUP(MONTH(SalesDataTable[[#This Row],[Order Date]])/3,0)</f>
        <v>Q4</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11">
        <f>YEAR((SalesDataTable[[#This Row],[Order Date]]))</f>
        <v>2026</v>
      </c>
      <c r="D2662" s="13">
        <f>MONTH((SalesDataTable[[#This Row],[Order Date]]))</f>
        <v>12</v>
      </c>
      <c r="E2662" s="13" t="str">
        <f>TEXT(SalesDataTable[[#This Row],[Order Date]],"MMM")</f>
        <v>Dec</v>
      </c>
      <c r="F2662" s="13" t="str">
        <f>"Q"&amp;ROUNDUP(MONTH(SalesDataTable[[#This Row],[Order Date]])/3,0)</f>
        <v>Q4</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11">
        <f>YEAR((SalesDataTable[[#This Row],[Order Date]]))</f>
        <v>2026</v>
      </c>
      <c r="D2663" s="13">
        <f>MONTH((SalesDataTable[[#This Row],[Order Date]]))</f>
        <v>12</v>
      </c>
      <c r="E2663" s="13" t="str">
        <f>TEXT(SalesDataTable[[#This Row],[Order Date]],"MMM")</f>
        <v>Dec</v>
      </c>
      <c r="F2663" s="13" t="str">
        <f>"Q"&amp;ROUNDUP(MONTH(SalesDataTable[[#This Row],[Order Date]])/3,0)</f>
        <v>Q4</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11">
        <f>YEAR((SalesDataTable[[#This Row],[Order Date]]))</f>
        <v>2026</v>
      </c>
      <c r="D2664" s="13">
        <f>MONTH((SalesDataTable[[#This Row],[Order Date]]))</f>
        <v>12</v>
      </c>
      <c r="E2664" s="13" t="str">
        <f>TEXT(SalesDataTable[[#This Row],[Order Date]],"MMM")</f>
        <v>Dec</v>
      </c>
      <c r="F2664" s="13" t="str">
        <f>"Q"&amp;ROUNDUP(MONTH(SalesDataTable[[#This Row],[Order Date]])/3,0)</f>
        <v>Q4</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11">
        <f>YEAR((SalesDataTable[[#This Row],[Order Date]]))</f>
        <v>2026</v>
      </c>
      <c r="D2665" s="13">
        <f>MONTH((SalesDataTable[[#This Row],[Order Date]]))</f>
        <v>12</v>
      </c>
      <c r="E2665" s="13" t="str">
        <f>TEXT(SalesDataTable[[#This Row],[Order Date]],"MMM")</f>
        <v>Dec</v>
      </c>
      <c r="F2665" s="13" t="str">
        <f>"Q"&amp;ROUNDUP(MONTH(SalesDataTable[[#This Row],[Order Date]])/3,0)</f>
        <v>Q4</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11">
        <f>YEAR((SalesDataTable[[#This Row],[Order Date]]))</f>
        <v>2026</v>
      </c>
      <c r="D2666" s="13">
        <f>MONTH((SalesDataTable[[#This Row],[Order Date]]))</f>
        <v>12</v>
      </c>
      <c r="E2666" s="13" t="str">
        <f>TEXT(SalesDataTable[[#This Row],[Order Date]],"MMM")</f>
        <v>Dec</v>
      </c>
      <c r="F2666" s="13" t="str">
        <f>"Q"&amp;ROUNDUP(MONTH(SalesDataTable[[#This Row],[Order Date]])/3,0)</f>
        <v>Q4</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11">
        <f>YEAR((SalesDataTable[[#This Row],[Order Date]]))</f>
        <v>2026</v>
      </c>
      <c r="D2667" s="13">
        <f>MONTH((SalesDataTable[[#This Row],[Order Date]]))</f>
        <v>12</v>
      </c>
      <c r="E2667" s="13" t="str">
        <f>TEXT(SalesDataTable[[#This Row],[Order Date]],"MMM")</f>
        <v>Dec</v>
      </c>
      <c r="F2667" s="13" t="str">
        <f>"Q"&amp;ROUNDUP(MONTH(SalesDataTable[[#This Row],[Order Date]])/3,0)</f>
        <v>Q4</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11">
        <f>YEAR((SalesDataTable[[#This Row],[Order Date]]))</f>
        <v>2026</v>
      </c>
      <c r="D2668" s="13">
        <f>MONTH((SalesDataTable[[#This Row],[Order Date]]))</f>
        <v>12</v>
      </c>
      <c r="E2668" s="13" t="str">
        <f>TEXT(SalesDataTable[[#This Row],[Order Date]],"MMM")</f>
        <v>Dec</v>
      </c>
      <c r="F2668" s="13" t="str">
        <f>"Q"&amp;ROUNDUP(MONTH(SalesDataTable[[#This Row],[Order Date]])/3,0)</f>
        <v>Q4</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11">
        <f>YEAR((SalesDataTable[[#This Row],[Order Date]]))</f>
        <v>2026</v>
      </c>
      <c r="D2669" s="13">
        <f>MONTH((SalesDataTable[[#This Row],[Order Date]]))</f>
        <v>12</v>
      </c>
      <c r="E2669" s="13" t="str">
        <f>TEXT(SalesDataTable[[#This Row],[Order Date]],"MMM")</f>
        <v>Dec</v>
      </c>
      <c r="F2669" s="13" t="str">
        <f>"Q"&amp;ROUNDUP(MONTH(SalesDataTable[[#This Row],[Order Date]])/3,0)</f>
        <v>Q4</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11">
        <f>YEAR((SalesDataTable[[#This Row],[Order Date]]))</f>
        <v>2026</v>
      </c>
      <c r="D2670" s="13">
        <f>MONTH((SalesDataTable[[#This Row],[Order Date]]))</f>
        <v>12</v>
      </c>
      <c r="E2670" s="13" t="str">
        <f>TEXT(SalesDataTable[[#This Row],[Order Date]],"MMM")</f>
        <v>Dec</v>
      </c>
      <c r="F2670" s="13" t="str">
        <f>"Q"&amp;ROUNDUP(MONTH(SalesDataTable[[#This Row],[Order Date]])/3,0)</f>
        <v>Q4</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11">
        <f>YEAR((SalesDataTable[[#This Row],[Order Date]]))</f>
        <v>2026</v>
      </c>
      <c r="D2671" s="13">
        <f>MONTH((SalesDataTable[[#This Row],[Order Date]]))</f>
        <v>12</v>
      </c>
      <c r="E2671" s="13" t="str">
        <f>TEXT(SalesDataTable[[#This Row],[Order Date]],"MMM")</f>
        <v>Dec</v>
      </c>
      <c r="F2671" s="13" t="str">
        <f>"Q"&amp;ROUNDUP(MONTH(SalesDataTable[[#This Row],[Order Date]])/3,0)</f>
        <v>Q4</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11">
        <f>YEAR((SalesDataTable[[#This Row],[Order Date]]))</f>
        <v>2026</v>
      </c>
      <c r="D2672" s="13">
        <f>MONTH((SalesDataTable[[#This Row],[Order Date]]))</f>
        <v>12</v>
      </c>
      <c r="E2672" s="13" t="str">
        <f>TEXT(SalesDataTable[[#This Row],[Order Date]],"MMM")</f>
        <v>Dec</v>
      </c>
      <c r="F2672" s="13" t="str">
        <f>"Q"&amp;ROUNDUP(MONTH(SalesDataTable[[#This Row],[Order Date]])/3,0)</f>
        <v>Q4</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11">
        <f>YEAR((SalesDataTable[[#This Row],[Order Date]]))</f>
        <v>2026</v>
      </c>
      <c r="D2673" s="13">
        <f>MONTH((SalesDataTable[[#This Row],[Order Date]]))</f>
        <v>12</v>
      </c>
      <c r="E2673" s="13" t="str">
        <f>TEXT(SalesDataTable[[#This Row],[Order Date]],"MMM")</f>
        <v>Dec</v>
      </c>
      <c r="F2673" s="13" t="str">
        <f>"Q"&amp;ROUNDUP(MONTH(SalesDataTable[[#This Row],[Order Date]])/3,0)</f>
        <v>Q4</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11">
        <f>YEAR((SalesDataTable[[#This Row],[Order Date]]))</f>
        <v>2026</v>
      </c>
      <c r="D2674" s="13">
        <f>MONTH((SalesDataTable[[#This Row],[Order Date]]))</f>
        <v>12</v>
      </c>
      <c r="E2674" s="13" t="str">
        <f>TEXT(SalesDataTable[[#This Row],[Order Date]],"MMM")</f>
        <v>Dec</v>
      </c>
      <c r="F2674" s="13" t="str">
        <f>"Q"&amp;ROUNDUP(MONTH(SalesDataTable[[#This Row],[Order Date]])/3,0)</f>
        <v>Q4</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11">
        <f>YEAR((SalesDataTable[[#This Row],[Order Date]]))</f>
        <v>2026</v>
      </c>
      <c r="D2675" s="13">
        <f>MONTH((SalesDataTable[[#This Row],[Order Date]]))</f>
        <v>12</v>
      </c>
      <c r="E2675" s="13" t="str">
        <f>TEXT(SalesDataTable[[#This Row],[Order Date]],"MMM")</f>
        <v>Dec</v>
      </c>
      <c r="F2675" s="13" t="str">
        <f>"Q"&amp;ROUNDUP(MONTH(SalesDataTable[[#This Row],[Order Date]])/3,0)</f>
        <v>Q4</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11">
        <f>YEAR((SalesDataTable[[#This Row],[Order Date]]))</f>
        <v>2026</v>
      </c>
      <c r="D2676" s="13">
        <f>MONTH((SalesDataTable[[#This Row],[Order Date]]))</f>
        <v>12</v>
      </c>
      <c r="E2676" s="13" t="str">
        <f>TEXT(SalesDataTable[[#This Row],[Order Date]],"MMM")</f>
        <v>Dec</v>
      </c>
      <c r="F2676" s="13" t="str">
        <f>"Q"&amp;ROUNDUP(MONTH(SalesDataTable[[#This Row],[Order Date]])/3,0)</f>
        <v>Q4</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11">
        <f>YEAR((SalesDataTable[[#This Row],[Order Date]]))</f>
        <v>2026</v>
      </c>
      <c r="D2677" s="13">
        <f>MONTH((SalesDataTable[[#This Row],[Order Date]]))</f>
        <v>12</v>
      </c>
      <c r="E2677" s="13" t="str">
        <f>TEXT(SalesDataTable[[#This Row],[Order Date]],"MMM")</f>
        <v>Dec</v>
      </c>
      <c r="F2677" s="13" t="str">
        <f>"Q"&amp;ROUNDUP(MONTH(SalesDataTable[[#This Row],[Order Date]])/3,0)</f>
        <v>Q4</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11">
        <f>YEAR((SalesDataTable[[#This Row],[Order Date]]))</f>
        <v>2026</v>
      </c>
      <c r="D2678" s="13">
        <f>MONTH((SalesDataTable[[#This Row],[Order Date]]))</f>
        <v>12</v>
      </c>
      <c r="E2678" s="13" t="str">
        <f>TEXT(SalesDataTable[[#This Row],[Order Date]],"MMM")</f>
        <v>Dec</v>
      </c>
      <c r="F2678" s="13" t="str">
        <f>"Q"&amp;ROUNDUP(MONTH(SalesDataTable[[#This Row],[Order Date]])/3,0)</f>
        <v>Q4</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11">
        <f>YEAR((SalesDataTable[[#This Row],[Order Date]]))</f>
        <v>2026</v>
      </c>
      <c r="D2679" s="13">
        <f>MONTH((SalesDataTable[[#This Row],[Order Date]]))</f>
        <v>12</v>
      </c>
      <c r="E2679" s="13" t="str">
        <f>TEXT(SalesDataTable[[#This Row],[Order Date]],"MMM")</f>
        <v>Dec</v>
      </c>
      <c r="F2679" s="13" t="str">
        <f>"Q"&amp;ROUNDUP(MONTH(SalesDataTable[[#This Row],[Order Date]])/3,0)</f>
        <v>Q4</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11">
        <f>YEAR((SalesDataTable[[#This Row],[Order Date]]))</f>
        <v>2026</v>
      </c>
      <c r="D2680" s="13">
        <f>MONTH((SalesDataTable[[#This Row],[Order Date]]))</f>
        <v>12</v>
      </c>
      <c r="E2680" s="13" t="str">
        <f>TEXT(SalesDataTable[[#This Row],[Order Date]],"MMM")</f>
        <v>Dec</v>
      </c>
      <c r="F2680" s="13" t="str">
        <f>"Q"&amp;ROUNDUP(MONTH(SalesDataTable[[#This Row],[Order Date]])/3,0)</f>
        <v>Q4</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11">
        <f>YEAR((SalesDataTable[[#This Row],[Order Date]]))</f>
        <v>2026</v>
      </c>
      <c r="D2681" s="13">
        <f>MONTH((SalesDataTable[[#This Row],[Order Date]]))</f>
        <v>12</v>
      </c>
      <c r="E2681" s="13" t="str">
        <f>TEXT(SalesDataTable[[#This Row],[Order Date]],"MMM")</f>
        <v>Dec</v>
      </c>
      <c r="F2681" s="13" t="str">
        <f>"Q"&amp;ROUNDUP(MONTH(SalesDataTable[[#This Row],[Order Date]])/3,0)</f>
        <v>Q4</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11">
        <f>YEAR((SalesDataTable[[#This Row],[Order Date]]))</f>
        <v>2026</v>
      </c>
      <c r="D2682" s="13">
        <f>MONTH((SalesDataTable[[#This Row],[Order Date]]))</f>
        <v>12</v>
      </c>
      <c r="E2682" s="13" t="str">
        <f>TEXT(SalesDataTable[[#This Row],[Order Date]],"MMM")</f>
        <v>Dec</v>
      </c>
      <c r="F2682" s="13" t="str">
        <f>"Q"&amp;ROUNDUP(MONTH(SalesDataTable[[#This Row],[Order Date]])/3,0)</f>
        <v>Q4</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11">
        <f>YEAR((SalesDataTable[[#This Row],[Order Date]]))</f>
        <v>2026</v>
      </c>
      <c r="D2683" s="13">
        <f>MONTH((SalesDataTable[[#This Row],[Order Date]]))</f>
        <v>12</v>
      </c>
      <c r="E2683" s="13" t="str">
        <f>TEXT(SalesDataTable[[#This Row],[Order Date]],"MMM")</f>
        <v>Dec</v>
      </c>
      <c r="F2683" s="13" t="str">
        <f>"Q"&amp;ROUNDUP(MONTH(SalesDataTable[[#This Row],[Order Date]])/3,0)</f>
        <v>Q4</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11">
        <f>YEAR((SalesDataTable[[#This Row],[Order Date]]))</f>
        <v>2026</v>
      </c>
      <c r="D2684" s="13">
        <f>MONTH((SalesDataTable[[#This Row],[Order Date]]))</f>
        <v>12</v>
      </c>
      <c r="E2684" s="13" t="str">
        <f>TEXT(SalesDataTable[[#This Row],[Order Date]],"MMM")</f>
        <v>Dec</v>
      </c>
      <c r="F2684" s="13" t="str">
        <f>"Q"&amp;ROUNDUP(MONTH(SalesDataTable[[#This Row],[Order Date]])/3,0)</f>
        <v>Q4</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11">
        <f>YEAR((SalesDataTable[[#This Row],[Order Date]]))</f>
        <v>2026</v>
      </c>
      <c r="D2685" s="13">
        <f>MONTH((SalesDataTable[[#This Row],[Order Date]]))</f>
        <v>12</v>
      </c>
      <c r="E2685" s="13" t="str">
        <f>TEXT(SalesDataTable[[#This Row],[Order Date]],"MMM")</f>
        <v>Dec</v>
      </c>
      <c r="F2685" s="13" t="str">
        <f>"Q"&amp;ROUNDUP(MONTH(SalesDataTable[[#This Row],[Order Date]])/3,0)</f>
        <v>Q4</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11">
        <f>YEAR((SalesDataTable[[#This Row],[Order Date]]))</f>
        <v>2026</v>
      </c>
      <c r="D2686" s="13">
        <f>MONTH((SalesDataTable[[#This Row],[Order Date]]))</f>
        <v>12</v>
      </c>
      <c r="E2686" s="13" t="str">
        <f>TEXT(SalesDataTable[[#This Row],[Order Date]],"MMM")</f>
        <v>Dec</v>
      </c>
      <c r="F2686" s="13" t="str">
        <f>"Q"&amp;ROUNDUP(MONTH(SalesDataTable[[#This Row],[Order Date]])/3,0)</f>
        <v>Q4</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11">
        <f>YEAR((SalesDataTable[[#This Row],[Order Date]]))</f>
        <v>2026</v>
      </c>
      <c r="D2687" s="13">
        <f>MONTH((SalesDataTable[[#This Row],[Order Date]]))</f>
        <v>12</v>
      </c>
      <c r="E2687" s="13" t="str">
        <f>TEXT(SalesDataTable[[#This Row],[Order Date]],"MMM")</f>
        <v>Dec</v>
      </c>
      <c r="F2687" s="13" t="str">
        <f>"Q"&amp;ROUNDUP(MONTH(SalesDataTable[[#This Row],[Order Date]])/3,0)</f>
        <v>Q4</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11">
        <f>YEAR((SalesDataTable[[#This Row],[Order Date]]))</f>
        <v>2026</v>
      </c>
      <c r="D2688" s="13">
        <f>MONTH((SalesDataTable[[#This Row],[Order Date]]))</f>
        <v>12</v>
      </c>
      <c r="E2688" s="13" t="str">
        <f>TEXT(SalesDataTable[[#This Row],[Order Date]],"MMM")</f>
        <v>Dec</v>
      </c>
      <c r="F2688" s="13" t="str">
        <f>"Q"&amp;ROUNDUP(MONTH(SalesDataTable[[#This Row],[Order Date]])/3,0)</f>
        <v>Q4</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11">
        <f>YEAR((SalesDataTable[[#This Row],[Order Date]]))</f>
        <v>2026</v>
      </c>
      <c r="D2689" s="13">
        <f>MONTH((SalesDataTable[[#This Row],[Order Date]]))</f>
        <v>12</v>
      </c>
      <c r="E2689" s="13" t="str">
        <f>TEXT(SalesDataTable[[#This Row],[Order Date]],"MMM")</f>
        <v>Dec</v>
      </c>
      <c r="F2689" s="13" t="str">
        <f>"Q"&amp;ROUNDUP(MONTH(SalesDataTable[[#This Row],[Order Date]])/3,0)</f>
        <v>Q4</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11">
        <f>YEAR((SalesDataTable[[#This Row],[Order Date]]))</f>
        <v>2026</v>
      </c>
      <c r="D2690" s="13">
        <f>MONTH((SalesDataTable[[#This Row],[Order Date]]))</f>
        <v>12</v>
      </c>
      <c r="E2690" s="13" t="str">
        <f>TEXT(SalesDataTable[[#This Row],[Order Date]],"MMM")</f>
        <v>Dec</v>
      </c>
      <c r="F2690" s="13" t="str">
        <f>"Q"&amp;ROUNDUP(MONTH(SalesDataTable[[#This Row],[Order Date]])/3,0)</f>
        <v>Q4</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11">
        <f>YEAR((SalesDataTable[[#This Row],[Order Date]]))</f>
        <v>2026</v>
      </c>
      <c r="D2691" s="13">
        <f>MONTH((SalesDataTable[[#This Row],[Order Date]]))</f>
        <v>12</v>
      </c>
      <c r="E2691" s="13" t="str">
        <f>TEXT(SalesDataTable[[#This Row],[Order Date]],"MMM")</f>
        <v>Dec</v>
      </c>
      <c r="F2691" s="13" t="str">
        <f>"Q"&amp;ROUNDUP(MONTH(SalesDataTable[[#This Row],[Order Date]])/3,0)</f>
        <v>Q4</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11">
        <f>YEAR((SalesDataTable[[#This Row],[Order Date]]))</f>
        <v>2026</v>
      </c>
      <c r="D2692" s="13">
        <f>MONTH((SalesDataTable[[#This Row],[Order Date]]))</f>
        <v>12</v>
      </c>
      <c r="E2692" s="13" t="str">
        <f>TEXT(SalesDataTable[[#This Row],[Order Date]],"MMM")</f>
        <v>Dec</v>
      </c>
      <c r="F2692" s="13" t="str">
        <f>"Q"&amp;ROUNDUP(MONTH(SalesDataTable[[#This Row],[Order Date]])/3,0)</f>
        <v>Q4</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11">
        <f>YEAR((SalesDataTable[[#This Row],[Order Date]]))</f>
        <v>2026</v>
      </c>
      <c r="D2693" s="13">
        <f>MONTH((SalesDataTable[[#This Row],[Order Date]]))</f>
        <v>12</v>
      </c>
      <c r="E2693" s="13" t="str">
        <f>TEXT(SalesDataTable[[#This Row],[Order Date]],"MMM")</f>
        <v>Dec</v>
      </c>
      <c r="F2693" s="13" t="str">
        <f>"Q"&amp;ROUNDUP(MONTH(SalesDataTable[[#This Row],[Order Date]])/3,0)</f>
        <v>Q4</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11">
        <f>YEAR((SalesDataTable[[#This Row],[Order Date]]))</f>
        <v>2026</v>
      </c>
      <c r="D2694" s="13">
        <f>MONTH((SalesDataTable[[#This Row],[Order Date]]))</f>
        <v>12</v>
      </c>
      <c r="E2694" s="13" t="str">
        <f>TEXT(SalesDataTable[[#This Row],[Order Date]],"MMM")</f>
        <v>Dec</v>
      </c>
      <c r="F2694" s="13" t="str">
        <f>"Q"&amp;ROUNDUP(MONTH(SalesDataTable[[#This Row],[Order Date]])/3,0)</f>
        <v>Q4</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11">
        <f>YEAR((SalesDataTable[[#This Row],[Order Date]]))</f>
        <v>2026</v>
      </c>
      <c r="D2695" s="13">
        <f>MONTH((SalesDataTable[[#This Row],[Order Date]]))</f>
        <v>12</v>
      </c>
      <c r="E2695" s="13" t="str">
        <f>TEXT(SalesDataTable[[#This Row],[Order Date]],"MMM")</f>
        <v>Dec</v>
      </c>
      <c r="F2695" s="13" t="str">
        <f>"Q"&amp;ROUNDUP(MONTH(SalesDataTable[[#This Row],[Order Date]])/3,0)</f>
        <v>Q4</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11">
        <f>YEAR((SalesDataTable[[#This Row],[Order Date]]))</f>
        <v>2026</v>
      </c>
      <c r="D2696" s="13">
        <f>MONTH((SalesDataTable[[#This Row],[Order Date]]))</f>
        <v>12</v>
      </c>
      <c r="E2696" s="13" t="str">
        <f>TEXT(SalesDataTable[[#This Row],[Order Date]],"MMM")</f>
        <v>Dec</v>
      </c>
      <c r="F2696" s="13" t="str">
        <f>"Q"&amp;ROUNDUP(MONTH(SalesDataTable[[#This Row],[Order Date]])/3,0)</f>
        <v>Q4</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11">
        <f>YEAR((SalesDataTable[[#This Row],[Order Date]]))</f>
        <v>2026</v>
      </c>
      <c r="D2697" s="13">
        <f>MONTH((SalesDataTable[[#This Row],[Order Date]]))</f>
        <v>12</v>
      </c>
      <c r="E2697" s="13" t="str">
        <f>TEXT(SalesDataTable[[#This Row],[Order Date]],"MMM")</f>
        <v>Dec</v>
      </c>
      <c r="F2697" s="13" t="str">
        <f>"Q"&amp;ROUNDUP(MONTH(SalesDataTable[[#This Row],[Order Date]])/3,0)</f>
        <v>Q4</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11">
        <f>YEAR((SalesDataTable[[#This Row],[Order Date]]))</f>
        <v>2026</v>
      </c>
      <c r="D2698" s="13">
        <f>MONTH((SalesDataTable[[#This Row],[Order Date]]))</f>
        <v>12</v>
      </c>
      <c r="E2698" s="13" t="str">
        <f>TEXT(SalesDataTable[[#This Row],[Order Date]],"MMM")</f>
        <v>Dec</v>
      </c>
      <c r="F2698" s="13" t="str">
        <f>"Q"&amp;ROUNDUP(MONTH(SalesDataTable[[#This Row],[Order Date]])/3,0)</f>
        <v>Q4</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11">
        <f>YEAR((SalesDataTable[[#This Row],[Order Date]]))</f>
        <v>2026</v>
      </c>
      <c r="D2699" s="13">
        <f>MONTH((SalesDataTable[[#This Row],[Order Date]]))</f>
        <v>12</v>
      </c>
      <c r="E2699" s="13" t="str">
        <f>TEXT(SalesDataTable[[#This Row],[Order Date]],"MMM")</f>
        <v>Dec</v>
      </c>
      <c r="F2699" s="13" t="str">
        <f>"Q"&amp;ROUNDUP(MONTH(SalesDataTable[[#This Row],[Order Date]])/3,0)</f>
        <v>Q4</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11">
        <f>YEAR((SalesDataTable[[#This Row],[Order Date]]))</f>
        <v>2026</v>
      </c>
      <c r="D2700" s="13">
        <f>MONTH((SalesDataTable[[#This Row],[Order Date]]))</f>
        <v>12</v>
      </c>
      <c r="E2700" s="13" t="str">
        <f>TEXT(SalesDataTable[[#This Row],[Order Date]],"MMM")</f>
        <v>Dec</v>
      </c>
      <c r="F2700" s="13" t="str">
        <f>"Q"&amp;ROUNDUP(MONTH(SalesDataTable[[#This Row],[Order Date]])/3,0)</f>
        <v>Q4</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11">
        <f>YEAR((SalesDataTable[[#This Row],[Order Date]]))</f>
        <v>2026</v>
      </c>
      <c r="D2701" s="13">
        <f>MONTH((SalesDataTable[[#This Row],[Order Date]]))</f>
        <v>12</v>
      </c>
      <c r="E2701" s="13" t="str">
        <f>TEXT(SalesDataTable[[#This Row],[Order Date]],"MMM")</f>
        <v>Dec</v>
      </c>
      <c r="F2701" s="13" t="str">
        <f>"Q"&amp;ROUNDUP(MONTH(SalesDataTable[[#This Row],[Order Date]])/3,0)</f>
        <v>Q4</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11">
        <f>YEAR((SalesDataTable[[#This Row],[Order Date]]))</f>
        <v>2026</v>
      </c>
      <c r="D2702" s="13">
        <f>MONTH((SalesDataTable[[#This Row],[Order Date]]))</f>
        <v>12</v>
      </c>
      <c r="E2702" s="13" t="str">
        <f>TEXT(SalesDataTable[[#This Row],[Order Date]],"MMM")</f>
        <v>Dec</v>
      </c>
      <c r="F2702" s="13" t="str">
        <f>"Q"&amp;ROUNDUP(MONTH(SalesDataTable[[#This Row],[Order Date]])/3,0)</f>
        <v>Q4</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11">
        <f>YEAR((SalesDataTable[[#This Row],[Order Date]]))</f>
        <v>2026</v>
      </c>
      <c r="D2703" s="13">
        <f>MONTH((SalesDataTable[[#This Row],[Order Date]]))</f>
        <v>12</v>
      </c>
      <c r="E2703" s="13" t="str">
        <f>TEXT(SalesDataTable[[#This Row],[Order Date]],"MMM")</f>
        <v>Dec</v>
      </c>
      <c r="F2703" s="13" t="str">
        <f>"Q"&amp;ROUNDUP(MONTH(SalesDataTable[[#This Row],[Order Date]])/3,0)</f>
        <v>Q4</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11">
        <f>YEAR((SalesDataTable[[#This Row],[Order Date]]))</f>
        <v>2026</v>
      </c>
      <c r="D2704" s="13">
        <f>MONTH((SalesDataTable[[#This Row],[Order Date]]))</f>
        <v>12</v>
      </c>
      <c r="E2704" s="13" t="str">
        <f>TEXT(SalesDataTable[[#This Row],[Order Date]],"MMM")</f>
        <v>Dec</v>
      </c>
      <c r="F2704" s="13" t="str">
        <f>"Q"&amp;ROUNDUP(MONTH(SalesDataTable[[#This Row],[Order Date]])/3,0)</f>
        <v>Q4</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11">
        <f>YEAR((SalesDataTable[[#This Row],[Order Date]]))</f>
        <v>2026</v>
      </c>
      <c r="D2705" s="13">
        <f>MONTH((SalesDataTable[[#This Row],[Order Date]]))</f>
        <v>12</v>
      </c>
      <c r="E2705" s="13" t="str">
        <f>TEXT(SalesDataTable[[#This Row],[Order Date]],"MMM")</f>
        <v>Dec</v>
      </c>
      <c r="F2705" s="13" t="str">
        <f>"Q"&amp;ROUNDUP(MONTH(SalesDataTable[[#This Row],[Order Date]])/3,0)</f>
        <v>Q4</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11">
        <f>YEAR((SalesDataTable[[#This Row],[Order Date]]))</f>
        <v>2026</v>
      </c>
      <c r="D2706" s="13">
        <f>MONTH((SalesDataTable[[#This Row],[Order Date]]))</f>
        <v>12</v>
      </c>
      <c r="E2706" s="13" t="str">
        <f>TEXT(SalesDataTable[[#This Row],[Order Date]],"MMM")</f>
        <v>Dec</v>
      </c>
      <c r="F2706" s="13" t="str">
        <f>"Q"&amp;ROUNDUP(MONTH(SalesDataTable[[#This Row],[Order Date]])/3,0)</f>
        <v>Q4</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11">
        <f>YEAR((SalesDataTable[[#This Row],[Order Date]]))</f>
        <v>2026</v>
      </c>
      <c r="D2707" s="13">
        <f>MONTH((SalesDataTable[[#This Row],[Order Date]]))</f>
        <v>12</v>
      </c>
      <c r="E2707" s="13" t="str">
        <f>TEXT(SalesDataTable[[#This Row],[Order Date]],"MMM")</f>
        <v>Dec</v>
      </c>
      <c r="F2707" s="13" t="str">
        <f>"Q"&amp;ROUNDUP(MONTH(SalesDataTable[[#This Row],[Order Date]])/3,0)</f>
        <v>Q4</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11">
        <f>YEAR((SalesDataTable[[#This Row],[Order Date]]))</f>
        <v>2026</v>
      </c>
      <c r="D2708" s="13">
        <f>MONTH((SalesDataTable[[#This Row],[Order Date]]))</f>
        <v>12</v>
      </c>
      <c r="E2708" s="13" t="str">
        <f>TEXT(SalesDataTable[[#This Row],[Order Date]],"MMM")</f>
        <v>Dec</v>
      </c>
      <c r="F2708" s="13" t="str">
        <f>"Q"&amp;ROUNDUP(MONTH(SalesDataTable[[#This Row],[Order Date]])/3,0)</f>
        <v>Q4</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Divyanshi Kaushik</cp:lastModifiedBy>
  <dcterms:created xsi:type="dcterms:W3CDTF">2026-09-07T01:30:55Z</dcterms:created>
  <dcterms:modified xsi:type="dcterms:W3CDTF">2026-10-23T08:21:47Z</dcterms:modified>
</cp:coreProperties>
</file>