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shav.monga\Desktop\New folder\"/>
    </mc:Choice>
  </mc:AlternateContent>
  <xr:revisionPtr revIDLastSave="0" documentId="13_ncr:1_{DB0BE629-61AC-496A-B813-75B4DB13FEA2}" xr6:coauthVersionLast="47" xr6:coauthVersionMax="47" xr10:uidLastSave="{00000000-0000-0000-0000-000000000000}"/>
  <bookViews>
    <workbookView xWindow="-110" yWindow="-110" windowWidth="19420" windowHeight="10420" activeTab="1" xr2:uid="{F6B527D9-7A2B-4DD5-B9A3-05C2AF1FB5CF}"/>
  </bookViews>
  <sheets>
    <sheet name="Financial Model" sheetId="1" r:id="rId1"/>
    <sheet name="Data extraction" sheetId="2" r:id="rId2"/>
  </sheets>
  <definedNames>
    <definedName name="CIQWBGuid" hidden="1">"060aa33d-3fd7-4898-b0c4-42014b3258cb"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"06/08/2021 15:12:41"</definedName>
    <definedName name="IQ_NAMES_REVISION_DATE_" hidden="1">"10/23/2020 18:17:28"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4" i="2" l="1"/>
  <c r="AB14" i="2"/>
  <c r="AA14" i="2"/>
  <c r="X14" i="2"/>
  <c r="S14" i="2"/>
  <c r="N14" i="2"/>
  <c r="I14" i="2"/>
  <c r="AC45" i="2"/>
  <c r="AB45" i="2"/>
  <c r="AA45" i="2"/>
  <c r="X45" i="2"/>
  <c r="S45" i="2"/>
  <c r="N45" i="2"/>
  <c r="I45" i="2"/>
  <c r="AC16" i="2"/>
  <c r="AB16" i="2"/>
  <c r="AA16" i="2"/>
  <c r="X16" i="2"/>
  <c r="S16" i="2"/>
  <c r="N16" i="2"/>
  <c r="I16" i="2"/>
  <c r="AC15" i="2"/>
  <c r="AB15" i="2"/>
  <c r="AA15" i="2"/>
  <c r="X15" i="2"/>
  <c r="S15" i="2"/>
  <c r="N15" i="2"/>
  <c r="I15" i="2"/>
  <c r="R55" i="2"/>
  <c r="AC55" i="2"/>
  <c r="AB55" i="2"/>
  <c r="AA55" i="2"/>
  <c r="X55" i="2"/>
  <c r="S55" i="2"/>
  <c r="N55" i="2"/>
  <c r="I55" i="2"/>
  <c r="AC54" i="2"/>
  <c r="AB54" i="2"/>
  <c r="AA54" i="2"/>
  <c r="X54" i="2"/>
  <c r="S54" i="2"/>
  <c r="N54" i="2"/>
  <c r="I54" i="2"/>
  <c r="AC53" i="2"/>
  <c r="AB53" i="2"/>
  <c r="AA53" i="2"/>
  <c r="X53" i="2"/>
  <c r="S53" i="2"/>
  <c r="N53" i="2"/>
  <c r="I53" i="2"/>
  <c r="AC52" i="2"/>
  <c r="AB52" i="2"/>
  <c r="AA52" i="2"/>
  <c r="X52" i="2"/>
  <c r="S52" i="2"/>
  <c r="N52" i="2"/>
  <c r="I52" i="2"/>
  <c r="AC51" i="2"/>
  <c r="AB51" i="2"/>
  <c r="AA51" i="2"/>
  <c r="X51" i="2"/>
  <c r="S51" i="2"/>
  <c r="N51" i="2"/>
  <c r="I51" i="2"/>
  <c r="AC48" i="2"/>
  <c r="AB48" i="2"/>
  <c r="AA48" i="2"/>
  <c r="X48" i="2"/>
  <c r="S48" i="2"/>
  <c r="N48" i="2"/>
  <c r="I48" i="2"/>
  <c r="AC47" i="2"/>
  <c r="AB47" i="2"/>
  <c r="AA47" i="2"/>
  <c r="X47" i="2"/>
  <c r="S47" i="2"/>
  <c r="N47" i="2"/>
  <c r="I47" i="2"/>
  <c r="AC46" i="2"/>
  <c r="AB46" i="2"/>
  <c r="AA46" i="2"/>
  <c r="X46" i="2"/>
  <c r="S46" i="2"/>
  <c r="N46" i="2"/>
  <c r="I46" i="2"/>
  <c r="AC42" i="2"/>
  <c r="AB42" i="2"/>
  <c r="AA42" i="2"/>
  <c r="X42" i="2"/>
  <c r="U42" i="2"/>
  <c r="T42" i="2"/>
  <c r="S42" i="2"/>
  <c r="R42" i="2"/>
  <c r="Q42" i="2"/>
  <c r="P42" i="2"/>
  <c r="O42" i="2"/>
  <c r="N42" i="2"/>
  <c r="M42" i="2"/>
  <c r="I42" i="2"/>
  <c r="AC41" i="2"/>
  <c r="AB41" i="2"/>
  <c r="AA41" i="2"/>
  <c r="X41" i="2"/>
  <c r="S41" i="2"/>
  <c r="N41" i="2"/>
  <c r="I41" i="2"/>
  <c r="AC40" i="2"/>
  <c r="AB40" i="2"/>
  <c r="AA40" i="2"/>
  <c r="X40" i="2"/>
  <c r="S40" i="2"/>
  <c r="N40" i="2"/>
  <c r="I40" i="2"/>
  <c r="AC39" i="2"/>
  <c r="AB39" i="2"/>
  <c r="AA39" i="2"/>
  <c r="X39" i="2"/>
  <c r="U39" i="2"/>
  <c r="T39" i="2"/>
  <c r="S39" i="2"/>
  <c r="R39" i="2"/>
  <c r="Q39" i="2"/>
  <c r="P39" i="2"/>
  <c r="O39" i="2"/>
  <c r="N39" i="2"/>
  <c r="M39" i="2"/>
  <c r="I39" i="2"/>
  <c r="AC38" i="2"/>
  <c r="AB38" i="2"/>
  <c r="AA38" i="2"/>
  <c r="X38" i="2"/>
  <c r="U38" i="2"/>
  <c r="T38" i="2"/>
  <c r="S38" i="2"/>
  <c r="R38" i="2"/>
  <c r="Q38" i="2"/>
  <c r="P38" i="2"/>
  <c r="O38" i="2"/>
  <c r="N38" i="2"/>
  <c r="M38" i="2"/>
  <c r="I38" i="2"/>
  <c r="AC37" i="2"/>
  <c r="AB37" i="2"/>
  <c r="AA37" i="2"/>
  <c r="X37" i="2"/>
  <c r="U37" i="2"/>
  <c r="T37" i="2"/>
  <c r="S37" i="2"/>
  <c r="R37" i="2"/>
  <c r="Q37" i="2"/>
  <c r="P37" i="2"/>
  <c r="O37" i="2"/>
  <c r="N37" i="2"/>
  <c r="M37" i="2"/>
  <c r="I37" i="2"/>
  <c r="AC36" i="2"/>
  <c r="AB36" i="2"/>
  <c r="AA36" i="2"/>
  <c r="X36" i="2"/>
  <c r="U36" i="2"/>
  <c r="T36" i="2"/>
  <c r="S36" i="2"/>
  <c r="R36" i="2"/>
  <c r="Q36" i="2"/>
  <c r="P36" i="2"/>
  <c r="O36" i="2"/>
  <c r="N36" i="2"/>
  <c r="M36" i="2"/>
  <c r="I36" i="2"/>
  <c r="AC35" i="2"/>
  <c r="AB35" i="2"/>
  <c r="AA35" i="2"/>
  <c r="X35" i="2"/>
  <c r="U35" i="2"/>
  <c r="T35" i="2"/>
  <c r="S35" i="2"/>
  <c r="R35" i="2"/>
  <c r="Q35" i="2"/>
  <c r="P35" i="2"/>
  <c r="O35" i="2"/>
  <c r="N35" i="2"/>
  <c r="M35" i="2"/>
  <c r="I35" i="2"/>
  <c r="AC34" i="2"/>
  <c r="AB34" i="2"/>
  <c r="AA34" i="2"/>
  <c r="X34" i="2"/>
  <c r="U34" i="2"/>
  <c r="T34" i="2"/>
  <c r="S34" i="2"/>
  <c r="R34" i="2"/>
  <c r="Q34" i="2"/>
  <c r="P34" i="2"/>
  <c r="O34" i="2"/>
  <c r="N34" i="2"/>
  <c r="M34" i="2"/>
  <c r="I34" i="2"/>
  <c r="AC33" i="2"/>
  <c r="AB33" i="2"/>
  <c r="AA33" i="2"/>
  <c r="X33" i="2"/>
  <c r="S33" i="2"/>
  <c r="N33" i="2"/>
  <c r="I33" i="2"/>
  <c r="AC30" i="2"/>
  <c r="AB30" i="2"/>
  <c r="AA30" i="2"/>
  <c r="X30" i="2"/>
  <c r="U30" i="2"/>
  <c r="T30" i="2"/>
  <c r="S30" i="2"/>
  <c r="R30" i="2"/>
  <c r="Q30" i="2"/>
  <c r="P30" i="2"/>
  <c r="O30" i="2"/>
  <c r="N30" i="2"/>
  <c r="M30" i="2"/>
  <c r="I30" i="2"/>
  <c r="AC28" i="2"/>
  <c r="AB28" i="2"/>
  <c r="AA28" i="2"/>
  <c r="X28" i="2"/>
  <c r="U28" i="2"/>
  <c r="T28" i="2"/>
  <c r="S28" i="2"/>
  <c r="R28" i="2"/>
  <c r="Q28" i="2"/>
  <c r="P28" i="2"/>
  <c r="O28" i="2"/>
  <c r="N28" i="2"/>
  <c r="M28" i="2"/>
  <c r="I28" i="2"/>
  <c r="AC29" i="2"/>
  <c r="AB29" i="2"/>
  <c r="AA29" i="2"/>
  <c r="X29" i="2"/>
  <c r="U29" i="2"/>
  <c r="T29" i="2"/>
  <c r="S29" i="2"/>
  <c r="R29" i="2"/>
  <c r="Q29" i="2"/>
  <c r="P29" i="2"/>
  <c r="O29" i="2"/>
  <c r="N29" i="2"/>
  <c r="M29" i="2"/>
  <c r="I29" i="2"/>
  <c r="AC27" i="2"/>
  <c r="AB27" i="2"/>
  <c r="AA27" i="2"/>
  <c r="X27" i="2"/>
  <c r="U27" i="2"/>
  <c r="T27" i="2"/>
  <c r="S27" i="2"/>
  <c r="R27" i="2"/>
  <c r="Q27" i="2"/>
  <c r="P27" i="2"/>
  <c r="O27" i="2"/>
  <c r="N27" i="2"/>
  <c r="M27" i="2"/>
  <c r="I27" i="2"/>
  <c r="AC24" i="2"/>
  <c r="AB24" i="2"/>
  <c r="AA24" i="2"/>
  <c r="X24" i="2"/>
  <c r="U24" i="2"/>
  <c r="T24" i="2"/>
  <c r="S24" i="2"/>
  <c r="R24" i="2"/>
  <c r="Q24" i="2"/>
  <c r="P24" i="2"/>
  <c r="O24" i="2"/>
  <c r="N24" i="2"/>
  <c r="M24" i="2"/>
  <c r="L24" i="2"/>
  <c r="K24" i="2"/>
  <c r="J24" i="2"/>
  <c r="AC23" i="2"/>
  <c r="AB23" i="2"/>
  <c r="AA23" i="2"/>
  <c r="X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AC22" i="2"/>
  <c r="AB22" i="2"/>
  <c r="AA22" i="2"/>
  <c r="X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C20" i="2"/>
  <c r="AB20" i="2"/>
  <c r="AA20" i="2"/>
  <c r="X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AC19" i="2"/>
  <c r="AB19" i="2"/>
  <c r="AA19" i="2"/>
  <c r="X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C18" i="2"/>
  <c r="AB18" i="2"/>
  <c r="AA18" i="2"/>
  <c r="X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C17" i="2"/>
  <c r="AC13" i="2" s="1"/>
  <c r="AB17" i="2"/>
  <c r="AB13" i="2" s="1"/>
  <c r="AA17" i="2"/>
  <c r="X17" i="2"/>
  <c r="X13" i="2" s="1"/>
  <c r="U17" i="2"/>
  <c r="T17" i="2"/>
  <c r="S17" i="2"/>
  <c r="S13" i="2" s="1"/>
  <c r="R17" i="2"/>
  <c r="Q17" i="2"/>
  <c r="P17" i="2"/>
  <c r="O17" i="2"/>
  <c r="N17" i="2"/>
  <c r="N13" i="2" s="1"/>
  <c r="M17" i="2"/>
  <c r="L17" i="2"/>
  <c r="K17" i="2"/>
  <c r="J17" i="2"/>
  <c r="I17" i="2"/>
  <c r="I13" i="2" s="1"/>
  <c r="AC12" i="2"/>
  <c r="AB12" i="2"/>
  <c r="AA12" i="2"/>
  <c r="X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AC11" i="2"/>
  <c r="AB11" i="2"/>
  <c r="AA11" i="2"/>
  <c r="X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AC10" i="2"/>
  <c r="AB10" i="2"/>
  <c r="AA10" i="2"/>
  <c r="X10" i="2"/>
  <c r="S10" i="2"/>
  <c r="N10" i="2"/>
  <c r="I10" i="2"/>
  <c r="U10" i="2"/>
  <c r="T10" i="2"/>
  <c r="R10" i="2"/>
  <c r="Q10" i="2"/>
  <c r="P10" i="2"/>
  <c r="O10" i="2"/>
  <c r="M10" i="2"/>
  <c r="L10" i="2"/>
  <c r="K10" i="2"/>
  <c r="J10" i="2"/>
  <c r="D2" i="2"/>
  <c r="D1" i="2"/>
  <c r="AA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Berezovskaia, Katya</author>
    <author>JLR</author>
    <author>Clark, Geoff</author>
  </authors>
  <commentList>
    <comment ref="AN26" authorId="0" shapeId="0" xr:uid="{F85BAF0B-EC32-4021-9503-5E7E492D3B2C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-7,308
BIGC Q4 2020 PDF P.13</t>
        </r>
      </text>
    </comment>
    <comment ref="AO26" authorId="0" shapeId="0" xr:uid="{D9AF34AC-7D1A-4E54-A8A0-D70651507436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-962
BIGC Q4 2020 PDF P.13</t>
        </r>
      </text>
    </comment>
    <comment ref="AN32" authorId="0" shapeId="0" xr:uid="{B6792074-BF86-4995-8236-0B713A43F612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When R&amp;D Capitalization is OFF, reported as ($2.80) 12M end Dec 31, 2020
Basic and diluted net
loss per share
attributable to common
stockholders</t>
        </r>
      </text>
    </comment>
    <comment ref="AO32" authorId="0" shapeId="0" xr:uid="{9423EDF6-AEAF-4BAE-ACDF-39AFC9C94503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When R&amp;D Capitalization is OFF, reported as ($0.99) 12M end Dec 31, 2020
Basic and diluted net
loss per share
attributable to common
stockholders</t>
        </r>
      </text>
    </comment>
    <comment ref="AM35" authorId="0" shapeId="0" xr:uid="{9B106FBE-3C31-4A2D-89BA-B67173505E0A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16,807
S-1 PDF P.25</t>
        </r>
      </text>
    </comment>
    <comment ref="AN35" authorId="0" shapeId="0" xr:uid="{CD4B0B82-1BB0-418C-8032-D13444D81797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S-1: 17,834
PDF p.25</t>
        </r>
      </text>
    </comment>
    <comment ref="AN36" authorId="0" shapeId="0" xr:uid="{D2D343FF-F792-49F0-8F00-E33556B5BB3E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S-1: 17,834</t>
        </r>
      </text>
    </comment>
    <comment ref="AO36" authorId="0" shapeId="0" xr:uid="{B87286EE-4BC3-4F29-8AEF-2C0DFC6984EB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BIGC Q4 2020 8K reports 68,638 shares ending balance
PDF P.13</t>
        </r>
      </text>
    </comment>
    <comment ref="AN75" authorId="0" shapeId="0" xr:uid="{D5513C6C-BD96-40B2-BA09-438B64ADC80B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According to S-1 (Dec 31 2019)
Federal NOLs as of 12/31/2019: $118.2 (Expiry 2036)
State NOLs as of 12/31/2019: $37.3 (Expiry 2036)
Foreign NOLs as of 12/31/2019: $6.9 (NoExpiry)</t>
        </r>
      </text>
    </comment>
    <comment ref="AM147" authorId="0" shapeId="0" xr:uid="{6C4AB97F-D564-450C-9609-593CAD250334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2020.11.10 Follow on Financing PDF p.180 Depreciation expense on property and equipment was $2.6 million and $1.8 million during 2019 and 2018, respectively.</t>
        </r>
      </text>
    </comment>
    <comment ref="AN147" authorId="0" shapeId="0" xr:uid="{4566C93B-ED3A-460D-95D5-A44083518A35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2020.11.10 Follow on Financing PDF p.180 Depreciation expense on property and equipment was $2.6 million and $1.8 million during 2019 and 2018, respectively.</t>
        </r>
      </text>
    </comment>
    <comment ref="AO147" authorId="0" shapeId="0" xr:uid="{41E80BA7-6806-4E8C-ACE0-5737FDD16200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BBG estimate</t>
        </r>
      </text>
    </comment>
    <comment ref="AO180" authorId="0" shapeId="0" xr:uid="{DB6289DE-7F2C-4F90-89DA-2A8D45F9DC66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Q3 2020 PDF P.10 Proceeds from issuance of
common stock upon initial public offering, net of underwriting
discounts and commissions and other offering costs 171,128</t>
        </r>
      </text>
    </comment>
    <comment ref="AO182" authorId="0" shapeId="0" xr:uid="{3775C134-65DA-4BC9-8F1C-3E537DB2866B}">
      <text>
        <r>
          <rPr>
            <b/>
            <sz val="9"/>
            <color indexed="81"/>
            <rFont val="Tahoma"/>
            <family val="2"/>
          </rPr>
          <t xml:space="preserve">Berezovskaia, Katya:
</t>
        </r>
        <r>
          <rPr>
            <sz val="9"/>
            <color indexed="81"/>
            <rFont val="Tahoma"/>
            <family val="2"/>
          </rPr>
          <t>Payment of Series F dividends</t>
        </r>
      </text>
    </comment>
    <comment ref="B193" authorId="1" shapeId="0" xr:uid="{720B28C6-C43C-4374-83D3-2D486DD11EFB}">
      <text>
        <r>
          <rPr>
            <b/>
            <sz val="9"/>
            <color indexed="81"/>
            <rFont val="Tahoma"/>
            <family val="2"/>
          </rPr>
          <t>JLR:</t>
        </r>
        <r>
          <rPr>
            <sz val="9"/>
            <color indexed="81"/>
            <rFont val="Tahoma"/>
            <family val="2"/>
          </rPr>
          <t xml:space="preserve">
Calculated as AR+INV-AP as default...You can change it to CA - CL</t>
        </r>
      </text>
    </comment>
    <comment ref="AM238" authorId="0" shapeId="0" xr:uid="{51288977-8BBD-417A-80BD-D3A04DCC2485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2018 R&amp;D expense $42 mm</t>
        </r>
      </text>
    </comment>
    <comment ref="AA240" authorId="2" shapeId="0" xr:uid="{D56AB402-7645-4C00-A98E-AB9831CFD2CF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5-year amortization period for Internal-Use Software related to LiveEngage</t>
        </r>
      </text>
    </comment>
    <comment ref="AM240" authorId="2" shapeId="0" xr:uid="{BE01B097-C7ED-4EAB-BF00-8F9E73EEF181}">
      <text>
        <r>
          <rPr>
            <b/>
            <sz val="9"/>
            <color indexed="81"/>
            <rFont val="Tahoma"/>
            <family val="2"/>
          </rPr>
          <t>Berezovskaia, Katya:</t>
        </r>
        <r>
          <rPr>
            <sz val="9"/>
            <color indexed="81"/>
            <rFont val="Tahoma"/>
            <family val="2"/>
          </rPr>
          <t xml:space="preserve">
5-year amortization period for Internal-Use Software related to LiveEngage</t>
        </r>
      </text>
    </comment>
    <comment ref="AI242" authorId="2" shapeId="0" xr:uid="{34A39456-4619-4B21-9B3D-76EBB117612E}">
      <text>
        <r>
          <rPr>
            <b/>
            <sz val="9"/>
            <color indexed="81"/>
            <rFont val="Tahoma"/>
            <family val="2"/>
          </rPr>
          <t>Clark, Geoff:</t>
        </r>
        <r>
          <rPr>
            <sz val="9"/>
            <color indexed="81"/>
            <rFont val="Tahoma"/>
            <family val="2"/>
          </rPr>
          <t xml:space="preserve">
Feel free to begin initial R&amp;D asset estimation earlier if R&amp;D expense data is available</t>
        </r>
      </text>
    </comment>
  </commentList>
</comments>
</file>

<file path=xl/sharedStrings.xml><?xml version="1.0" encoding="utf-8"?>
<sst xmlns="http://schemas.openxmlformats.org/spreadsheetml/2006/main" count="1546" uniqueCount="336">
  <si>
    <t>Financial Model</t>
  </si>
  <si>
    <t>`</t>
  </si>
  <si>
    <t>Scenario</t>
  </si>
  <si>
    <t>Base</t>
  </si>
  <si>
    <t>CONSOLIDATED INCOME STATEMENT</t>
  </si>
  <si>
    <t>Historical</t>
  </si>
  <si>
    <t>Forecast</t>
  </si>
  <si>
    <t>All numbers in $ M USD unless otherwise stated</t>
  </si>
  <si>
    <t>5-Yr CAGR</t>
  </si>
  <si>
    <t>10-Yr CAGR</t>
  </si>
  <si>
    <t>Revenue</t>
  </si>
  <si>
    <t>COGS</t>
  </si>
  <si>
    <t>Gross Profit</t>
  </si>
  <si>
    <t>S&amp;M</t>
  </si>
  <si>
    <t>G&amp;A</t>
  </si>
  <si>
    <t>Operating expense</t>
  </si>
  <si>
    <t>Operating Income (EBIT)</t>
  </si>
  <si>
    <t>Investment Income</t>
  </si>
  <si>
    <t>Net financing costs</t>
  </si>
  <si>
    <t>Pre-Tax Income</t>
  </si>
  <si>
    <t>Less: Dividends and accretion on issuance costs of Series F Pref Stock</t>
  </si>
  <si>
    <t>Income tax expense</t>
  </si>
  <si>
    <t>NCI</t>
  </si>
  <si>
    <t>Net income</t>
  </si>
  <si>
    <t>GAAP EPS - Basic</t>
  </si>
  <si>
    <t>GAAP EPS - Diluted</t>
  </si>
  <si>
    <t>Adj EPS - Diluted ex SBC</t>
  </si>
  <si>
    <t>Basic shares</t>
  </si>
  <si>
    <t>Diluted shares</t>
  </si>
  <si>
    <t>Lock-up period post IPO expires Feb 1</t>
  </si>
  <si>
    <t>D&amp;A</t>
  </si>
  <si>
    <t>EBITDA</t>
  </si>
  <si>
    <t>Capex</t>
  </si>
  <si>
    <t>NWC</t>
  </si>
  <si>
    <t>FCFF (OCF-Capex)</t>
  </si>
  <si>
    <t>Stock Based Compensation</t>
  </si>
  <si>
    <t>Growth YoY</t>
  </si>
  <si>
    <t>Avg 5-Yr</t>
  </si>
  <si>
    <t>Avg 10-Yr</t>
  </si>
  <si>
    <t>Margins</t>
  </si>
  <si>
    <t>Sales &amp; Marketing</t>
  </si>
  <si>
    <t>R&amp;D</t>
  </si>
  <si>
    <t>Effective tax rate</t>
  </si>
  <si>
    <t>Tax rate</t>
  </si>
  <si>
    <t>ESO as % of Revenue</t>
  </si>
  <si>
    <t>Per Share</t>
  </si>
  <si>
    <t>Book Value</t>
  </si>
  <si>
    <t>Tangible Book Value</t>
  </si>
  <si>
    <t>Net Cash</t>
  </si>
  <si>
    <t>Dividends</t>
  </si>
  <si>
    <t>Other Model Inputs</t>
  </si>
  <si>
    <t>Capex / sales</t>
  </si>
  <si>
    <t>Depreciation as a % of net fixed assets</t>
  </si>
  <si>
    <t>Amortization expense</t>
  </si>
  <si>
    <t>Share repurchase $</t>
  </si>
  <si>
    <t>NOLs (Beginning)</t>
  </si>
  <si>
    <t>NOLs (End)</t>
  </si>
  <si>
    <t>Consensus Expectations</t>
  </si>
  <si>
    <t># of estimates</t>
  </si>
  <si>
    <t>BBG Best Revenue</t>
  </si>
  <si>
    <t>BBG Best EPS</t>
  </si>
  <si>
    <t>Dividend / shr</t>
  </si>
  <si>
    <t>Gross profit</t>
  </si>
  <si>
    <t>EBIT</t>
  </si>
  <si>
    <t>EBT</t>
  </si>
  <si>
    <t>S/O Diluted</t>
  </si>
  <si>
    <t>Capital expenditures</t>
  </si>
  <si>
    <t>CONSOLIDATED BALANCE SHEET</t>
  </si>
  <si>
    <t>All numbers in $ Mn USD unless otherwise stated</t>
  </si>
  <si>
    <t>Cash &amp; equivalents</t>
  </si>
  <si>
    <t>Accounts receivable</t>
  </si>
  <si>
    <t>Inventories</t>
  </si>
  <si>
    <t>Other current assets</t>
  </si>
  <si>
    <t>Total current assets</t>
  </si>
  <si>
    <t>Net fixed assets</t>
  </si>
  <si>
    <t>Intangibles</t>
  </si>
  <si>
    <t>Goodwill</t>
  </si>
  <si>
    <t>Other assets</t>
  </si>
  <si>
    <t>Total assets</t>
  </si>
  <si>
    <t>Accounts payable</t>
  </si>
  <si>
    <t>Other current liabilities</t>
  </si>
  <si>
    <t>Short term debt</t>
  </si>
  <si>
    <t>Total current liabilities</t>
  </si>
  <si>
    <t>Long Term Debt</t>
  </si>
  <si>
    <t>Other liabilities</t>
  </si>
  <si>
    <t>Total LT liabilities</t>
  </si>
  <si>
    <t>Total Liabilities</t>
  </si>
  <si>
    <t>Common stock</t>
  </si>
  <si>
    <t>Retained earnings</t>
  </si>
  <si>
    <t>Capital surplus &amp; other</t>
  </si>
  <si>
    <t>Total shareholders' equity</t>
  </si>
  <si>
    <t>Non-controlling interest</t>
  </si>
  <si>
    <t>Total liab. and shrhldrs' equity</t>
  </si>
  <si>
    <t>Balance Check</t>
  </si>
  <si>
    <t>Working Capital</t>
  </si>
  <si>
    <t xml:space="preserve">  1. Grow with revenues (default)</t>
  </si>
  <si>
    <t xml:space="preserve">  2. Override i: % of revenues</t>
  </si>
  <si>
    <t>Assuming steady at 2019</t>
  </si>
  <si>
    <t xml:space="preserve">  1. Grow with COGS (default)</t>
  </si>
  <si>
    <t xml:space="preserve">  2. Override i: % of COGS</t>
  </si>
  <si>
    <t xml:space="preserve">  1. Grow with COGS+OPEX (default)</t>
  </si>
  <si>
    <t xml:space="preserve">  2. Override i: % of COGS+OPEX</t>
  </si>
  <si>
    <t>Inventory turnover</t>
  </si>
  <si>
    <t>Days inventory outstanding</t>
  </si>
  <si>
    <t>A/R turnover</t>
  </si>
  <si>
    <t>Days sales outstanding</t>
  </si>
  <si>
    <t>A/P turnover</t>
  </si>
  <si>
    <t>Days payables outstanding</t>
  </si>
  <si>
    <t>Cash conversion cycle</t>
  </si>
  <si>
    <t>Depreciation &amp; Amortization Schedule</t>
  </si>
  <si>
    <t>Depreciation expense</t>
  </si>
  <si>
    <t>Net intangibles</t>
  </si>
  <si>
    <t>Accumulated amortization</t>
  </si>
  <si>
    <t>Gross intangibles</t>
  </si>
  <si>
    <t>CONSOLIDATED CASH FLOW STATEMENT</t>
  </si>
  <si>
    <t>Depreciation &amp; amortization</t>
  </si>
  <si>
    <t>Other non-cash items</t>
  </si>
  <si>
    <t>Changes in WC</t>
  </si>
  <si>
    <t>Other asset / liabilities</t>
  </si>
  <si>
    <t>Net cash from operating activities</t>
  </si>
  <si>
    <t>Acquisitions</t>
  </si>
  <si>
    <t>Divestments</t>
  </si>
  <si>
    <t>Decrease / (increase) in investments</t>
  </si>
  <si>
    <t>Other</t>
  </si>
  <si>
    <t>R&amp;D Expense</t>
  </si>
  <si>
    <t>Net cash from investing activities</t>
  </si>
  <si>
    <t>Common stock repurchase</t>
  </si>
  <si>
    <t>Common stock issuance</t>
  </si>
  <si>
    <t>Common stock issuance / (repurchase)</t>
  </si>
  <si>
    <t>Debt borrowing / (repayment)</t>
  </si>
  <si>
    <t>Dividends paid</t>
  </si>
  <si>
    <t>Net cash from financing activities</t>
  </si>
  <si>
    <t>Ratios</t>
  </si>
  <si>
    <t>Capital Intensity</t>
  </si>
  <si>
    <t>Capex / EBITDA</t>
  </si>
  <si>
    <t>Capex / Assets</t>
  </si>
  <si>
    <r>
      <rPr>
        <sz val="10"/>
        <rFont val="Calibri"/>
        <family val="2"/>
      </rPr>
      <t>∆ NWC</t>
    </r>
    <r>
      <rPr>
        <sz val="10"/>
        <rFont val="Calibri"/>
        <family val="2"/>
        <scheme val="minor"/>
      </rPr>
      <t xml:space="preserve"> / sales</t>
    </r>
  </si>
  <si>
    <r>
      <rPr>
        <sz val="10"/>
        <rFont val="Calibri"/>
        <family val="2"/>
      </rPr>
      <t>∆ NWC</t>
    </r>
    <r>
      <rPr>
        <sz val="10"/>
        <rFont val="Calibri"/>
        <family val="2"/>
        <scheme val="minor"/>
      </rPr>
      <t xml:space="preserve"> </t>
    </r>
  </si>
  <si>
    <t>Net Working capital</t>
  </si>
  <si>
    <t>Leverage</t>
  </si>
  <si>
    <t>Debt / EBITDA</t>
  </si>
  <si>
    <t>Net debt / EBITDA</t>
  </si>
  <si>
    <t>Debt / capital</t>
  </si>
  <si>
    <t>Debt / Equity</t>
  </si>
  <si>
    <t>Debt Schedule</t>
  </si>
  <si>
    <t>CP of LT debt</t>
  </si>
  <si>
    <t>LT debt</t>
  </si>
  <si>
    <t>DEBT</t>
  </si>
  <si>
    <t>Cost of debt</t>
  </si>
  <si>
    <t>Debt (decrease)/increase</t>
  </si>
  <si>
    <t>Share Buybacks</t>
  </si>
  <si>
    <t>Equity Schedule</t>
  </si>
  <si>
    <t>Share Price</t>
  </si>
  <si>
    <t>Not connected</t>
  </si>
  <si>
    <t># Shares bought back</t>
  </si>
  <si>
    <t>Shares Issued (excl. SBC)</t>
  </si>
  <si>
    <t>SBC (# shares)</t>
  </si>
  <si>
    <t>SBC ($)</t>
  </si>
  <si>
    <t>Shares Outstanding Basic</t>
  </si>
  <si>
    <t>Growth %</t>
  </si>
  <si>
    <t>Options Plug</t>
  </si>
  <si>
    <t>Wil update when real reporting is released</t>
  </si>
  <si>
    <t>Diluted</t>
  </si>
  <si>
    <t>Invested Capital &amp; Economic Returns</t>
  </si>
  <si>
    <t>NOPAT Buildup</t>
  </si>
  <si>
    <t>Goodwill Amortization</t>
  </si>
  <si>
    <t>Capitalized operating leases</t>
  </si>
  <si>
    <t>NOPAT</t>
  </si>
  <si>
    <t>Yes</t>
  </si>
  <si>
    <t>Operating leases as a % of market cap</t>
  </si>
  <si>
    <t>No</t>
  </si>
  <si>
    <t>Capitalize operating leases?</t>
  </si>
  <si>
    <t>Lease operating expense</t>
  </si>
  <si>
    <t>% of revenues</t>
  </si>
  <si>
    <t>AA Bond Yields</t>
  </si>
  <si>
    <t>Estimated asset life</t>
  </si>
  <si>
    <t>Cap rate</t>
  </si>
  <si>
    <t>Capitalized R&amp;D</t>
  </si>
  <si>
    <t>R&amp;D asset as a % of market cap</t>
  </si>
  <si>
    <t>Capitalize R&amp;D?</t>
  </si>
  <si>
    <t>R&amp;D expense</t>
  </si>
  <si>
    <t>R&amp;D amortization</t>
  </si>
  <si>
    <t>R&amp;D Asset</t>
  </si>
  <si>
    <t>Sales / R&amp;D asset</t>
  </si>
  <si>
    <t>Total Funds Invested: Uses</t>
  </si>
  <si>
    <t>Operating current assets</t>
  </si>
  <si>
    <t>Non-interest bearing liabilities</t>
  </si>
  <si>
    <t>Operating working capital</t>
  </si>
  <si>
    <t>Other LT assets (liabilities)</t>
  </si>
  <si>
    <t>Beg operating invested capital</t>
  </si>
  <si>
    <t>End operating invested capital</t>
  </si>
  <si>
    <t>Operating invested capital</t>
  </si>
  <si>
    <t>Other Intangibles</t>
  </si>
  <si>
    <t>Beg invested capital</t>
  </si>
  <si>
    <t>End invested capital</t>
  </si>
  <si>
    <t>Invested capital</t>
  </si>
  <si>
    <t>Total funds invested</t>
  </si>
  <si>
    <t>ROIC</t>
  </si>
  <si>
    <t>ROE</t>
  </si>
  <si>
    <t>FCF Analysis</t>
  </si>
  <si>
    <t>EBIT*(1-t)</t>
  </si>
  <si>
    <t>+D&amp;A</t>
  </si>
  <si>
    <t>+Other</t>
  </si>
  <si>
    <t>- Capex</t>
  </si>
  <si>
    <t>+ Increase (Decrease) in WC</t>
  </si>
  <si>
    <t>FCF</t>
  </si>
  <si>
    <t>Diluted S/O</t>
  </si>
  <si>
    <t>EBIT (1-t)</t>
  </si>
  <si>
    <t>+ Depreciation &amp; Amortization</t>
  </si>
  <si>
    <t>+ Other</t>
  </si>
  <si>
    <t>- Capital Expenditures</t>
  </si>
  <si>
    <t>+ Increase/(Decrease) in Working Capital</t>
  </si>
  <si>
    <t>Free Cash Flow</t>
  </si>
  <si>
    <t>Diluted Sharecount</t>
  </si>
  <si>
    <t>BigCommerce Holdings Inc</t>
  </si>
  <si>
    <t>BIGC US Equity</t>
  </si>
  <si>
    <t>31/12/2006</t>
  </si>
  <si>
    <t>31/12/2007</t>
  </si>
  <si>
    <t>31/12/2008</t>
  </si>
  <si>
    <t>31/12/2009</t>
  </si>
  <si>
    <t>31/12/2010</t>
  </si>
  <si>
    <t>31/12/2011</t>
  </si>
  <si>
    <t>31/12/2012</t>
  </si>
  <si>
    <t>31/12/2013</t>
  </si>
  <si>
    <t>31/12/2014</t>
  </si>
  <si>
    <t>31/12/2015</t>
  </si>
  <si>
    <t>31/12/2016</t>
  </si>
  <si>
    <t>31/12/2017</t>
  </si>
  <si>
    <t>31/12/2018</t>
  </si>
  <si>
    <t>31/12/2019</t>
  </si>
  <si>
    <t>31/12/2020</t>
  </si>
  <si>
    <t>FQ3 2017</t>
  </si>
  <si>
    <t>FQ4 2017</t>
  </si>
  <si>
    <t>FQ1 2018</t>
  </si>
  <si>
    <t>FQ2 2018</t>
  </si>
  <si>
    <t>FQ3 2018</t>
  </si>
  <si>
    <t>FQ4 2018</t>
  </si>
  <si>
    <t>FQ1 2019</t>
  </si>
  <si>
    <t>FQ2 2019</t>
  </si>
  <si>
    <t>FQ3 2019</t>
  </si>
  <si>
    <t>FQ4 2019</t>
  </si>
  <si>
    <t>FQ1 2020</t>
  </si>
  <si>
    <t>FQ2 2020</t>
  </si>
  <si>
    <t>FQ3 2020</t>
  </si>
  <si>
    <t>FQ4 2020</t>
  </si>
  <si>
    <t>FQ1 2021</t>
  </si>
  <si>
    <t>FQ2 2021</t>
  </si>
  <si>
    <t>BaseRevenue</t>
  </si>
  <si>
    <t>#N/A N/A</t>
  </si>
  <si>
    <t>--</t>
  </si>
  <si>
    <t>BaseGross Profit</t>
  </si>
  <si>
    <t/>
  </si>
  <si>
    <t>BaseOperating Income (EBIT)</t>
  </si>
  <si>
    <t>Company</t>
  </si>
  <si>
    <t>KPI</t>
  </si>
  <si>
    <t>Actual</t>
  </si>
  <si>
    <t>Estimate</t>
  </si>
  <si>
    <t>Line Item</t>
  </si>
  <si>
    <t>Q1</t>
  </si>
  <si>
    <t>Q2</t>
  </si>
  <si>
    <t>Q3</t>
  </si>
  <si>
    <t>Q4</t>
  </si>
  <si>
    <t>FY</t>
  </si>
  <si>
    <t>Income Statement Inputs</t>
  </si>
  <si>
    <t>COGS (ex D&amp;A)</t>
  </si>
  <si>
    <t>OpEx (ex COGS)</t>
  </si>
  <si>
    <t>Depreciation</t>
  </si>
  <si>
    <t>Amortization</t>
  </si>
  <si>
    <t>Interest Expense</t>
  </si>
  <si>
    <t>Current Tax</t>
  </si>
  <si>
    <t>Deferred Tax</t>
  </si>
  <si>
    <t>Net Income</t>
  </si>
  <si>
    <t>Shares Outstanding</t>
  </si>
  <si>
    <t>Common Dividends per Share</t>
  </si>
  <si>
    <t>Balance Sheet Inputs</t>
  </si>
  <si>
    <t>Cash &amp; Short-Term Investments</t>
  </si>
  <si>
    <t>Working Capital - Assets (A/R, Inventory, Prepaid Exp)</t>
  </si>
  <si>
    <t>Total Current Assets</t>
  </si>
  <si>
    <t>PP&amp;E, net</t>
  </si>
  <si>
    <t>Intangible Assets, net</t>
  </si>
  <si>
    <t>Other L-T Operating Assets</t>
  </si>
  <si>
    <t>Total Long-Term Assets</t>
  </si>
  <si>
    <t>Working Capital – Liabilities (A/P, Deferred Revenue)</t>
  </si>
  <si>
    <t>Short-Term Debt</t>
  </si>
  <si>
    <t>Total Current Liabilities</t>
  </si>
  <si>
    <t>Long-Term Debt</t>
  </si>
  <si>
    <t>Total Long-Term Liabilities</t>
  </si>
  <si>
    <t>Common Equity</t>
  </si>
  <si>
    <t>Retained Earnings</t>
  </si>
  <si>
    <t>Total Shareholders Equity</t>
  </si>
  <si>
    <t>Cash Flow Statement Inputs</t>
  </si>
  <si>
    <t>Depreciation &amp; Amortization</t>
  </si>
  <si>
    <t>Change in Net Working Capital</t>
  </si>
  <si>
    <t>Cash from Operations</t>
  </si>
  <si>
    <t>CapEx (PP&amp;E)</t>
  </si>
  <si>
    <t>Purchase of Intangibles</t>
  </si>
  <si>
    <t>Cash Acquisitions</t>
  </si>
  <si>
    <t>Cash from Investing</t>
  </si>
  <si>
    <t>Total Debt Issued / (Repaid)</t>
  </si>
  <si>
    <t>Issuance / (Repurchase) of Stock</t>
  </si>
  <si>
    <t>Common Dividends Paid</t>
  </si>
  <si>
    <t>Cash from Financing</t>
  </si>
  <si>
    <t>Valuation Inputs</t>
  </si>
  <si>
    <t>DCF</t>
  </si>
  <si>
    <t>Explicit Forecast Period FCFF</t>
  </si>
  <si>
    <t>Enterprise Value</t>
  </si>
  <si>
    <t>Net Debt</t>
  </si>
  <si>
    <t>Adjustments to EV</t>
  </si>
  <si>
    <t>Equity Value (Intrinsic Value)</t>
  </si>
  <si>
    <t>WACC</t>
  </si>
  <si>
    <t>Risk Free Rate</t>
  </si>
  <si>
    <t>Credit Rating</t>
  </si>
  <si>
    <t>Credit Spread</t>
  </si>
  <si>
    <t>Beta</t>
  </si>
  <si>
    <t>Equity Risk Premium</t>
  </si>
  <si>
    <t>Debt-to-Equity</t>
  </si>
  <si>
    <t>Tax Rate</t>
  </si>
  <si>
    <t>Terminal Value</t>
  </si>
  <si>
    <t>Long-term Growth Rate</t>
  </si>
  <si>
    <t>Long-term WACC</t>
  </si>
  <si>
    <t>Relative Valuation</t>
  </si>
  <si>
    <t>Metric (Sales, EBITDA, EPS, etc)</t>
  </si>
  <si>
    <t>Forecast Horizon</t>
  </si>
  <si>
    <t>Exit Multiple</t>
  </si>
  <si>
    <t>Net Debt (FY+3)</t>
  </si>
  <si>
    <t>Adjustments to EV (FY+3)</t>
  </si>
  <si>
    <t>Estimated Equity Value per Share</t>
  </si>
  <si>
    <t>IRR</t>
  </si>
  <si>
    <t>Custom</t>
  </si>
  <si>
    <t>European market share</t>
  </si>
  <si>
    <t>y</t>
  </si>
  <si>
    <t>Store count</t>
  </si>
  <si>
    <t>Email</t>
  </si>
  <si>
    <t>varun.pillai@tresvista.com</t>
  </si>
  <si>
    <t>Bloomberg Ticker</t>
  </si>
  <si>
    <t>Model Upload Opt-Out (0 = No, 1 =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</si>
</sst>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;\-&quot;$&quot;#,##0"/>
    <numFmt numFmtId="165" formatCode="_-&quot;$&quot;* #,##0.00_-;\-&quot;$&quot;* #,##0.00_-;_-&quot;$&quot;* &quot;-&quot;??_-;_-@_-"/>
    <numFmt numFmtId="166" formatCode="0.0%"/>
    <numFmt numFmtId="167" formatCode="#,##0;\(#,##0\)"/>
    <numFmt numFmtId="168" formatCode="_([$€-2]* #,##0.00_);_([$€-2]* \(#,##0.00\);_([$€-2]* &quot;-&quot;??_)"/>
    <numFmt numFmtId="169" formatCode="[$-409]mmm\-yy;@"/>
    <numFmt numFmtId="170" formatCode="#,##0.0"/>
    <numFmt numFmtId="171" formatCode="#,##0.0_);\(#,##0.0\)"/>
    <numFmt numFmtId="172" formatCode="&quot;$&quot;#,##0.0_);\(&quot;$&quot;#,##0.0\)"/>
    <numFmt numFmtId="173" formatCode="0.0;\(0.0\)"/>
    <numFmt numFmtId="174" formatCode="0.0\x"/>
    <numFmt numFmtId="175" formatCode="0.0%_);\(0.0%\);0.0%_);@_)"/>
    <numFmt numFmtId="176" formatCode="0.0&quot;x&quot;"/>
    <numFmt numFmtId="177" formatCode="0%_);\(0%\);0%_);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ourier"/>
      <family val="3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rgb="FF008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4AF"/>
      <name val="Calibri"/>
      <family val="2"/>
      <scheme val="minor"/>
    </font>
    <font>
      <sz val="10"/>
      <color rgb="FF008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B4AF"/>
      <name val="Calibri"/>
      <family val="2"/>
      <scheme val="minor"/>
    </font>
    <font>
      <sz val="10"/>
      <color indexed="57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9C5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tted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8" fillId="0" borderId="0"/>
    <xf numFmtId="168" fontId="1" fillId="0" borderId="0"/>
    <xf numFmtId="0" fontId="35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 applyAlignment="1">
      <alignment horizontal="right"/>
    </xf>
    <xf numFmtId="0" fontId="4" fillId="2" borderId="0" xfId="3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3" applyFont="1" applyFill="1" applyAlignment="1">
      <alignment horizontal="left"/>
    </xf>
    <xf numFmtId="167" fontId="6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1" fontId="4" fillId="2" borderId="1" xfId="3" applyNumberFormat="1" applyFont="1" applyFill="1" applyBorder="1" applyAlignment="1">
      <alignment horizontal="left"/>
    </xf>
    <xf numFmtId="167" fontId="7" fillId="2" borderId="1" xfId="0" applyNumberFormat="1" applyFont="1" applyFill="1" applyBorder="1" applyAlignment="1">
      <alignment horizontal="right"/>
    </xf>
    <xf numFmtId="167" fontId="7" fillId="2" borderId="1" xfId="0" applyNumberFormat="1" applyFont="1" applyFill="1" applyBorder="1" applyAlignment="1">
      <alignment horizontal="left"/>
    </xf>
    <xf numFmtId="166" fontId="7" fillId="2" borderId="1" xfId="0" applyNumberFormat="1" applyFont="1" applyFill="1" applyBorder="1" applyAlignment="1">
      <alignment horizontal="right"/>
    </xf>
    <xf numFmtId="5" fontId="4" fillId="3" borderId="0" xfId="4" applyNumberFormat="1" applyFont="1" applyFill="1" applyAlignment="1">
      <alignment horizontal="left"/>
    </xf>
    <xf numFmtId="5" fontId="4" fillId="3" borderId="0" xfId="4" applyNumberFormat="1" applyFont="1" applyFill="1" applyAlignment="1">
      <alignment horizontal="right"/>
    </xf>
    <xf numFmtId="5" fontId="4" fillId="3" borderId="0" xfId="4" applyNumberFormat="1" applyFont="1" applyFill="1" applyAlignment="1" applyProtection="1">
      <alignment horizontal="right"/>
      <protection locked="0"/>
    </xf>
    <xf numFmtId="5" fontId="4" fillId="3" borderId="0" xfId="4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5" fontId="3" fillId="3" borderId="0" xfId="4" applyNumberFormat="1" applyFont="1" applyFill="1" applyAlignment="1">
      <alignment horizontal="left"/>
    </xf>
    <xf numFmtId="5" fontId="4" fillId="4" borderId="0" xfId="4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5" fontId="10" fillId="3" borderId="0" xfId="4" applyNumberFormat="1" applyFont="1" applyFill="1" applyAlignment="1">
      <alignment horizontal="right"/>
    </xf>
    <xf numFmtId="168" fontId="9" fillId="5" borderId="2" xfId="5" applyFont="1" applyFill="1" applyBorder="1" applyAlignment="1">
      <alignment horizontal="right"/>
    </xf>
    <xf numFmtId="0" fontId="11" fillId="5" borderId="2" xfId="5" applyNumberFormat="1" applyFont="1" applyFill="1" applyBorder="1" applyAlignment="1">
      <alignment horizontal="left"/>
    </xf>
    <xf numFmtId="0" fontId="11" fillId="5" borderId="2" xfId="5" applyNumberFormat="1" applyFont="1" applyFill="1" applyBorder="1" applyAlignment="1">
      <alignment horizontal="right"/>
    </xf>
    <xf numFmtId="168" fontId="9" fillId="3" borderId="0" xfId="5" applyFont="1" applyFill="1" applyAlignment="1">
      <alignment horizontal="right"/>
    </xf>
    <xf numFmtId="166" fontId="11" fillId="5" borderId="2" xfId="5" applyNumberFormat="1" applyFont="1" applyFill="1" applyBorder="1" applyAlignment="1">
      <alignment horizontal="center"/>
    </xf>
    <xf numFmtId="166" fontId="11" fillId="5" borderId="2" xfId="5" applyNumberFormat="1" applyFont="1" applyFill="1" applyBorder="1" applyAlignment="1">
      <alignment horizontal="right"/>
    </xf>
    <xf numFmtId="168" fontId="9" fillId="0" borderId="0" xfId="5" applyFont="1" applyAlignment="1">
      <alignment horizontal="right"/>
    </xf>
    <xf numFmtId="169" fontId="12" fillId="6" borderId="1" xfId="0" applyNumberFormat="1" applyFont="1" applyFill="1" applyBorder="1" applyAlignment="1">
      <alignment horizontal="left"/>
    </xf>
    <xf numFmtId="169" fontId="13" fillId="6" borderId="1" xfId="0" applyNumberFormat="1" applyFont="1" applyFill="1" applyBorder="1" applyAlignment="1">
      <alignment horizontal="left"/>
    </xf>
    <xf numFmtId="169" fontId="12" fillId="6" borderId="1" xfId="0" applyNumberFormat="1" applyFont="1" applyFill="1" applyBorder="1" applyAlignment="1">
      <alignment horizontal="right"/>
    </xf>
    <xf numFmtId="169" fontId="14" fillId="7" borderId="3" xfId="0" applyNumberFormat="1" applyFont="1" applyFill="1" applyBorder="1" applyAlignment="1">
      <alignment horizontal="right"/>
    </xf>
    <xf numFmtId="166" fontId="12" fillId="6" borderId="1" xfId="0" applyNumberFormat="1" applyFont="1" applyFill="1" applyBorder="1" applyAlignment="1">
      <alignment horizontal="right"/>
    </xf>
    <xf numFmtId="166" fontId="14" fillId="7" borderId="3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170" fontId="4" fillId="3" borderId="0" xfId="4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70" fontId="3" fillId="3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3" borderId="0" xfId="4" applyNumberFormat="1" applyFont="1" applyFill="1" applyAlignment="1">
      <alignment horizontal="right"/>
    </xf>
    <xf numFmtId="3" fontId="3" fillId="3" borderId="0" xfId="4" applyNumberFormat="1" applyFont="1" applyFill="1" applyAlignment="1">
      <alignment horizontal="left"/>
    </xf>
    <xf numFmtId="3" fontId="15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70" fontId="4" fillId="3" borderId="0" xfId="0" applyNumberFormat="1" applyFont="1" applyFill="1" applyAlignment="1">
      <alignment horizontal="left"/>
    </xf>
    <xf numFmtId="3" fontId="4" fillId="3" borderId="1" xfId="4" applyNumberFormat="1" applyFont="1" applyFill="1" applyBorder="1" applyAlignment="1">
      <alignment horizontal="right"/>
    </xf>
    <xf numFmtId="3" fontId="4" fillId="3" borderId="0" xfId="4" applyNumberFormat="1" applyFont="1" applyFill="1" applyAlignment="1">
      <alignment horizontal="right"/>
    </xf>
    <xf numFmtId="3" fontId="4" fillId="3" borderId="0" xfId="4" applyNumberFormat="1" applyFont="1" applyFill="1" applyAlignment="1">
      <alignment horizontal="left"/>
    </xf>
    <xf numFmtId="3" fontId="16" fillId="3" borderId="1" xfId="4" applyNumberFormat="1" applyFont="1" applyFill="1" applyBorder="1" applyAlignment="1">
      <alignment horizontal="right"/>
    </xf>
    <xf numFmtId="3" fontId="16" fillId="3" borderId="0" xfId="4" applyNumberFormat="1" applyFont="1" applyFill="1" applyAlignment="1">
      <alignment horizontal="right"/>
    </xf>
    <xf numFmtId="3" fontId="16" fillId="3" borderId="4" xfId="4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3" fontId="16" fillId="8" borderId="1" xfId="4" applyNumberFormat="1" applyFont="1" applyFill="1" applyBorder="1" applyAlignment="1">
      <alignment horizontal="right"/>
    </xf>
    <xf numFmtId="3" fontId="17" fillId="3" borderId="0" xfId="4" applyNumberFormat="1" applyFont="1" applyFill="1" applyAlignment="1">
      <alignment horizontal="right"/>
    </xf>
    <xf numFmtId="3" fontId="17" fillId="3" borderId="0" xfId="0" applyNumberFormat="1" applyFont="1" applyFill="1" applyAlignment="1">
      <alignment horizontal="right"/>
    </xf>
    <xf numFmtId="170" fontId="4" fillId="0" borderId="0" xfId="0" applyNumberFormat="1" applyFont="1" applyAlignment="1">
      <alignment horizontal="left"/>
    </xf>
    <xf numFmtId="3" fontId="3" fillId="0" borderId="0" xfId="4" applyNumberFormat="1" applyFont="1" applyAlignment="1">
      <alignment horizontal="right"/>
    </xf>
    <xf numFmtId="3" fontId="3" fillId="0" borderId="0" xfId="4" applyNumberFormat="1" applyFont="1" applyAlignment="1">
      <alignment horizontal="left"/>
    </xf>
    <xf numFmtId="3" fontId="17" fillId="0" borderId="0" xfId="4" applyNumberFormat="1" applyFont="1" applyAlignment="1">
      <alignment horizontal="right"/>
    </xf>
    <xf numFmtId="3" fontId="18" fillId="0" borderId="0" xfId="4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3" fontId="17" fillId="3" borderId="4" xfId="4" applyNumberFormat="1" applyFont="1" applyFill="1" applyBorder="1" applyAlignment="1">
      <alignment horizontal="right"/>
    </xf>
    <xf numFmtId="170" fontId="9" fillId="3" borderId="0" xfId="0" applyNumberFormat="1" applyFont="1" applyFill="1" applyAlignment="1">
      <alignment horizontal="left"/>
    </xf>
    <xf numFmtId="171" fontId="4" fillId="3" borderId="0" xfId="4" applyNumberFormat="1" applyFont="1" applyFill="1" applyAlignment="1">
      <alignment horizontal="left"/>
    </xf>
    <xf numFmtId="7" fontId="4" fillId="3" borderId="0" xfId="1" applyNumberFormat="1" applyFont="1" applyFill="1" applyBorder="1" applyAlignment="1" applyProtection="1">
      <alignment horizontal="right"/>
    </xf>
    <xf numFmtId="7" fontId="16" fillId="3" borderId="0" xfId="1" applyNumberFormat="1" applyFont="1" applyFill="1" applyBorder="1" applyAlignment="1" applyProtection="1">
      <alignment horizontal="right"/>
    </xf>
    <xf numFmtId="7" fontId="4" fillId="3" borderId="0" xfId="4" applyNumberFormat="1" applyFont="1" applyFill="1" applyAlignment="1">
      <alignment horizontal="right"/>
    </xf>
    <xf numFmtId="170" fontId="19" fillId="3" borderId="0" xfId="0" applyNumberFormat="1" applyFont="1" applyFill="1" applyAlignment="1">
      <alignment horizontal="left"/>
    </xf>
    <xf numFmtId="7" fontId="3" fillId="3" borderId="0" xfId="1" applyNumberFormat="1" applyFont="1" applyFill="1" applyBorder="1" applyAlignment="1" applyProtection="1">
      <alignment horizontal="right"/>
    </xf>
    <xf numFmtId="7" fontId="17" fillId="3" borderId="0" xfId="1" applyNumberFormat="1" applyFont="1" applyFill="1" applyBorder="1" applyAlignment="1" applyProtection="1">
      <alignment horizontal="right"/>
    </xf>
    <xf numFmtId="3" fontId="9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166" fontId="20" fillId="3" borderId="0" xfId="0" applyNumberFormat="1" applyFont="1" applyFill="1" applyAlignment="1">
      <alignment horizontal="left"/>
    </xf>
    <xf numFmtId="3" fontId="4" fillId="3" borderId="0" xfId="4" applyNumberFormat="1" applyFont="1" applyFill="1" applyAlignment="1" applyProtection="1">
      <alignment horizontal="right"/>
      <protection locked="0"/>
    </xf>
    <xf numFmtId="3" fontId="4" fillId="3" borderId="0" xfId="4" applyNumberFormat="1" applyFont="1" applyFill="1" applyAlignment="1" applyProtection="1">
      <alignment horizontal="left"/>
      <protection locked="0"/>
    </xf>
    <xf numFmtId="3" fontId="21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4" fillId="9" borderId="5" xfId="0" applyFont="1" applyFill="1" applyBorder="1" applyAlignment="1">
      <alignment horizontal="right"/>
    </xf>
    <xf numFmtId="5" fontId="3" fillId="9" borderId="5" xfId="4" applyNumberFormat="1" applyFont="1" applyFill="1" applyBorder="1" applyAlignment="1">
      <alignment horizontal="left"/>
    </xf>
    <xf numFmtId="5" fontId="4" fillId="9" borderId="5" xfId="4" applyNumberFormat="1" applyFont="1" applyFill="1" applyBorder="1" applyAlignment="1">
      <alignment horizontal="right"/>
    </xf>
    <xf numFmtId="5" fontId="4" fillId="9" borderId="5" xfId="4" applyNumberFormat="1" applyFont="1" applyFill="1" applyBorder="1" applyAlignment="1" applyProtection="1">
      <alignment horizontal="right"/>
      <protection locked="0"/>
    </xf>
    <xf numFmtId="170" fontId="4" fillId="9" borderId="5" xfId="4" applyNumberFormat="1" applyFont="1" applyFill="1" applyBorder="1" applyAlignment="1">
      <alignment horizontal="right"/>
    </xf>
    <xf numFmtId="0" fontId="9" fillId="9" borderId="5" xfId="0" applyFont="1" applyFill="1" applyBorder="1" applyAlignment="1">
      <alignment horizontal="right"/>
    </xf>
    <xf numFmtId="166" fontId="3" fillId="3" borderId="0" xfId="4" applyNumberFormat="1" applyFont="1" applyFill="1" applyAlignment="1">
      <alignment horizontal="right"/>
    </xf>
    <xf numFmtId="5" fontId="3" fillId="3" borderId="0" xfId="4" applyNumberFormat="1" applyFont="1" applyFill="1" applyAlignment="1">
      <alignment horizontal="right"/>
    </xf>
    <xf numFmtId="166" fontId="3" fillId="3" borderId="0" xfId="4" applyNumberFormat="1" applyFont="1" applyFill="1" applyAlignment="1">
      <alignment horizontal="left"/>
    </xf>
    <xf numFmtId="166" fontId="4" fillId="3" borderId="0" xfId="4" applyNumberFormat="1" applyFont="1" applyFill="1" applyAlignment="1">
      <alignment horizontal="right"/>
    </xf>
    <xf numFmtId="166" fontId="4" fillId="3" borderId="0" xfId="4" applyNumberFormat="1" applyFont="1" applyFill="1" applyAlignment="1">
      <alignment horizontal="left"/>
    </xf>
    <xf numFmtId="166" fontId="23" fillId="8" borderId="0" xfId="4" applyNumberFormat="1" applyFont="1" applyFill="1" applyAlignment="1">
      <alignment horizontal="right"/>
    </xf>
    <xf numFmtId="166" fontId="4" fillId="3" borderId="6" xfId="4" applyNumberFormat="1" applyFont="1" applyFill="1" applyBorder="1" applyAlignment="1">
      <alignment horizontal="right"/>
    </xf>
    <xf numFmtId="166" fontId="4" fillId="3" borderId="6" xfId="4" applyNumberFormat="1" applyFont="1" applyFill="1" applyBorder="1" applyAlignment="1">
      <alignment horizontal="left"/>
    </xf>
    <xf numFmtId="166" fontId="23" fillId="8" borderId="0" xfId="0" applyNumberFormat="1" applyFont="1" applyFill="1" applyAlignment="1">
      <alignment horizontal="right"/>
    </xf>
    <xf numFmtId="166" fontId="24" fillId="8" borderId="0" xfId="0" applyNumberFormat="1" applyFont="1" applyFill="1" applyAlignment="1">
      <alignment horizontal="right"/>
    </xf>
    <xf numFmtId="172" fontId="4" fillId="3" borderId="0" xfId="1" applyNumberFormat="1" applyFont="1" applyFill="1" applyBorder="1" applyAlignment="1" applyProtection="1">
      <alignment horizontal="right"/>
    </xf>
    <xf numFmtId="44" fontId="25" fillId="10" borderId="0" xfId="0" applyNumberFormat="1" applyFont="1" applyFill="1" applyAlignment="1">
      <alignment horizontal="right"/>
    </xf>
    <xf numFmtId="44" fontId="4" fillId="3" borderId="0" xfId="1" applyNumberFormat="1" applyFont="1" applyFill="1" applyBorder="1" applyAlignment="1" applyProtection="1">
      <alignment horizontal="right"/>
    </xf>
    <xf numFmtId="167" fontId="4" fillId="3" borderId="0" xfId="0" applyNumberFormat="1" applyFont="1" applyFill="1" applyAlignment="1">
      <alignment horizontal="left"/>
    </xf>
    <xf numFmtId="166" fontId="4" fillId="3" borderId="0" xfId="2" applyNumberFormat="1" applyFont="1" applyFill="1" applyBorder="1" applyAlignment="1" applyProtection="1">
      <alignment horizontal="right"/>
    </xf>
    <xf numFmtId="166" fontId="21" fillId="8" borderId="0" xfId="4" applyNumberFormat="1" applyFont="1" applyFill="1" applyAlignment="1">
      <alignment horizontal="right" vertical="top"/>
    </xf>
    <xf numFmtId="166" fontId="9" fillId="3" borderId="0" xfId="2" applyNumberFormat="1" applyFont="1" applyFill="1" applyBorder="1" applyAlignment="1" applyProtection="1">
      <alignment horizontal="right"/>
    </xf>
    <xf numFmtId="166" fontId="9" fillId="8" borderId="0" xfId="4" applyNumberFormat="1" applyFont="1" applyFill="1" applyAlignment="1">
      <alignment horizontal="right"/>
    </xf>
    <xf numFmtId="3" fontId="18" fillId="8" borderId="0" xfId="4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left"/>
    </xf>
    <xf numFmtId="1" fontId="4" fillId="3" borderId="0" xfId="4" applyNumberFormat="1" applyFont="1" applyFill="1" applyAlignment="1">
      <alignment horizontal="right"/>
    </xf>
    <xf numFmtId="1" fontId="4" fillId="3" borderId="0" xfId="4" applyNumberFormat="1" applyFont="1" applyFill="1" applyAlignment="1" applyProtection="1">
      <alignment horizontal="right"/>
      <protection locked="0"/>
    </xf>
    <xf numFmtId="1" fontId="4" fillId="3" borderId="0" xfId="4" applyNumberFormat="1" applyFont="1" applyFill="1" applyAlignment="1" applyProtection="1">
      <alignment horizontal="left"/>
      <protection locked="0"/>
    </xf>
    <xf numFmtId="1" fontId="26" fillId="8" borderId="0" xfId="2" applyNumberFormat="1" applyFont="1" applyFill="1" applyBorder="1" applyAlignment="1">
      <alignment horizontal="right"/>
    </xf>
    <xf numFmtId="1" fontId="4" fillId="0" borderId="0" xfId="0" applyNumberFormat="1" applyFont="1" applyAlignment="1">
      <alignment horizontal="right"/>
    </xf>
    <xf numFmtId="3" fontId="4" fillId="8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3" fontId="25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19" fillId="11" borderId="0" xfId="0" applyFont="1" applyFill="1" applyAlignment="1">
      <alignment horizontal="right"/>
    </xf>
    <xf numFmtId="0" fontId="19" fillId="11" borderId="0" xfId="0" applyFont="1" applyFill="1" applyAlignment="1">
      <alignment horizontal="left"/>
    </xf>
    <xf numFmtId="3" fontId="19" fillId="11" borderId="0" xfId="4" applyNumberFormat="1" applyFont="1" applyFill="1" applyAlignment="1">
      <alignment horizontal="right"/>
    </xf>
    <xf numFmtId="166" fontId="19" fillId="11" borderId="0" xfId="0" applyNumberFormat="1" applyFont="1" applyFill="1" applyAlignment="1">
      <alignment horizontal="right"/>
    </xf>
    <xf numFmtId="7" fontId="19" fillId="11" borderId="0" xfId="0" applyNumberFormat="1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1" borderId="0" xfId="0" applyFont="1" applyFill="1" applyAlignment="1">
      <alignment horizontal="left"/>
    </xf>
    <xf numFmtId="166" fontId="4" fillId="11" borderId="0" xfId="0" applyNumberFormat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4" fillId="11" borderId="7" xfId="0" applyFont="1" applyFill="1" applyBorder="1" applyAlignment="1">
      <alignment horizontal="right"/>
    </xf>
    <xf numFmtId="0" fontId="4" fillId="11" borderId="7" xfId="0" applyFont="1" applyFill="1" applyBorder="1" applyAlignment="1">
      <alignment horizontal="left"/>
    </xf>
    <xf numFmtId="4" fontId="25" fillId="11" borderId="0" xfId="0" applyNumberFormat="1" applyFont="1" applyFill="1" applyAlignment="1">
      <alignment horizontal="right"/>
    </xf>
    <xf numFmtId="170" fontId="25" fillId="11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3" fontId="16" fillId="0" borderId="0" xfId="4" applyNumberFormat="1" applyFont="1" applyAlignment="1">
      <alignment horizontal="right"/>
    </xf>
    <xf numFmtId="166" fontId="9" fillId="3" borderId="0" xfId="5" applyNumberFormat="1" applyFont="1" applyFill="1" applyAlignment="1">
      <alignment horizontal="right"/>
    </xf>
    <xf numFmtId="170" fontId="4" fillId="3" borderId="1" xfId="4" applyNumberFormat="1" applyFont="1" applyFill="1" applyBorder="1" applyAlignment="1">
      <alignment horizontal="right"/>
    </xf>
    <xf numFmtId="167" fontId="3" fillId="3" borderId="0" xfId="0" applyNumberFormat="1" applyFont="1" applyFill="1" applyAlignment="1">
      <alignment horizontal="left"/>
    </xf>
    <xf numFmtId="170" fontId="3" fillId="3" borderId="0" xfId="4" applyNumberFormat="1" applyFont="1" applyFill="1" applyAlignment="1">
      <alignment horizontal="right"/>
    </xf>
    <xf numFmtId="167" fontId="27" fillId="3" borderId="0" xfId="0" applyNumberFormat="1" applyFont="1" applyFill="1" applyAlignment="1">
      <alignment horizontal="left"/>
    </xf>
    <xf numFmtId="170" fontId="3" fillId="3" borderId="8" xfId="4" applyNumberFormat="1" applyFont="1" applyFill="1" applyBorder="1" applyAlignment="1">
      <alignment horizontal="right"/>
    </xf>
    <xf numFmtId="5" fontId="3" fillId="3" borderId="0" xfId="4" applyNumberFormat="1" applyFont="1" applyFill="1" applyAlignment="1" applyProtection="1">
      <alignment horizontal="left"/>
      <protection locked="0"/>
    </xf>
    <xf numFmtId="3" fontId="3" fillId="3" borderId="8" xfId="4" applyNumberFormat="1" applyFont="1" applyFill="1" applyBorder="1" applyAlignment="1">
      <alignment horizontal="right"/>
    </xf>
    <xf numFmtId="167" fontId="4" fillId="3" borderId="0" xfId="0" applyNumberFormat="1" applyFont="1" applyFill="1" applyAlignment="1">
      <alignment horizontal="left" wrapText="1"/>
    </xf>
    <xf numFmtId="167" fontId="3" fillId="3" borderId="0" xfId="0" applyNumberFormat="1" applyFont="1" applyFill="1" applyAlignment="1">
      <alignment horizontal="left" wrapText="1"/>
    </xf>
    <xf numFmtId="170" fontId="3" fillId="3" borderId="1" xfId="4" applyNumberFormat="1" applyFont="1" applyFill="1" applyBorder="1" applyAlignment="1">
      <alignment horizontal="right"/>
    </xf>
    <xf numFmtId="3" fontId="3" fillId="3" borderId="1" xfId="4" applyNumberFormat="1" applyFont="1" applyFill="1" applyBorder="1" applyAlignment="1">
      <alignment horizontal="right"/>
    </xf>
    <xf numFmtId="167" fontId="28" fillId="3" borderId="0" xfId="0" applyNumberFormat="1" applyFont="1" applyFill="1" applyAlignment="1">
      <alignment horizontal="left"/>
    </xf>
    <xf numFmtId="5" fontId="29" fillId="3" borderId="0" xfId="4" applyNumberFormat="1" applyFont="1" applyFill="1" applyAlignment="1">
      <alignment horizontal="left"/>
    </xf>
    <xf numFmtId="170" fontId="29" fillId="3" borderId="0" xfId="4" applyNumberFormat="1" applyFont="1" applyFill="1" applyAlignment="1">
      <alignment horizontal="right"/>
    </xf>
    <xf numFmtId="3" fontId="29" fillId="3" borderId="0" xfId="4" applyNumberFormat="1" applyFont="1" applyFill="1" applyAlignment="1">
      <alignment horizontal="right"/>
    </xf>
    <xf numFmtId="3" fontId="4" fillId="9" borderId="5" xfId="4" applyNumberFormat="1" applyFont="1" applyFill="1" applyBorder="1" applyAlignment="1">
      <alignment horizontal="right"/>
    </xf>
    <xf numFmtId="3" fontId="4" fillId="9" borderId="5" xfId="0" applyNumberFormat="1" applyFont="1" applyFill="1" applyBorder="1" applyAlignment="1">
      <alignment horizontal="right"/>
    </xf>
    <xf numFmtId="3" fontId="9" fillId="9" borderId="5" xfId="0" applyNumberFormat="1" applyFont="1" applyFill="1" applyBorder="1" applyAlignment="1">
      <alignment horizontal="right"/>
    </xf>
    <xf numFmtId="166" fontId="4" fillId="3" borderId="6" xfId="2" applyNumberFormat="1" applyFont="1" applyFill="1" applyBorder="1" applyAlignment="1" applyProtection="1">
      <alignment horizontal="right"/>
    </xf>
    <xf numFmtId="166" fontId="30" fillId="8" borderId="6" xfId="0" applyNumberFormat="1" applyFont="1" applyFill="1" applyBorder="1" applyAlignment="1">
      <alignment horizontal="right" vertical="top"/>
    </xf>
    <xf numFmtId="166" fontId="4" fillId="3" borderId="0" xfId="0" applyNumberFormat="1" applyFont="1" applyFill="1" applyAlignment="1">
      <alignment horizontal="left"/>
    </xf>
    <xf numFmtId="167" fontId="4" fillId="3" borderId="0" xfId="0" applyNumberFormat="1" applyFont="1" applyFill="1" applyAlignment="1">
      <alignment horizontal="left" indent="1"/>
    </xf>
    <xf numFmtId="166" fontId="30" fillId="8" borderId="6" xfId="0" applyNumberFormat="1" applyFont="1" applyFill="1" applyBorder="1" applyAlignment="1">
      <alignment horizontal="right"/>
    </xf>
    <xf numFmtId="173" fontId="4" fillId="3" borderId="0" xfId="0" applyNumberFormat="1" applyFont="1" applyFill="1" applyAlignment="1">
      <alignment horizontal="left"/>
    </xf>
    <xf numFmtId="174" fontId="4" fillId="3" borderId="0" xfId="4" applyNumberFormat="1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70" fontId="4" fillId="3" borderId="6" xfId="4" applyNumberFormat="1" applyFont="1" applyFill="1" applyBorder="1" applyAlignment="1">
      <alignment horizontal="right"/>
    </xf>
    <xf numFmtId="3" fontId="4" fillId="3" borderId="6" xfId="4" applyNumberFormat="1" applyFont="1" applyFill="1" applyBorder="1" applyAlignment="1">
      <alignment horizontal="right"/>
    </xf>
    <xf numFmtId="170" fontId="4" fillId="3" borderId="7" xfId="4" applyNumberFormat="1" applyFont="1" applyFill="1" applyBorder="1" applyAlignment="1">
      <alignment horizontal="right"/>
    </xf>
    <xf numFmtId="174" fontId="4" fillId="3" borderId="7" xfId="4" applyNumberFormat="1" applyFont="1" applyFill="1" applyBorder="1" applyAlignment="1">
      <alignment horizontal="right"/>
    </xf>
    <xf numFmtId="173" fontId="4" fillId="3" borderId="0" xfId="0" applyNumberFormat="1" applyFont="1" applyFill="1" applyAlignment="1">
      <alignment horizontal="left" indent="1"/>
    </xf>
    <xf numFmtId="173" fontId="3" fillId="3" borderId="0" xfId="0" applyNumberFormat="1" applyFont="1" applyFill="1" applyAlignment="1">
      <alignment horizontal="left"/>
    </xf>
    <xf numFmtId="3" fontId="12" fillId="6" borderId="1" xfId="0" applyNumberFormat="1" applyFont="1" applyFill="1" applyBorder="1" applyAlignment="1">
      <alignment horizontal="right"/>
    </xf>
    <xf numFmtId="3" fontId="14" fillId="7" borderId="3" xfId="0" applyNumberFormat="1" applyFont="1" applyFill="1" applyBorder="1" applyAlignment="1">
      <alignment horizontal="right"/>
    </xf>
    <xf numFmtId="3" fontId="18" fillId="3" borderId="0" xfId="4" applyNumberFormat="1" applyFont="1" applyFill="1" applyAlignment="1">
      <alignment horizontal="right"/>
    </xf>
    <xf numFmtId="3" fontId="18" fillId="11" borderId="0" xfId="4" applyNumberFormat="1" applyFont="1" applyFill="1" applyAlignment="1">
      <alignment horizontal="right"/>
    </xf>
    <xf numFmtId="3" fontId="21" fillId="3" borderId="0" xfId="4" applyNumberFormat="1" applyFont="1" applyFill="1" applyAlignment="1">
      <alignment horizontal="right"/>
    </xf>
    <xf numFmtId="5" fontId="3" fillId="3" borderId="0" xfId="4" applyNumberFormat="1" applyFont="1" applyFill="1" applyAlignment="1">
      <alignment horizontal="left" indent="1"/>
    </xf>
    <xf numFmtId="5" fontId="3" fillId="3" borderId="0" xfId="4" applyNumberFormat="1" applyFont="1" applyFill="1" applyAlignment="1" applyProtection="1">
      <alignment horizontal="right"/>
      <protection locked="0"/>
    </xf>
    <xf numFmtId="3" fontId="3" fillId="3" borderId="0" xfId="0" applyNumberFormat="1" applyFont="1" applyFill="1" applyAlignment="1">
      <alignment horizontal="right"/>
    </xf>
    <xf numFmtId="169" fontId="12" fillId="6" borderId="5" xfId="0" applyNumberFormat="1" applyFont="1" applyFill="1" applyBorder="1" applyAlignment="1">
      <alignment horizontal="right"/>
    </xf>
    <xf numFmtId="169" fontId="12" fillId="6" borderId="5" xfId="0" applyNumberFormat="1" applyFont="1" applyFill="1" applyBorder="1" applyAlignment="1">
      <alignment horizontal="left"/>
    </xf>
    <xf numFmtId="169" fontId="14" fillId="7" borderId="5" xfId="0" applyNumberFormat="1" applyFont="1" applyFill="1" applyBorder="1" applyAlignment="1">
      <alignment horizontal="right"/>
    </xf>
    <xf numFmtId="170" fontId="3" fillId="3" borderId="0" xfId="4" applyNumberFormat="1" applyFont="1" applyFill="1" applyAlignment="1">
      <alignment horizontal="left"/>
    </xf>
    <xf numFmtId="3" fontId="4" fillId="3" borderId="1" xfId="0" applyNumberFormat="1" applyFont="1" applyFill="1" applyBorder="1" applyAlignment="1">
      <alignment horizontal="right"/>
    </xf>
    <xf numFmtId="3" fontId="4" fillId="3" borderId="7" xfId="4" applyNumberFormat="1" applyFont="1" applyFill="1" applyBorder="1" applyAlignment="1">
      <alignment horizontal="right"/>
    </xf>
    <xf numFmtId="3" fontId="4" fillId="3" borderId="7" xfId="0" applyNumberFormat="1" applyFont="1" applyFill="1" applyBorder="1" applyAlignment="1">
      <alignment horizontal="right"/>
    </xf>
    <xf numFmtId="3" fontId="9" fillId="5" borderId="2" xfId="5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left" indent="1"/>
    </xf>
    <xf numFmtId="3" fontId="4" fillId="3" borderId="0" xfId="4" applyNumberFormat="1" applyFont="1" applyFill="1" applyAlignment="1">
      <alignment horizontal="right" vertical="top"/>
    </xf>
    <xf numFmtId="3" fontId="4" fillId="3" borderId="6" xfId="0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left"/>
    </xf>
    <xf numFmtId="3" fontId="4" fillId="3" borderId="9" xfId="4" applyNumberFormat="1" applyFont="1" applyFill="1" applyBorder="1" applyAlignment="1">
      <alignment horizontal="right"/>
    </xf>
    <xf numFmtId="170" fontId="4" fillId="3" borderId="0" xfId="0" applyNumberFormat="1" applyFont="1" applyFill="1" applyAlignment="1">
      <alignment horizontal="left" indent="1"/>
    </xf>
    <xf numFmtId="3" fontId="3" fillId="3" borderId="4" xfId="4" applyNumberFormat="1" applyFont="1" applyFill="1" applyBorder="1" applyAlignment="1">
      <alignment horizontal="right"/>
    </xf>
    <xf numFmtId="170" fontId="31" fillId="3" borderId="0" xfId="0" applyNumberFormat="1" applyFont="1" applyFill="1" applyAlignment="1">
      <alignment horizontal="left"/>
    </xf>
    <xf numFmtId="170" fontId="27" fillId="3" borderId="0" xfId="0" applyNumberFormat="1" applyFont="1" applyFill="1" applyAlignment="1">
      <alignment horizontal="left"/>
    </xf>
    <xf numFmtId="167" fontId="31" fillId="12" borderId="0" xfId="0" applyNumberFormat="1" applyFont="1" applyFill="1" applyAlignment="1">
      <alignment horizontal="left"/>
    </xf>
    <xf numFmtId="170" fontId="4" fillId="3" borderId="0" xfId="2" applyNumberFormat="1" applyFont="1" applyFill="1" applyBorder="1" applyAlignment="1" applyProtection="1">
      <alignment horizontal="right"/>
    </xf>
    <xf numFmtId="3" fontId="4" fillId="0" borderId="0" xfId="0" applyNumberFormat="1" applyFont="1" applyAlignment="1">
      <alignment horizontal="right"/>
    </xf>
    <xf numFmtId="3" fontId="3" fillId="3" borderId="0" xfId="0" applyNumberFormat="1" applyFont="1" applyFill="1" applyAlignment="1">
      <alignment horizontal="left" indent="1"/>
    </xf>
    <xf numFmtId="3" fontId="3" fillId="3" borderId="0" xfId="4" applyNumberFormat="1" applyFont="1" applyFill="1" applyAlignment="1" applyProtection="1">
      <alignment horizontal="right"/>
      <protection locked="0"/>
    </xf>
    <xf numFmtId="3" fontId="3" fillId="3" borderId="0" xfId="4" applyNumberFormat="1" applyFont="1" applyFill="1" applyAlignment="1" applyProtection="1">
      <alignment horizontal="left"/>
      <protection locked="0"/>
    </xf>
    <xf numFmtId="166" fontId="30" fillId="8" borderId="0" xfId="2" applyNumberFormat="1" applyFont="1" applyFill="1" applyBorder="1" applyAlignment="1">
      <alignment horizontal="right"/>
    </xf>
    <xf numFmtId="3" fontId="30" fillId="8" borderId="0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3" fillId="11" borderId="0" xfId="0" applyNumberFormat="1" applyFont="1" applyFill="1" applyAlignment="1">
      <alignment horizontal="left"/>
    </xf>
    <xf numFmtId="1" fontId="4" fillId="0" borderId="0" xfId="4" applyNumberFormat="1" applyFont="1" applyAlignment="1">
      <alignment horizontal="right"/>
    </xf>
    <xf numFmtId="0" fontId="0" fillId="0" borderId="0" xfId="0" applyAlignment="1">
      <alignment horizontal="left" indent="1"/>
    </xf>
    <xf numFmtId="1" fontId="4" fillId="11" borderId="0" xfId="0" applyNumberFormat="1" applyFont="1" applyFill="1" applyAlignment="1">
      <alignment horizontal="left" indent="1"/>
    </xf>
    <xf numFmtId="1" fontId="4" fillId="11" borderId="0" xfId="0" applyNumberFormat="1" applyFont="1" applyFill="1" applyAlignment="1">
      <alignment horizontal="left"/>
    </xf>
    <xf numFmtId="1" fontId="4" fillId="0" borderId="0" xfId="4" applyNumberFormat="1" applyFont="1" applyAlignment="1" applyProtection="1">
      <alignment horizontal="right"/>
      <protection locked="0"/>
    </xf>
    <xf numFmtId="1" fontId="4" fillId="0" borderId="0" xfId="4" applyNumberFormat="1" applyFont="1" applyAlignment="1" applyProtection="1">
      <alignment horizontal="left"/>
      <protection locked="0"/>
    </xf>
    <xf numFmtId="1" fontId="9" fillId="0" borderId="0" xfId="4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" fontId="18" fillId="0" borderId="4" xfId="4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1" fontId="4" fillId="11" borderId="0" xfId="0" applyNumberFormat="1" applyFont="1" applyFill="1" applyAlignment="1">
      <alignment horizontal="left" indent="2"/>
    </xf>
    <xf numFmtId="175" fontId="4" fillId="3" borderId="0" xfId="0" applyNumberFormat="1" applyFont="1" applyFill="1" applyAlignment="1">
      <alignment horizontal="right"/>
    </xf>
    <xf numFmtId="170" fontId="4" fillId="0" borderId="0" xfId="4" applyNumberFormat="1" applyFont="1" applyAlignment="1">
      <alignment horizontal="right"/>
    </xf>
    <xf numFmtId="1" fontId="4" fillId="3" borderId="0" xfId="0" applyNumberFormat="1" applyFont="1" applyFill="1" applyAlignment="1">
      <alignment horizontal="left" indent="2"/>
    </xf>
    <xf numFmtId="3" fontId="4" fillId="3" borderId="4" xfId="4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 applyProtection="1">
      <alignment horizontal="right"/>
    </xf>
    <xf numFmtId="5" fontId="4" fillId="0" borderId="0" xfId="4" applyNumberFormat="1" applyFont="1" applyAlignment="1">
      <alignment horizontal="left"/>
    </xf>
    <xf numFmtId="5" fontId="4" fillId="0" borderId="0" xfId="4" applyNumberFormat="1" applyFont="1" applyAlignment="1">
      <alignment horizontal="right"/>
    </xf>
    <xf numFmtId="166" fontId="4" fillId="0" borderId="0" xfId="4" applyNumberFormat="1" applyFont="1" applyAlignment="1">
      <alignment horizontal="right"/>
    </xf>
    <xf numFmtId="169" fontId="18" fillId="0" borderId="0" xfId="0" applyNumberFormat="1" applyFont="1" applyAlignment="1">
      <alignment horizontal="right"/>
    </xf>
    <xf numFmtId="166" fontId="18" fillId="8" borderId="0" xfId="2" applyNumberFormat="1" applyFont="1" applyFill="1" applyBorder="1" applyAlignment="1">
      <alignment horizontal="right"/>
    </xf>
    <xf numFmtId="166" fontId="18" fillId="3" borderId="0" xfId="2" applyNumberFormat="1" applyFont="1" applyFill="1" applyBorder="1" applyAlignment="1">
      <alignment horizontal="right"/>
    </xf>
    <xf numFmtId="166" fontId="4" fillId="3" borderId="0" xfId="2" applyNumberFormat="1" applyFont="1" applyFill="1" applyBorder="1" applyAlignment="1">
      <alignment horizontal="right"/>
    </xf>
    <xf numFmtId="174" fontId="4" fillId="3" borderId="1" xfId="0" applyNumberFormat="1" applyFont="1" applyFill="1" applyBorder="1" applyAlignment="1">
      <alignment horizontal="right"/>
    </xf>
    <xf numFmtId="174" fontId="18" fillId="8" borderId="1" xfId="0" applyNumberFormat="1" applyFont="1" applyFill="1" applyBorder="1" applyAlignment="1">
      <alignment horizontal="right"/>
    </xf>
    <xf numFmtId="167" fontId="4" fillId="3" borderId="0" xfId="0" applyNumberFormat="1" applyFont="1" applyFill="1" applyAlignment="1">
      <alignment horizontal="right"/>
    </xf>
    <xf numFmtId="3" fontId="4" fillId="11" borderId="0" xfId="4" applyNumberFormat="1" applyFont="1" applyFill="1" applyAlignment="1">
      <alignment horizontal="right"/>
    </xf>
    <xf numFmtId="167" fontId="3" fillId="3" borderId="0" xfId="0" applyNumberFormat="1" applyFont="1" applyFill="1" applyAlignment="1">
      <alignment horizontal="right"/>
    </xf>
    <xf numFmtId="3" fontId="23" fillId="11" borderId="0" xfId="4" applyNumberFormat="1" applyFont="1" applyFill="1" applyAlignment="1">
      <alignment horizontal="right"/>
    </xf>
    <xf numFmtId="176" fontId="4" fillId="3" borderId="0" xfId="4" applyNumberFormat="1" applyFont="1" applyFill="1" applyAlignment="1">
      <alignment horizontal="right"/>
    </xf>
    <xf numFmtId="167" fontId="3" fillId="3" borderId="0" xfId="0" applyNumberFormat="1" applyFont="1" applyFill="1" applyAlignment="1">
      <alignment horizontal="left" indent="1"/>
    </xf>
    <xf numFmtId="167" fontId="3" fillId="13" borderId="10" xfId="0" applyNumberFormat="1" applyFont="1" applyFill="1" applyBorder="1" applyAlignment="1">
      <alignment horizontal="left"/>
    </xf>
    <xf numFmtId="0" fontId="3" fillId="13" borderId="10" xfId="0" applyFont="1" applyFill="1" applyBorder="1" applyAlignment="1">
      <alignment horizontal="right"/>
    </xf>
    <xf numFmtId="5" fontId="3" fillId="13" borderId="10" xfId="4" applyNumberFormat="1" applyFont="1" applyFill="1" applyBorder="1" applyAlignment="1">
      <alignment horizontal="right"/>
    </xf>
    <xf numFmtId="5" fontId="3" fillId="13" borderId="10" xfId="4" applyNumberFormat="1" applyFont="1" applyFill="1" applyBorder="1" applyAlignment="1" applyProtection="1">
      <alignment horizontal="right"/>
      <protection locked="0"/>
    </xf>
    <xf numFmtId="5" fontId="3" fillId="13" borderId="10" xfId="4" applyNumberFormat="1" applyFont="1" applyFill="1" applyBorder="1" applyAlignment="1" applyProtection="1">
      <alignment horizontal="left"/>
      <protection locked="0"/>
    </xf>
    <xf numFmtId="166" fontId="3" fillId="13" borderId="10" xfId="2" applyNumberFormat="1" applyFont="1" applyFill="1" applyBorder="1" applyAlignment="1" applyProtection="1">
      <alignment horizontal="right"/>
    </xf>
    <xf numFmtId="166" fontId="4" fillId="3" borderId="0" xfId="2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177" fontId="4" fillId="3" borderId="0" xfId="0" applyNumberFormat="1" applyFont="1" applyFill="1" applyAlignment="1">
      <alignment horizontal="right"/>
    </xf>
    <xf numFmtId="3" fontId="4" fillId="11" borderId="0" xfId="0" applyNumberFormat="1" applyFont="1" applyFill="1" applyAlignment="1">
      <alignment horizontal="right"/>
    </xf>
    <xf numFmtId="0" fontId="4" fillId="3" borderId="11" xfId="0" quotePrefix="1" applyFont="1" applyFill="1" applyBorder="1" applyAlignment="1">
      <alignment horizontal="left"/>
    </xf>
    <xf numFmtId="0" fontId="4" fillId="3" borderId="11" xfId="0" applyFont="1" applyFill="1" applyBorder="1" applyAlignment="1">
      <alignment horizontal="right"/>
    </xf>
    <xf numFmtId="5" fontId="4" fillId="3" borderId="11" xfId="4" applyNumberFormat="1" applyFont="1" applyFill="1" applyBorder="1" applyAlignment="1">
      <alignment horizontal="right"/>
    </xf>
    <xf numFmtId="5" fontId="4" fillId="3" borderId="11" xfId="4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>
      <alignment horizontal="left"/>
    </xf>
    <xf numFmtId="3" fontId="4" fillId="3" borderId="11" xfId="0" applyNumberFormat="1" applyFont="1" applyFill="1" applyBorder="1" applyAlignment="1">
      <alignment horizontal="right"/>
    </xf>
    <xf numFmtId="0" fontId="4" fillId="3" borderId="0" xfId="0" quotePrefix="1" applyFont="1" applyFill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right"/>
    </xf>
    <xf numFmtId="5" fontId="3" fillId="3" borderId="11" xfId="4" applyNumberFormat="1" applyFont="1" applyFill="1" applyBorder="1" applyAlignment="1">
      <alignment horizontal="right"/>
    </xf>
    <xf numFmtId="5" fontId="3" fillId="3" borderId="11" xfId="4" applyNumberFormat="1" applyFont="1" applyFill="1" applyBorder="1" applyAlignment="1" applyProtection="1">
      <alignment horizontal="right"/>
      <protection locked="0"/>
    </xf>
    <xf numFmtId="3" fontId="3" fillId="3" borderId="11" xfId="0" applyNumberFormat="1" applyFont="1" applyFill="1" applyBorder="1" applyAlignment="1">
      <alignment horizontal="right"/>
    </xf>
    <xf numFmtId="3" fontId="3" fillId="11" borderId="11" xfId="0" applyNumberFormat="1" applyFont="1" applyFill="1" applyBorder="1" applyAlignment="1">
      <alignment horizontal="right"/>
    </xf>
    <xf numFmtId="3" fontId="18" fillId="3" borderId="0" xfId="0" applyNumberFormat="1" applyFont="1" applyFill="1" applyAlignment="1">
      <alignment horizontal="right"/>
    </xf>
    <xf numFmtId="3" fontId="18" fillId="11" borderId="0" xfId="0" applyNumberFormat="1" applyFont="1" applyFill="1" applyAlignment="1">
      <alignment horizontal="right"/>
    </xf>
    <xf numFmtId="166" fontId="10" fillId="3" borderId="0" xfId="0" applyNumberFormat="1" applyFont="1" applyFill="1" applyAlignment="1">
      <alignment horizontal="right"/>
    </xf>
    <xf numFmtId="3" fontId="23" fillId="3" borderId="11" xfId="0" applyNumberFormat="1" applyFont="1" applyFill="1" applyBorder="1" applyAlignment="1">
      <alignment horizontal="right"/>
    </xf>
    <xf numFmtId="177" fontId="9" fillId="3" borderId="0" xfId="0" applyNumberFormat="1" applyFont="1" applyFill="1" applyAlignment="1">
      <alignment horizontal="right"/>
    </xf>
    <xf numFmtId="0" fontId="9" fillId="0" borderId="0" xfId="0" applyFont="1"/>
    <xf numFmtId="0" fontId="19" fillId="0" borderId="0" xfId="0" applyFont="1"/>
    <xf numFmtId="11" fontId="9" fillId="0" borderId="0" xfId="0" applyNumberFormat="1" applyFont="1"/>
    <xf numFmtId="169" fontId="13" fillId="6" borderId="1" xfId="0" applyNumberFormat="1" applyFont="1" applyFill="1" applyBorder="1" applyAlignment="1">
      <alignment horizontal="right"/>
    </xf>
    <xf numFmtId="3" fontId="9" fillId="0" borderId="0" xfId="0" applyNumberFormat="1" applyFont="1"/>
    <xf numFmtId="0" fontId="35" fillId="0" borderId="0" xfId="6"/>
  </cellXfs>
  <cellStyles count="7">
    <cellStyle name="Currency" xfId="1" builtinId="4"/>
    <cellStyle name="Hyperlink" xfId="6" builtinId="8"/>
    <cellStyle name="Normal" xfId="0" builtinId="0"/>
    <cellStyle name="Normal 10 2" xfId="3" xr:uid="{DF164E29-E052-47A2-A38B-4ED1C04B76AC}"/>
    <cellStyle name="Normal 278" xfId="5" xr:uid="{87E9480D-B972-4F75-9FD9-EFA50A7987C0}"/>
    <cellStyle name="Normal_AMAT" xfId="4" xr:uid="{4DBBB999-9AC9-4CF2-B376-E775D096B88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CA" sz="1600"/>
              <a:t>Cash Conversion Cycle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Cash conversion cycle</c:v>
          </c:tx>
          <c:spPr>
            <a:solidFill>
              <a:schemeClr val="bg1">
                <a:lumMod val="6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val>
            <c:numRef>
              <c:f>'Financial Model'!$AF$144:$AO$144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3C6-9B11-C8B506A5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619104"/>
        <c:axId val="1229618712"/>
      </c:barChart>
      <c:lineChart>
        <c:grouping val="standard"/>
        <c:varyColors val="0"/>
        <c:ser>
          <c:idx val="0"/>
          <c:order val="0"/>
          <c:tx>
            <c:v>Inventory days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Lit>
              <c:formatCode>General</c:formatCode>
              <c:ptCount val="9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</c:numLit>
          </c:cat>
          <c:val>
            <c:numRef>
              <c:f>'Financial Model'!$AF$139:$AO$139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9-43C6-9B11-C8B506A51A3E}"/>
            </c:ext>
          </c:extLst>
        </c:ser>
        <c:ser>
          <c:idx val="1"/>
          <c:order val="1"/>
          <c:tx>
            <c:v>Receivable days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Lit>
              <c:formatCode>General</c:formatCode>
              <c:ptCount val="9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</c:numLit>
          </c:cat>
          <c:val>
            <c:numRef>
              <c:f>'Financial Model'!$AF$141:$AO$141</c:f>
              <c:numCache>
                <c:formatCode>#,##0</c:formatCode>
                <c:ptCount val="3"/>
                <c:pt idx="0">
                  <c:v>40.676956905091053</c:v>
                </c:pt>
                <c:pt idx="1">
                  <c:v>41.97876060408732</c:v>
                </c:pt>
                <c:pt idx="2">
                  <c:v>46.044215320802266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9-43C6-9B11-C8B506A51A3E}"/>
            </c:ext>
          </c:extLst>
        </c:ser>
        <c:ser>
          <c:idx val="2"/>
          <c:order val="2"/>
          <c:tx>
            <c:v>Payable days</c:v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Lit>
              <c:formatCode>General</c:formatCode>
              <c:ptCount val="9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</c:numLit>
          </c:cat>
          <c:val>
            <c:numRef>
              <c:f>'Financial Model'!$AF$143:$AO$143</c:f>
              <c:numCache>
                <c:formatCode>#,##0</c:formatCode>
                <c:ptCount val="3"/>
                <c:pt idx="0">
                  <c:v>90.896430687878933</c:v>
                </c:pt>
                <c:pt idx="1">
                  <c:v>63.104762609628843</c:v>
                </c:pt>
                <c:pt idx="2">
                  <c:v>51.708155072378837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9-43C6-9B11-C8B506A5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617928"/>
        <c:axId val="1229618320"/>
      </c:lineChart>
      <c:catAx>
        <c:axId val="122961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29618320"/>
        <c:crosses val="autoZero"/>
        <c:auto val="1"/>
        <c:lblAlgn val="ctr"/>
        <c:lblOffset val="100"/>
        <c:noMultiLvlLbl val="0"/>
      </c:catAx>
      <c:valAx>
        <c:axId val="122961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229617928"/>
        <c:crosses val="autoZero"/>
        <c:crossBetween val="between"/>
      </c:valAx>
      <c:valAx>
        <c:axId val="1229618712"/>
        <c:scaling>
          <c:orientation val="minMax"/>
          <c:max val="25"/>
        </c:scaling>
        <c:delete val="1"/>
        <c:axPos val="r"/>
        <c:numFmt formatCode="#,##0" sourceLinked="1"/>
        <c:majorTickMark val="out"/>
        <c:minorTickMark val="none"/>
        <c:tickLblPos val="none"/>
        <c:crossAx val="1229619104"/>
        <c:crosses val="max"/>
        <c:crossBetween val="between"/>
      </c:valAx>
      <c:catAx>
        <c:axId val="1229619104"/>
        <c:scaling>
          <c:orientation val="minMax"/>
        </c:scaling>
        <c:delete val="1"/>
        <c:axPos val="b"/>
        <c:majorTickMark val="out"/>
        <c:minorTickMark val="none"/>
        <c:tickLblPos val="none"/>
        <c:crossAx val="1229618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125</xdr:row>
      <xdr:rowOff>0</xdr:rowOff>
    </xdr:from>
    <xdr:to>
      <xdr:col>21</xdr:col>
      <xdr:colOff>571660</xdr:colOff>
      <xdr:row>143</xdr:row>
      <xdr:rowOff>78347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37A02-DBBF-49F1-AED4-77B47539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51</xdr:col>
      <xdr:colOff>238125</xdr:colOff>
      <xdr:row>286</xdr:row>
      <xdr:rowOff>152400</xdr:rowOff>
    </xdr:from>
    <xdr:to>
      <xdr:col>59</xdr:col>
      <xdr:colOff>513789</xdr:colOff>
      <xdr:row>292</xdr:row>
      <xdr:rowOff>161802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7E26D-4444-446D-8685-C6C0A0BE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4234100"/>
          <a:ext cx="4485714" cy="980952"/>
        </a:xfrm>
        <a:prstGeom prst="rect">
          <a:avLst/>
        </a:prstGeom>
      </xdr:spPr>
    </xdr:pic>
    <xdr:clientData/>
  </xdr:twoCellAnchor>
  <xdr:twoCellAnchor editAs="oneCell">
    <xdr:from>
      <xdr:col>58</xdr:col>
      <xdr:colOff>104775</xdr:colOff>
      <xdr:row>72</xdr:row>
      <xdr:rowOff>76199</xdr:rowOff>
    </xdr:from>
    <xdr:to>
      <xdr:col>62</xdr:col>
      <xdr:colOff>533400</xdr:colOff>
      <xdr:row>87</xdr:row>
      <xdr:rowOff>43143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58A09F-8A25-4084-9BF3-E297875B7266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11375" y="11791949"/>
          <a:ext cx="2876550" cy="2395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arun.pillai@tresvis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D7F7-25EF-490B-9A3A-FD721999B5BA}">
  <sheetPr codeName="Sheet5">
    <tabColor rgb="FFCCFFFF"/>
  </sheetPr>
  <dimension ref="A1:BP320"/>
  <sheetViews>
    <sheetView showGridLines="0" zoomScaleNormal="100" zoomScaleSheetLayoutView="75" workbookViewId="0">
      <pane xSplit="22" ySplit="10" topLeftCell="W296" activePane="bottomRight" state="frozen"/>
      <selection pane="topRight" activeCell="W1" sqref="W1"/>
      <selection pane="bottomLeft" activeCell="A11" sqref="A11"/>
      <selection pane="bottomRight" activeCell="B299" sqref="B299"/>
    </sheetView>
  </sheetViews>
  <sheetFormatPr defaultColWidth="9.1796875" defaultRowHeight="13" outlineLevelRow="2" outlineLevelCol="1" x14ac:dyDescent="0.3"/>
  <cols>
    <col min="1" max="1" width="1.7265625" style="7" customWidth="1"/>
    <col min="2" max="2" width="33.26953125" style="137" customWidth="1"/>
    <col min="3" max="15" width="10.7265625" style="7" hidden="1" customWidth="1" outlineLevel="1"/>
    <col min="16" max="16" width="10.7265625" style="7" hidden="1" customWidth="1" outlineLevel="1" collapsed="1"/>
    <col min="17" max="22" width="10.7265625" style="7" hidden="1" customWidth="1" outlineLevel="1"/>
    <col min="23" max="23" width="3.1796875" style="7" customWidth="1" collapsed="1"/>
    <col min="24" max="25" width="4.7265625" style="7" customWidth="1"/>
    <col min="26" max="26" width="5.54296875" style="137" customWidth="1"/>
    <col min="27" max="38" width="8.7265625" style="7" hidden="1" customWidth="1" outlineLevel="1"/>
    <col min="39" max="39" width="8.7265625" style="7" customWidth="1" collapsed="1"/>
    <col min="40" max="42" width="8.7265625" style="7" customWidth="1"/>
    <col min="43" max="44" width="8.7265625" style="21" customWidth="1"/>
    <col min="45" max="48" width="8.7265625" style="7" customWidth="1"/>
    <col min="49" max="49" width="8.7265625" style="21" customWidth="1"/>
    <col min="50" max="57" width="8.7265625" style="7" customWidth="1"/>
    <col min="58" max="58" width="1.81640625" style="7" customWidth="1"/>
    <col min="59" max="60" width="9" style="22" bestFit="1" customWidth="1"/>
    <col min="61" max="61" width="10" style="22" bestFit="1" customWidth="1"/>
    <col min="62" max="63" width="8.7265625" style="7" customWidth="1"/>
    <col min="64" max="16384" width="9.1796875" style="9"/>
  </cols>
  <sheetData>
    <row r="1" spans="1:63" ht="11.25" customHeight="1" x14ac:dyDescent="0.3">
      <c r="A1" s="1"/>
      <c r="B1" s="2" t="s">
        <v>214</v>
      </c>
      <c r="C1" s="1"/>
      <c r="D1" s="1"/>
      <c r="E1" s="1"/>
      <c r="F1" s="1"/>
      <c r="G1" s="3"/>
      <c r="H1" s="1"/>
      <c r="I1" s="1"/>
      <c r="J1" s="1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G1" s="8"/>
      <c r="BH1" s="8"/>
      <c r="BI1" s="8"/>
    </row>
    <row r="2" spans="1:63" ht="17.25" customHeight="1" x14ac:dyDescent="0.3">
      <c r="A2" s="3"/>
      <c r="B2" s="10" t="s">
        <v>0</v>
      </c>
      <c r="C2" s="1"/>
      <c r="D2" s="1"/>
      <c r="E2" s="1"/>
      <c r="F2" s="1"/>
      <c r="G2" s="1"/>
      <c r="H2" s="1"/>
      <c r="I2" s="1"/>
      <c r="J2" s="1"/>
      <c r="K2" s="4"/>
      <c r="L2" s="5"/>
      <c r="M2" s="5"/>
      <c r="N2" s="5"/>
      <c r="O2" s="5"/>
      <c r="P2" s="5"/>
      <c r="Q2" s="11"/>
      <c r="R2" s="4"/>
      <c r="S2" s="5"/>
      <c r="T2" s="5"/>
      <c r="U2" s="5"/>
      <c r="V2" s="5"/>
      <c r="W2" s="5"/>
      <c r="X2" s="5"/>
      <c r="Y2" s="5"/>
      <c r="Z2" s="6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G2" s="8"/>
      <c r="BH2" s="8"/>
      <c r="BI2" s="8"/>
    </row>
    <row r="3" spans="1:63" ht="11.25" customHeight="1" x14ac:dyDescent="0.3">
      <c r="A3" s="12"/>
      <c r="B3" s="13" t="s">
        <v>215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 t="s">
        <v>1</v>
      </c>
      <c r="AV3" s="14"/>
      <c r="AW3" s="14"/>
      <c r="AX3" s="14"/>
      <c r="AY3" s="14"/>
      <c r="AZ3" s="14"/>
      <c r="BA3" s="14"/>
      <c r="BB3" s="14"/>
      <c r="BC3" s="14"/>
      <c r="BD3" s="14"/>
      <c r="BE3" s="14"/>
      <c r="BG3" s="16"/>
      <c r="BH3" s="16"/>
      <c r="BI3" s="16"/>
    </row>
    <row r="4" spans="1:63" x14ac:dyDescent="0.3">
      <c r="B4" s="17"/>
      <c r="N4" s="18"/>
      <c r="O4" s="18"/>
      <c r="P4" s="18"/>
      <c r="Q4" s="18"/>
      <c r="R4" s="19"/>
      <c r="S4" s="18"/>
      <c r="T4" s="18"/>
      <c r="U4" s="18"/>
      <c r="V4" s="18"/>
      <c r="W4" s="18"/>
      <c r="X4" s="18"/>
      <c r="Y4" s="18"/>
      <c r="Z4" s="20"/>
      <c r="AA4" s="19"/>
      <c r="AB4" s="19"/>
      <c r="AC4" s="19"/>
      <c r="AD4" s="19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63" x14ac:dyDescent="0.3">
      <c r="B5" s="23" t="s">
        <v>2</v>
      </c>
      <c r="N5" s="18"/>
      <c r="O5" s="18"/>
      <c r="P5" s="18"/>
      <c r="Q5" s="18"/>
      <c r="R5" s="19"/>
      <c r="S5" s="18"/>
      <c r="T5" s="18"/>
      <c r="U5" s="18"/>
      <c r="V5" s="18"/>
      <c r="W5" s="18"/>
      <c r="X5" s="18"/>
      <c r="Y5" s="18"/>
      <c r="Z5" s="20"/>
      <c r="AB5" s="19"/>
      <c r="AC5" s="19"/>
      <c r="AD5" s="19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63" x14ac:dyDescent="0.3">
      <c r="B6" s="24" t="s">
        <v>3</v>
      </c>
      <c r="N6" s="18"/>
      <c r="O6" s="18"/>
      <c r="P6" s="18"/>
      <c r="Q6" s="18"/>
      <c r="R6" s="19"/>
      <c r="S6" s="18"/>
      <c r="T6" s="18"/>
      <c r="U6" s="18"/>
      <c r="V6" s="18"/>
      <c r="W6" s="18"/>
      <c r="X6" s="18"/>
      <c r="Y6" s="18"/>
      <c r="Z6" s="20"/>
      <c r="AA6" s="19"/>
      <c r="AB6" s="19"/>
      <c r="AC6" s="19"/>
      <c r="AD6" s="19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25"/>
      <c r="AQ6" s="18"/>
    </row>
    <row r="7" spans="1:63" x14ac:dyDescent="0.3">
      <c r="B7" s="17"/>
      <c r="N7" s="18"/>
      <c r="O7" s="18"/>
      <c r="P7" s="18"/>
      <c r="Q7" s="18"/>
      <c r="R7" s="19"/>
      <c r="S7" s="18"/>
      <c r="T7" s="18"/>
      <c r="U7" s="18"/>
      <c r="V7" s="18"/>
      <c r="W7" s="18"/>
      <c r="X7" s="18"/>
      <c r="Y7" s="18"/>
      <c r="Z7" s="20"/>
      <c r="AA7" s="19"/>
      <c r="AB7" s="19"/>
      <c r="AC7" s="19"/>
      <c r="AD7" s="19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9"/>
    </row>
    <row r="8" spans="1:63" ht="13.5" thickBot="1" x14ac:dyDescent="0.35">
      <c r="B8" s="17"/>
      <c r="N8" s="18"/>
      <c r="O8" s="18"/>
      <c r="P8" s="18"/>
      <c r="Q8" s="18"/>
      <c r="R8" s="19"/>
      <c r="S8" s="18"/>
      <c r="T8" s="18"/>
      <c r="U8" s="18"/>
      <c r="V8" s="18"/>
      <c r="W8" s="18"/>
      <c r="X8" s="18"/>
      <c r="Y8" s="18"/>
      <c r="Z8" s="20"/>
      <c r="AA8" s="26" t="s">
        <v>216</v>
      </c>
      <c r="AB8" s="26" t="s">
        <v>217</v>
      </c>
      <c r="AC8" s="26" t="s">
        <v>218</v>
      </c>
      <c r="AD8" s="26" t="s">
        <v>219</v>
      </c>
      <c r="AE8" s="26" t="s">
        <v>220</v>
      </c>
      <c r="AF8" s="26" t="s">
        <v>221</v>
      </c>
      <c r="AG8" s="26" t="s">
        <v>222</v>
      </c>
      <c r="AH8" s="26" t="s">
        <v>223</v>
      </c>
      <c r="AI8" s="26" t="s">
        <v>224</v>
      </c>
      <c r="AJ8" s="26" t="s">
        <v>225</v>
      </c>
      <c r="AK8" s="26" t="s">
        <v>226</v>
      </c>
      <c r="AL8" s="26" t="s">
        <v>227</v>
      </c>
      <c r="AM8" s="26" t="s">
        <v>228</v>
      </c>
      <c r="AN8" s="26" t="s">
        <v>229</v>
      </c>
      <c r="AO8" s="26" t="s">
        <v>230</v>
      </c>
      <c r="AS8" s="21"/>
      <c r="AT8" s="21"/>
      <c r="AU8" s="21"/>
      <c r="AV8" s="21"/>
      <c r="AX8" s="21"/>
      <c r="AY8" s="21"/>
      <c r="AZ8" s="21"/>
      <c r="BA8" s="21"/>
      <c r="BB8" s="21"/>
      <c r="BC8" s="21"/>
      <c r="BD8" s="21"/>
      <c r="BE8" s="21"/>
    </row>
    <row r="9" spans="1:63" s="33" customFormat="1" ht="13.5" thickBot="1" x14ac:dyDescent="0.35">
      <c r="A9" s="27"/>
      <c r="B9" s="28" t="s">
        <v>4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18"/>
      <c r="X9" s="18"/>
      <c r="Y9" s="18"/>
      <c r="Z9" s="28" t="s">
        <v>4</v>
      </c>
      <c r="AA9" s="29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30"/>
      <c r="BG9" s="31" t="s">
        <v>5</v>
      </c>
      <c r="BH9" s="32"/>
      <c r="BI9" s="31" t="s">
        <v>6</v>
      </c>
      <c r="BJ9" s="30"/>
      <c r="BK9" s="30"/>
    </row>
    <row r="10" spans="1:63" x14ac:dyDescent="0.3">
      <c r="A10" s="34"/>
      <c r="B10" s="35" t="s">
        <v>7</v>
      </c>
      <c r="C10" s="36"/>
      <c r="D10" s="36"/>
      <c r="E10" s="36"/>
      <c r="F10" s="36"/>
      <c r="G10" s="36" t="s">
        <v>231</v>
      </c>
      <c r="H10" s="36" t="s">
        <v>232</v>
      </c>
      <c r="I10" s="36" t="s">
        <v>233</v>
      </c>
      <c r="J10" s="36" t="s">
        <v>234</v>
      </c>
      <c r="K10" s="36" t="s">
        <v>235</v>
      </c>
      <c r="L10" s="36" t="s">
        <v>236</v>
      </c>
      <c r="M10" s="36" t="s">
        <v>237</v>
      </c>
      <c r="N10" s="36" t="s">
        <v>238</v>
      </c>
      <c r="O10" s="36" t="s">
        <v>239</v>
      </c>
      <c r="P10" s="36" t="s">
        <v>240</v>
      </c>
      <c r="Q10" s="36" t="s">
        <v>241</v>
      </c>
      <c r="R10" s="36" t="s">
        <v>242</v>
      </c>
      <c r="S10" s="36" t="s">
        <v>243</v>
      </c>
      <c r="T10" s="36" t="s">
        <v>244</v>
      </c>
      <c r="U10" s="36" t="s">
        <v>245</v>
      </c>
      <c r="V10" s="36" t="s">
        <v>246</v>
      </c>
      <c r="W10" s="18"/>
      <c r="X10" s="18"/>
      <c r="Y10" s="18"/>
      <c r="Z10" s="34"/>
      <c r="AA10" s="36">
        <v>39082</v>
      </c>
      <c r="AB10" s="36">
        <v>39447</v>
      </c>
      <c r="AC10" s="36">
        <v>39813</v>
      </c>
      <c r="AD10" s="36">
        <v>40178</v>
      </c>
      <c r="AE10" s="36">
        <v>40543</v>
      </c>
      <c r="AF10" s="36">
        <v>40908</v>
      </c>
      <c r="AG10" s="36">
        <v>41274</v>
      </c>
      <c r="AH10" s="36">
        <v>41639</v>
      </c>
      <c r="AI10" s="36">
        <v>42004</v>
      </c>
      <c r="AJ10" s="36">
        <v>42369</v>
      </c>
      <c r="AK10" s="36">
        <v>42735</v>
      </c>
      <c r="AL10" s="36">
        <v>43100</v>
      </c>
      <c r="AM10" s="36">
        <v>43465</v>
      </c>
      <c r="AN10" s="36">
        <v>43830</v>
      </c>
      <c r="AO10" s="36">
        <v>44196</v>
      </c>
      <c r="AP10" s="37">
        <v>44561</v>
      </c>
      <c r="AQ10" s="37">
        <v>44926</v>
      </c>
      <c r="AR10" s="37">
        <v>45291</v>
      </c>
      <c r="AS10" s="37">
        <v>45657</v>
      </c>
      <c r="AT10" s="37">
        <v>46022</v>
      </c>
      <c r="AU10" s="37">
        <v>46387</v>
      </c>
      <c r="AV10" s="37">
        <v>46752</v>
      </c>
      <c r="AW10" s="37">
        <v>47118</v>
      </c>
      <c r="AX10" s="37">
        <v>47483</v>
      </c>
      <c r="AY10" s="37">
        <v>47848</v>
      </c>
      <c r="AZ10" s="37">
        <v>48213</v>
      </c>
      <c r="BA10" s="37">
        <v>48579</v>
      </c>
      <c r="BB10" s="37">
        <v>48944</v>
      </c>
      <c r="BC10" s="37">
        <v>49309</v>
      </c>
      <c r="BD10" s="37">
        <v>49674</v>
      </c>
      <c r="BE10" s="37">
        <v>50040</v>
      </c>
      <c r="BG10" s="38" t="s">
        <v>8</v>
      </c>
      <c r="BH10" s="39" t="s">
        <v>8</v>
      </c>
      <c r="BI10" s="39" t="s">
        <v>9</v>
      </c>
    </row>
    <row r="11" spans="1:63" x14ac:dyDescent="0.3">
      <c r="B11" s="17"/>
      <c r="J11" s="40"/>
      <c r="N11" s="18"/>
      <c r="O11" s="18"/>
      <c r="P11" s="18"/>
      <c r="Q11" s="18"/>
      <c r="R11" s="19"/>
      <c r="S11" s="18"/>
      <c r="T11" s="18"/>
      <c r="U11" s="18"/>
      <c r="V11" s="18"/>
      <c r="W11" s="18"/>
      <c r="X11" s="18"/>
      <c r="Y11" s="18"/>
      <c r="Z11" s="20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63" s="50" customFormat="1" x14ac:dyDescent="0.3">
      <c r="A12" s="42" t="s">
        <v>247</v>
      </c>
      <c r="B12" s="43" t="s">
        <v>10</v>
      </c>
      <c r="C12" s="44"/>
      <c r="D12" s="44"/>
      <c r="E12" s="44"/>
      <c r="F12" s="44"/>
      <c r="G12" s="44" t="s">
        <v>248</v>
      </c>
      <c r="H12" s="44" t="s">
        <v>248</v>
      </c>
      <c r="I12" s="44" t="s">
        <v>248</v>
      </c>
      <c r="J12" s="44" t="s">
        <v>248</v>
      </c>
      <c r="K12" s="44" t="s">
        <v>248</v>
      </c>
      <c r="L12" s="44" t="s">
        <v>248</v>
      </c>
      <c r="M12" s="44">
        <v>25.584</v>
      </c>
      <c r="N12" s="44">
        <v>27.234999999999999</v>
      </c>
      <c r="O12" s="44">
        <v>28.263999999999999</v>
      </c>
      <c r="P12" s="44">
        <v>31.02</v>
      </c>
      <c r="Q12" s="44">
        <v>33.173999999999999</v>
      </c>
      <c r="R12" s="44">
        <v>36.316000000000003</v>
      </c>
      <c r="S12" s="44">
        <v>39.734999999999999</v>
      </c>
      <c r="T12" s="44">
        <v>43.143000000000001</v>
      </c>
      <c r="U12" s="44">
        <v>46.66</v>
      </c>
      <c r="V12" s="44">
        <v>49.012999999999998</v>
      </c>
      <c r="W12" s="45"/>
      <c r="X12" s="45"/>
      <c r="Y12" s="45"/>
      <c r="Z12" s="46"/>
      <c r="AA12" s="44" t="s">
        <v>249</v>
      </c>
      <c r="AB12" s="44" t="s">
        <v>249</v>
      </c>
      <c r="AC12" s="44" t="s">
        <v>249</v>
      </c>
      <c r="AD12" s="44" t="s">
        <v>249</v>
      </c>
      <c r="AE12" s="44" t="s">
        <v>249</v>
      </c>
      <c r="AF12" s="44" t="s">
        <v>249</v>
      </c>
      <c r="AG12" s="44" t="s">
        <v>249</v>
      </c>
      <c r="AH12" s="44" t="s">
        <v>249</v>
      </c>
      <c r="AI12" s="44" t="s">
        <v>249</v>
      </c>
      <c r="AJ12" s="44" t="s">
        <v>249</v>
      </c>
      <c r="AK12" s="44" t="s">
        <v>249</v>
      </c>
      <c r="AL12" s="44" t="s">
        <v>249</v>
      </c>
      <c r="AM12" s="44">
        <v>91.867000000000004</v>
      </c>
      <c r="AN12" s="44">
        <v>112.10299999999999</v>
      </c>
      <c r="AO12" s="44">
        <v>152.36799999999999</v>
      </c>
      <c r="AP12" s="47">
        <v>197.53843033735333</v>
      </c>
      <c r="AQ12" s="47">
        <v>254.7535894272923</v>
      </c>
      <c r="AR12" s="47">
        <v>318.95502207204061</v>
      </c>
      <c r="AS12" s="47">
        <v>391.76736514707522</v>
      </c>
      <c r="AT12" s="47">
        <v>473.0317793027582</v>
      </c>
      <c r="AU12" s="47">
        <v>562.58533589485455</v>
      </c>
      <c r="AV12" s="47">
        <v>659.99770642069541</v>
      </c>
      <c r="AW12" s="47">
        <v>764.51701778097049</v>
      </c>
      <c r="AX12" s="47">
        <v>875.05908119534047</v>
      </c>
      <c r="AY12" s="47">
        <v>995.60605637410879</v>
      </c>
      <c r="AZ12" s="47">
        <v>1071.1280325039872</v>
      </c>
      <c r="BA12" s="47">
        <v>1150.36901042316</v>
      </c>
      <c r="BB12" s="47">
        <v>1233.2864266285967</v>
      </c>
      <c r="BC12" s="47">
        <v>1319.7922750559087</v>
      </c>
      <c r="BD12" s="47">
        <v>1409.7501293834664</v>
      </c>
      <c r="BE12" s="47">
        <v>1502.972911705552</v>
      </c>
      <c r="BF12" s="48"/>
      <c r="BG12" s="49" t="e">
        <v>#VALUE!</v>
      </c>
      <c r="BH12" s="49">
        <v>0.23284183116990056</v>
      </c>
      <c r="BI12" s="49">
        <v>0.18418342694925124</v>
      </c>
      <c r="BJ12" s="48"/>
      <c r="BK12" s="48"/>
    </row>
    <row r="13" spans="1:63" x14ac:dyDescent="0.3">
      <c r="B13" s="51" t="s">
        <v>11</v>
      </c>
      <c r="C13" s="52"/>
      <c r="D13" s="52"/>
      <c r="E13" s="52"/>
      <c r="F13" s="52"/>
      <c r="G13" s="52" t="s">
        <v>248</v>
      </c>
      <c r="H13" s="52" t="s">
        <v>248</v>
      </c>
      <c r="I13" s="52" t="s">
        <v>248</v>
      </c>
      <c r="J13" s="52" t="s">
        <v>248</v>
      </c>
      <c r="K13" s="52" t="s">
        <v>248</v>
      </c>
      <c r="L13" s="52" t="s">
        <v>248</v>
      </c>
      <c r="M13" s="52">
        <v>5.9249999999999998</v>
      </c>
      <c r="N13" s="52">
        <v>6.2270000000000003</v>
      </c>
      <c r="O13" s="52">
        <v>6.806</v>
      </c>
      <c r="P13" s="52">
        <v>8.0649999999999995</v>
      </c>
      <c r="Q13" s="52">
        <v>7.48</v>
      </c>
      <c r="R13" s="52">
        <v>7.8369999999999997</v>
      </c>
      <c r="S13" s="52">
        <v>8.593</v>
      </c>
      <c r="T13" s="52">
        <v>10.215999999999999</v>
      </c>
      <c r="U13" s="52">
        <v>9.25</v>
      </c>
      <c r="V13" s="52">
        <v>10.185</v>
      </c>
      <c r="W13" s="53"/>
      <c r="X13" s="53"/>
      <c r="Y13" s="53"/>
      <c r="Z13" s="54"/>
      <c r="AA13" s="55" t="s">
        <v>249</v>
      </c>
      <c r="AB13" s="55" t="s">
        <v>249</v>
      </c>
      <c r="AC13" s="55" t="s">
        <v>249</v>
      </c>
      <c r="AD13" s="55" t="s">
        <v>249</v>
      </c>
      <c r="AE13" s="55" t="s">
        <v>249</v>
      </c>
      <c r="AF13" s="55" t="s">
        <v>249</v>
      </c>
      <c r="AG13" s="55" t="s">
        <v>249</v>
      </c>
      <c r="AH13" s="55" t="s">
        <v>249</v>
      </c>
      <c r="AI13" s="55" t="s">
        <v>249</v>
      </c>
      <c r="AJ13" s="55" t="s">
        <v>249</v>
      </c>
      <c r="AK13" s="55" t="s">
        <v>249</v>
      </c>
      <c r="AL13" s="55" t="s">
        <v>249</v>
      </c>
      <c r="AM13" s="55">
        <v>21.937000000000001</v>
      </c>
      <c r="AN13" s="55">
        <v>27.023</v>
      </c>
      <c r="AO13" s="55">
        <v>34.125999999999998</v>
      </c>
      <c r="AP13" s="55">
        <v>46.816607989952736</v>
      </c>
      <c r="AQ13" s="55">
        <v>58.020129992065826</v>
      </c>
      <c r="AR13" s="55">
        <v>69.691672322740885</v>
      </c>
      <c r="AS13" s="55">
        <v>81.977321157025514</v>
      </c>
      <c r="AT13" s="55">
        <v>94.606355860551616</v>
      </c>
      <c r="AU13" s="55">
        <v>112.51706717897089</v>
      </c>
      <c r="AV13" s="55">
        <v>131.99954128413904</v>
      </c>
      <c r="AW13" s="55">
        <v>152.90340355619406</v>
      </c>
      <c r="AX13" s="55">
        <v>175.01181623906805</v>
      </c>
      <c r="AY13" s="55">
        <v>199.12121127482172</v>
      </c>
      <c r="AZ13" s="55">
        <v>214.2256065007974</v>
      </c>
      <c r="BA13" s="55">
        <v>230.07380208463195</v>
      </c>
      <c r="BB13" s="55">
        <v>246.65728532571927</v>
      </c>
      <c r="BC13" s="55">
        <v>263.95845501118168</v>
      </c>
      <c r="BD13" s="55">
        <v>281.95002587669319</v>
      </c>
      <c r="BE13" s="55">
        <v>300.59458234111031</v>
      </c>
    </row>
    <row r="14" spans="1:63" x14ac:dyDescent="0.3">
      <c r="A14" s="42" t="s">
        <v>250</v>
      </c>
      <c r="B14" s="51" t="s">
        <v>12</v>
      </c>
      <c r="C14" s="53"/>
      <c r="D14" s="53"/>
      <c r="E14" s="53"/>
      <c r="F14" s="53"/>
      <c r="G14" s="53" t="e">
        <v>#VALUE!</v>
      </c>
      <c r="H14" s="53" t="e">
        <v>#VALUE!</v>
      </c>
      <c r="I14" s="53" t="e">
        <v>#VALUE!</v>
      </c>
      <c r="J14" s="53" t="e">
        <v>#VALUE!</v>
      </c>
      <c r="K14" s="53" t="e">
        <v>#VALUE!</v>
      </c>
      <c r="L14" s="53" t="e">
        <v>#VALUE!</v>
      </c>
      <c r="M14" s="53">
        <v>19.658999999999999</v>
      </c>
      <c r="N14" s="53">
        <v>21.007999999999999</v>
      </c>
      <c r="O14" s="53">
        <v>21.457999999999998</v>
      </c>
      <c r="P14" s="53">
        <v>22.954999999999998</v>
      </c>
      <c r="Q14" s="53">
        <v>25.693999999999999</v>
      </c>
      <c r="R14" s="53">
        <v>28.479000000000003</v>
      </c>
      <c r="S14" s="53">
        <v>31.141999999999999</v>
      </c>
      <c r="T14" s="53">
        <v>32.927</v>
      </c>
      <c r="U14" s="53">
        <v>37.409999999999997</v>
      </c>
      <c r="V14" s="53">
        <v>38.827999999999996</v>
      </c>
      <c r="W14" s="53"/>
      <c r="X14" s="53"/>
      <c r="Y14" s="53"/>
      <c r="Z14" s="54"/>
      <c r="AA14" s="53" t="e">
        <v>#VALUE!</v>
      </c>
      <c r="AB14" s="53" t="e">
        <v>#VALUE!</v>
      </c>
      <c r="AC14" s="53" t="e">
        <v>#VALUE!</v>
      </c>
      <c r="AD14" s="53" t="e">
        <v>#VALUE!</v>
      </c>
      <c r="AE14" s="53" t="e">
        <v>#VALUE!</v>
      </c>
      <c r="AF14" s="53" t="e">
        <v>#VALUE!</v>
      </c>
      <c r="AG14" s="53" t="e">
        <v>#VALUE!</v>
      </c>
      <c r="AH14" s="53" t="e">
        <v>#VALUE!</v>
      </c>
      <c r="AI14" s="53" t="e">
        <v>#VALUE!</v>
      </c>
      <c r="AJ14" s="53" t="e">
        <v>#VALUE!</v>
      </c>
      <c r="AK14" s="53" t="e">
        <v>#VALUE!</v>
      </c>
      <c r="AL14" s="53" t="e">
        <v>#VALUE!</v>
      </c>
      <c r="AM14" s="53">
        <v>69.930000000000007</v>
      </c>
      <c r="AN14" s="53">
        <v>85.08</v>
      </c>
      <c r="AO14" s="53">
        <v>118.24199999999999</v>
      </c>
      <c r="AP14" s="53">
        <v>150.7218223474006</v>
      </c>
      <c r="AQ14" s="53">
        <v>196.73345943522648</v>
      </c>
      <c r="AR14" s="53">
        <v>249.26334974929972</v>
      </c>
      <c r="AS14" s="53">
        <v>309.7900439900497</v>
      </c>
      <c r="AT14" s="53">
        <v>378.42542344220658</v>
      </c>
      <c r="AU14" s="53">
        <v>450.06826871588368</v>
      </c>
      <c r="AV14" s="53">
        <v>527.99816513655639</v>
      </c>
      <c r="AW14" s="53">
        <v>611.61361422477648</v>
      </c>
      <c r="AX14" s="53">
        <v>700.04726495627244</v>
      </c>
      <c r="AY14" s="53">
        <v>796.4848450992871</v>
      </c>
      <c r="AZ14" s="53">
        <v>856.90242600318982</v>
      </c>
      <c r="BA14" s="53">
        <v>920.29520833852803</v>
      </c>
      <c r="BB14" s="53">
        <v>986.62914130287743</v>
      </c>
      <c r="BC14" s="53">
        <v>1055.833820044727</v>
      </c>
      <c r="BD14" s="53">
        <v>1127.8001035067732</v>
      </c>
      <c r="BE14" s="53">
        <v>1202.3783293644417</v>
      </c>
      <c r="BG14" s="22" t="e">
        <v>#VALUE!</v>
      </c>
      <c r="BH14" s="22">
        <v>0.2445732194951023</v>
      </c>
      <c r="BI14" s="22">
        <v>0.18980427107942902</v>
      </c>
    </row>
    <row r="15" spans="1:63" x14ac:dyDescent="0.3">
      <c r="B15" s="51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63" x14ac:dyDescent="0.3">
      <c r="B16" s="51" t="s">
        <v>13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>
        <v>45.927999999999997</v>
      </c>
      <c r="AN16" s="53">
        <v>60.74</v>
      </c>
      <c r="AO16" s="53">
        <v>72.47</v>
      </c>
      <c r="AP16" s="53">
        <v>87.70706306978488</v>
      </c>
      <c r="AQ16" s="53">
        <v>107.12388435417641</v>
      </c>
      <c r="AR16" s="53">
        <v>126.6251437626001</v>
      </c>
      <c r="AS16" s="53">
        <v>146.32511088243257</v>
      </c>
      <c r="AT16" s="53">
        <v>165.56112275596536</v>
      </c>
      <c r="AU16" s="53">
        <v>182.8402341658277</v>
      </c>
      <c r="AV16" s="53">
        <v>197.99931192620861</v>
      </c>
      <c r="AW16" s="53">
        <v>229.35510533429115</v>
      </c>
      <c r="AX16" s="53">
        <v>262.51772435860215</v>
      </c>
      <c r="AY16" s="53">
        <v>298.68181691223265</v>
      </c>
      <c r="AZ16" s="53">
        <v>321.33840975119614</v>
      </c>
      <c r="BA16" s="53">
        <v>345.11070312694801</v>
      </c>
      <c r="BB16" s="53">
        <v>369.98592798857902</v>
      </c>
      <c r="BC16" s="53">
        <v>395.93768251677261</v>
      </c>
      <c r="BD16" s="53">
        <v>422.9250388150399</v>
      </c>
      <c r="BE16" s="53">
        <v>450.89187351166555</v>
      </c>
    </row>
    <row r="17" spans="1:63" x14ac:dyDescent="0.3">
      <c r="B17" s="51" t="s">
        <v>124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53" t="s">
        <v>249</v>
      </c>
      <c r="AB17" s="53" t="s">
        <v>249</v>
      </c>
      <c r="AC17" s="53" t="s">
        <v>249</v>
      </c>
      <c r="AD17" s="53" t="s">
        <v>249</v>
      </c>
      <c r="AE17" s="53" t="s">
        <v>249</v>
      </c>
      <c r="AF17" s="53" t="s">
        <v>249</v>
      </c>
      <c r="AG17" s="53" t="s">
        <v>249</v>
      </c>
      <c r="AH17" s="53" t="s">
        <v>249</v>
      </c>
      <c r="AI17" s="53" t="s">
        <v>249</v>
      </c>
      <c r="AJ17" s="53" t="s">
        <v>249</v>
      </c>
      <c r="AK17" s="53" t="s">
        <v>249</v>
      </c>
      <c r="AL17" s="53" t="s">
        <v>249</v>
      </c>
      <c r="AM17" s="53">
        <v>42.484999999999999</v>
      </c>
      <c r="AN17" s="53">
        <v>43.122999999999998</v>
      </c>
      <c r="AO17" s="53">
        <v>48.332000000000001</v>
      </c>
      <c r="AP17" s="53">
        <v>59.261529101205994</v>
      </c>
      <c r="AQ17" s="53">
        <v>70.057237092505389</v>
      </c>
      <c r="AR17" s="53">
        <v>79.738755518010151</v>
      </c>
      <c r="AS17" s="53">
        <v>88.147657158091931</v>
      </c>
      <c r="AT17" s="53">
        <v>94.606355860551645</v>
      </c>
      <c r="AU17" s="53">
        <v>112.51706717897092</v>
      </c>
      <c r="AV17" s="53">
        <v>131.9995412841391</v>
      </c>
      <c r="AW17" s="53">
        <v>152.90340355619409</v>
      </c>
      <c r="AX17" s="53">
        <v>175.01181623906811</v>
      </c>
      <c r="AY17" s="53">
        <v>199.12121127482177</v>
      </c>
      <c r="AZ17" s="53">
        <v>214.22560650079745</v>
      </c>
      <c r="BA17" s="53">
        <v>230.07380208463201</v>
      </c>
      <c r="BB17" s="53">
        <v>246.65728532571936</v>
      </c>
      <c r="BC17" s="53">
        <v>263.95845501118174</v>
      </c>
      <c r="BD17" s="53">
        <v>281.9500258766933</v>
      </c>
      <c r="BE17" s="53">
        <v>300.59458234111042</v>
      </c>
      <c r="BG17" s="49" t="s">
        <v>251</v>
      </c>
      <c r="BH17" s="49">
        <v>0.13681320612744238</v>
      </c>
      <c r="BI17" s="49">
        <v>0.1371293073258405</v>
      </c>
    </row>
    <row r="18" spans="1:63" x14ac:dyDescent="0.3">
      <c r="B18" s="51" t="s">
        <v>14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53" t="s">
        <v>249</v>
      </c>
      <c r="AB18" s="53" t="s">
        <v>249</v>
      </c>
      <c r="AC18" s="53" t="s">
        <v>249</v>
      </c>
      <c r="AD18" s="53" t="s">
        <v>249</v>
      </c>
      <c r="AE18" s="53" t="s">
        <v>249</v>
      </c>
      <c r="AF18" s="53" t="s">
        <v>249</v>
      </c>
      <c r="AG18" s="53" t="s">
        <v>249</v>
      </c>
      <c r="AH18" s="53" t="s">
        <v>249</v>
      </c>
      <c r="AI18" s="53" t="s">
        <v>249</v>
      </c>
      <c r="AJ18" s="53" t="s">
        <v>249</v>
      </c>
      <c r="AK18" s="53" t="s">
        <v>249</v>
      </c>
      <c r="AL18" s="53" t="s">
        <v>249</v>
      </c>
      <c r="AM18" s="53">
        <v>19.497</v>
      </c>
      <c r="AN18" s="53">
        <v>22.204000000000001</v>
      </c>
      <c r="AO18" s="53">
        <v>36.137</v>
      </c>
      <c r="AP18" s="53">
        <v>38.915070776458606</v>
      </c>
      <c r="AQ18" s="53">
        <v>44.008682573564748</v>
      </c>
      <c r="AR18" s="53">
        <v>47.364820777698036</v>
      </c>
      <c r="AS18" s="53">
        <v>48.677095119524104</v>
      </c>
      <c r="AT18" s="53">
        <v>47.303177930275822</v>
      </c>
      <c r="AU18" s="53">
        <v>56.258533589485459</v>
      </c>
      <c r="AV18" s="53">
        <v>65.999770642069549</v>
      </c>
      <c r="AW18" s="53">
        <v>76.451701778097046</v>
      </c>
      <c r="AX18" s="53">
        <v>87.505908119534055</v>
      </c>
      <c r="AY18" s="53">
        <v>99.560605637410887</v>
      </c>
      <c r="AZ18" s="53">
        <v>107.11280325039873</v>
      </c>
      <c r="BA18" s="53">
        <v>115.036901042316</v>
      </c>
      <c r="BB18" s="53">
        <v>123.32864266285968</v>
      </c>
      <c r="BC18" s="53">
        <v>131.97922750559087</v>
      </c>
      <c r="BD18" s="53">
        <v>140.97501293834665</v>
      </c>
      <c r="BE18" s="53">
        <v>150.29729117055521</v>
      </c>
      <c r="BG18" s="49" t="e">
        <v>#VALUE!</v>
      </c>
      <c r="BH18" s="49">
        <v>7.6500204449642034E-2</v>
      </c>
      <c r="BI18" s="49">
        <v>0.10655334685563689</v>
      </c>
    </row>
    <row r="19" spans="1:63" x14ac:dyDescent="0.3">
      <c r="B19" s="51" t="s">
        <v>15</v>
      </c>
      <c r="C19" s="53"/>
      <c r="D19" s="53"/>
      <c r="E19" s="53"/>
      <c r="F19" s="53"/>
      <c r="G19" s="53" t="e">
        <v>#VALUE!</v>
      </c>
      <c r="H19" s="53" t="e">
        <v>#VALUE!</v>
      </c>
      <c r="I19" s="53" t="e">
        <v>#VALUE!</v>
      </c>
      <c r="J19" s="53" t="e">
        <v>#VALUE!</v>
      </c>
      <c r="K19" s="53" t="e">
        <v>#VALUE!</v>
      </c>
      <c r="L19" s="53" t="e">
        <v>#VALUE!</v>
      </c>
      <c r="M19" s="53">
        <v>29.966999999999999</v>
      </c>
      <c r="N19" s="53">
        <v>31.652999999999999</v>
      </c>
      <c r="O19" s="53">
        <v>31.734999999999999</v>
      </c>
      <c r="P19" s="53">
        <v>32.711999999999996</v>
      </c>
      <c r="Q19" s="53">
        <v>33.149000000000001</v>
      </c>
      <c r="R19" s="53">
        <v>35.862000000000002</v>
      </c>
      <c r="S19" s="53">
        <v>41.197000000000003</v>
      </c>
      <c r="T19" s="53">
        <v>46.731000000000002</v>
      </c>
      <c r="U19" s="53">
        <v>45.951999999999998</v>
      </c>
      <c r="V19" s="53">
        <v>51.098999999999997</v>
      </c>
      <c r="W19" s="53"/>
      <c r="X19" s="53"/>
      <c r="Y19" s="53"/>
      <c r="Z19" s="54"/>
      <c r="AA19" s="56" t="e">
        <v>#VALUE!</v>
      </c>
      <c r="AB19" s="56" t="e">
        <v>#VALUE!</v>
      </c>
      <c r="AC19" s="56" t="e">
        <v>#VALUE!</v>
      </c>
      <c r="AD19" s="56" t="e">
        <v>#VALUE!</v>
      </c>
      <c r="AE19" s="56" t="e">
        <v>#VALUE!</v>
      </c>
      <c r="AF19" s="56" t="e">
        <v>#VALUE!</v>
      </c>
      <c r="AG19" s="56" t="e">
        <v>#VALUE!</v>
      </c>
      <c r="AH19" s="56" t="e">
        <v>#VALUE!</v>
      </c>
      <c r="AI19" s="56" t="e">
        <v>#VALUE!</v>
      </c>
      <c r="AJ19" s="56" t="e">
        <v>#VALUE!</v>
      </c>
      <c r="AK19" s="56" t="e">
        <v>#VALUE!</v>
      </c>
      <c r="AL19" s="56" t="e">
        <v>#VALUE!</v>
      </c>
      <c r="AM19" s="57">
        <v>107.91</v>
      </c>
      <c r="AN19" s="57">
        <v>126.06700000000001</v>
      </c>
      <c r="AO19" s="57">
        <v>156.93899999999999</v>
      </c>
      <c r="AP19" s="57">
        <v>185.88366294744947</v>
      </c>
      <c r="AQ19" s="57">
        <v>221.18980402024656</v>
      </c>
      <c r="AR19" s="57">
        <v>253.72872005830831</v>
      </c>
      <c r="AS19" s="57">
        <v>283.1498631600486</v>
      </c>
      <c r="AT19" s="57">
        <v>307.47065654679278</v>
      </c>
      <c r="AU19" s="57">
        <v>351.61583493428407</v>
      </c>
      <c r="AV19" s="57">
        <v>395.99862385241727</v>
      </c>
      <c r="AW19" s="57">
        <v>458.71021066858231</v>
      </c>
      <c r="AX19" s="57">
        <v>525.0354487172043</v>
      </c>
      <c r="AY19" s="57">
        <v>597.3636338244653</v>
      </c>
      <c r="AZ19" s="57">
        <v>642.67681950239239</v>
      </c>
      <c r="BA19" s="57">
        <v>690.22140625389602</v>
      </c>
      <c r="BB19" s="57">
        <v>739.97185597715804</v>
      </c>
      <c r="BC19" s="57">
        <v>791.87536503354522</v>
      </c>
      <c r="BD19" s="57">
        <v>845.8500776300798</v>
      </c>
      <c r="BE19" s="57">
        <v>901.78374702333122</v>
      </c>
    </row>
    <row r="20" spans="1:63" x14ac:dyDescent="0.3">
      <c r="B20" s="5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63" s="50" customFormat="1" x14ac:dyDescent="0.3">
      <c r="A21" s="42" t="s">
        <v>252</v>
      </c>
      <c r="B21" s="43" t="s">
        <v>16</v>
      </c>
      <c r="C21" s="45"/>
      <c r="D21" s="45"/>
      <c r="E21" s="45"/>
      <c r="F21" s="45"/>
      <c r="G21" s="45" t="s">
        <v>248</v>
      </c>
      <c r="H21" s="45" t="s">
        <v>248</v>
      </c>
      <c r="I21" s="45" t="s">
        <v>248</v>
      </c>
      <c r="J21" s="45" t="s">
        <v>248</v>
      </c>
      <c r="K21" s="45" t="s">
        <v>248</v>
      </c>
      <c r="L21" s="45" t="s">
        <v>248</v>
      </c>
      <c r="M21" s="45">
        <v>-10.308</v>
      </c>
      <c r="N21" s="45">
        <v>-10.645</v>
      </c>
      <c r="O21" s="45">
        <v>-10.276999999999999</v>
      </c>
      <c r="P21" s="45">
        <v>-9.7569999999999997</v>
      </c>
      <c r="Q21" s="45">
        <v>-7.4550000000000001</v>
      </c>
      <c r="R21" s="45">
        <v>-7.383</v>
      </c>
      <c r="S21" s="45">
        <v>-10.055</v>
      </c>
      <c r="T21" s="45">
        <v>-13.804</v>
      </c>
      <c r="U21" s="45">
        <v>-8.5419999999999998</v>
      </c>
      <c r="V21" s="45">
        <v>-12.271000000000001</v>
      </c>
      <c r="W21" s="45"/>
      <c r="X21" s="45"/>
      <c r="Y21" s="45"/>
      <c r="Z21" s="46"/>
      <c r="AA21" s="45" t="s">
        <v>249</v>
      </c>
      <c r="AB21" s="45" t="s">
        <v>249</v>
      </c>
      <c r="AC21" s="45" t="s">
        <v>249</v>
      </c>
      <c r="AD21" s="45" t="s">
        <v>249</v>
      </c>
      <c r="AE21" s="45" t="s">
        <v>249</v>
      </c>
      <c r="AF21" s="45" t="s">
        <v>249</v>
      </c>
      <c r="AG21" s="45" t="s">
        <v>249</v>
      </c>
      <c r="AH21" s="45" t="s">
        <v>249</v>
      </c>
      <c r="AI21" s="45" t="s">
        <v>249</v>
      </c>
      <c r="AJ21" s="45" t="s">
        <v>249</v>
      </c>
      <c r="AK21" s="45" t="s">
        <v>249</v>
      </c>
      <c r="AL21" s="45" t="s">
        <v>249</v>
      </c>
      <c r="AM21" s="45">
        <v>-37.979999999999997</v>
      </c>
      <c r="AN21" s="45">
        <v>-40.987000000000002</v>
      </c>
      <c r="AO21" s="45">
        <v>-38.697000000000003</v>
      </c>
      <c r="AP21" s="45">
        <v>-35.161840600048862</v>
      </c>
      <c r="AQ21" s="45">
        <v>-24.456344585020076</v>
      </c>
      <c r="AR21" s="45">
        <v>-4.4653703090085912</v>
      </c>
      <c r="AS21" s="45">
        <v>26.6401808300011</v>
      </c>
      <c r="AT21" s="45">
        <v>70.954766895413798</v>
      </c>
      <c r="AU21" s="45">
        <v>98.452433781599609</v>
      </c>
      <c r="AV21" s="45">
        <v>131.99954128413913</v>
      </c>
      <c r="AW21" s="45">
        <v>152.90340355619418</v>
      </c>
      <c r="AX21" s="45">
        <v>175.01181623906814</v>
      </c>
      <c r="AY21" s="45">
        <v>199.1212112748218</v>
      </c>
      <c r="AZ21" s="45">
        <v>214.22560650079743</v>
      </c>
      <c r="BA21" s="45">
        <v>230.07380208463201</v>
      </c>
      <c r="BB21" s="45">
        <v>246.65728532571939</v>
      </c>
      <c r="BC21" s="45">
        <v>263.95845501118174</v>
      </c>
      <c r="BD21" s="45">
        <v>281.95002587669342</v>
      </c>
      <c r="BE21" s="45">
        <v>300.59458234111048</v>
      </c>
      <c r="BF21" s="48"/>
      <c r="BG21" s="49" t="e">
        <v>#VALUE!</v>
      </c>
      <c r="BH21" s="49" t="e">
        <v>#NUM!</v>
      </c>
      <c r="BI21" s="49" t="e">
        <v>#NUM!</v>
      </c>
      <c r="BJ21" s="48"/>
      <c r="BK21" s="48"/>
    </row>
    <row r="22" spans="1:63" x14ac:dyDescent="0.3">
      <c r="B22" s="51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8"/>
      <c r="BA22" s="58"/>
      <c r="BB22" s="58"/>
      <c r="BC22" s="58"/>
      <c r="BD22" s="58"/>
      <c r="BE22" s="58"/>
    </row>
    <row r="23" spans="1:63" x14ac:dyDescent="0.3">
      <c r="B23" s="51" t="s">
        <v>17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56" t="e">
        <v>#VALUE!</v>
      </c>
      <c r="AB23" s="56" t="e">
        <v>#VALUE!</v>
      </c>
      <c r="AC23" s="56" t="e">
        <v>#VALUE!</v>
      </c>
      <c r="AD23" s="56" t="e">
        <v>#VALUE!</v>
      </c>
      <c r="AE23" s="56" t="e">
        <v>#VALUE!</v>
      </c>
      <c r="AF23" s="56" t="e">
        <v>#VALUE!</v>
      </c>
      <c r="AG23" s="56" t="e">
        <v>#VALUE!</v>
      </c>
      <c r="AH23" s="56" t="e">
        <v>#VALUE!</v>
      </c>
      <c r="AI23" s="56" t="e">
        <v>#VALUE!</v>
      </c>
      <c r="AJ23" s="56" t="e">
        <v>#VALUE!</v>
      </c>
      <c r="AK23" s="56" t="e">
        <v>#VALUE!</v>
      </c>
      <c r="AL23" s="56" t="e">
        <v>#VALUE!</v>
      </c>
      <c r="AM23" s="56">
        <v>-0.88800000000000523</v>
      </c>
      <c r="AN23" s="56">
        <v>-1.5749999999999957</v>
      </c>
      <c r="AO23" s="56">
        <v>1.1620000000000061</v>
      </c>
      <c r="AP23" s="56">
        <v>1.1620000000000061</v>
      </c>
      <c r="AQ23" s="56">
        <v>1.1620000000000061</v>
      </c>
      <c r="AR23" s="56">
        <v>1.1620000000000061</v>
      </c>
      <c r="AS23" s="56">
        <v>1.1620000000000061</v>
      </c>
      <c r="AT23" s="56">
        <v>1.1620000000000061</v>
      </c>
      <c r="AU23" s="56">
        <v>1.1620000000000061</v>
      </c>
      <c r="AV23" s="56">
        <v>1.1620000000000061</v>
      </c>
      <c r="AW23" s="56">
        <v>1.1620000000000061</v>
      </c>
      <c r="AX23" s="56">
        <v>1.1620000000000061</v>
      </c>
      <c r="AY23" s="56">
        <v>1.1620000000000061</v>
      </c>
      <c r="AZ23" s="59">
        <v>1.1620000000000061</v>
      </c>
      <c r="BA23" s="59">
        <v>1.1620000000000061</v>
      </c>
      <c r="BB23" s="59">
        <v>1.1620000000000061</v>
      </c>
      <c r="BC23" s="59">
        <v>1.1620000000000061</v>
      </c>
      <c r="BD23" s="59">
        <v>1.1620000000000061</v>
      </c>
      <c r="BE23" s="59">
        <v>1.1620000000000061</v>
      </c>
    </row>
    <row r="24" spans="1:63" x14ac:dyDescent="0.3">
      <c r="B24" s="51" t="s">
        <v>18</v>
      </c>
      <c r="C24" s="52"/>
      <c r="D24" s="52"/>
      <c r="E24" s="52"/>
      <c r="F24" s="52"/>
      <c r="G24" s="52" t="s">
        <v>248</v>
      </c>
      <c r="H24" s="52" t="s">
        <v>248</v>
      </c>
      <c r="I24" s="52" t="s">
        <v>248</v>
      </c>
      <c r="J24" s="52" t="s">
        <v>248</v>
      </c>
      <c r="K24" s="52" t="s">
        <v>248</v>
      </c>
      <c r="L24" s="52" t="s">
        <v>248</v>
      </c>
      <c r="M24" s="52">
        <v>0.36</v>
      </c>
      <c r="N24" s="52">
        <v>0.41</v>
      </c>
      <c r="O24" s="52">
        <v>0.35899999999999999</v>
      </c>
      <c r="P24" s="52">
        <v>0.48299999999999998</v>
      </c>
      <c r="Q24" s="52">
        <v>0.76200000000000001</v>
      </c>
      <c r="R24" s="52">
        <v>1.1519999999999999</v>
      </c>
      <c r="S24" s="52">
        <v>0.74099999999999999</v>
      </c>
      <c r="T24" s="52">
        <v>0.44800000000000001</v>
      </c>
      <c r="U24" s="52">
        <v>0</v>
      </c>
      <c r="V24" s="52">
        <v>0</v>
      </c>
      <c r="W24" s="53"/>
      <c r="X24" s="53"/>
      <c r="Y24" s="53"/>
      <c r="Z24" s="54"/>
      <c r="AA24" s="55" t="s">
        <v>249</v>
      </c>
      <c r="AB24" s="55" t="s">
        <v>249</v>
      </c>
      <c r="AC24" s="55" t="s">
        <v>249</v>
      </c>
      <c r="AD24" s="55" t="s">
        <v>249</v>
      </c>
      <c r="AE24" s="55" t="s">
        <v>249</v>
      </c>
      <c r="AF24" s="55" t="s">
        <v>249</v>
      </c>
      <c r="AG24" s="55" t="s">
        <v>249</v>
      </c>
      <c r="AH24" s="55" t="s">
        <v>249</v>
      </c>
      <c r="AI24" s="55" t="s">
        <v>249</v>
      </c>
      <c r="AJ24" s="55" t="s">
        <v>249</v>
      </c>
      <c r="AK24" s="55" t="s">
        <v>249</v>
      </c>
      <c r="AL24" s="55" t="s">
        <v>249</v>
      </c>
      <c r="AM24" s="55">
        <v>0.83599999999999997</v>
      </c>
      <c r="AN24" s="55">
        <v>1.367</v>
      </c>
      <c r="AO24" s="55">
        <v>3.0720000000000001</v>
      </c>
      <c r="AP24" s="60">
        <v>3.0720000000000001</v>
      </c>
      <c r="AQ24" s="60">
        <v>3.0720000000000001</v>
      </c>
      <c r="AR24" s="60">
        <v>3.0720000000000001</v>
      </c>
      <c r="AS24" s="60">
        <v>3.0720000000000001</v>
      </c>
      <c r="AT24" s="60">
        <v>3.0720000000000001</v>
      </c>
      <c r="AU24" s="60">
        <v>3.0720000000000001</v>
      </c>
      <c r="AV24" s="60">
        <v>3.0720000000000001</v>
      </c>
      <c r="AW24" s="60">
        <v>3.0720000000000001</v>
      </c>
      <c r="AX24" s="60">
        <v>3.0720000000000001</v>
      </c>
      <c r="AY24" s="60">
        <v>3.0720000000000001</v>
      </c>
      <c r="AZ24" s="60">
        <v>3.0720000000000001</v>
      </c>
      <c r="BA24" s="60">
        <v>3.0720000000000001</v>
      </c>
      <c r="BB24" s="60">
        <v>3.0720000000000001</v>
      </c>
      <c r="BC24" s="60">
        <v>3.0720000000000001</v>
      </c>
      <c r="BD24" s="60">
        <v>3.0720000000000001</v>
      </c>
      <c r="BE24" s="60">
        <v>3.0720000000000001</v>
      </c>
    </row>
    <row r="25" spans="1:63" s="50" customFormat="1" x14ac:dyDescent="0.3">
      <c r="A25" s="48"/>
      <c r="B25" s="43" t="s">
        <v>19</v>
      </c>
      <c r="C25" s="45"/>
      <c r="D25" s="45"/>
      <c r="E25" s="45"/>
      <c r="F25" s="45"/>
      <c r="G25" s="45" t="s">
        <v>248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>
        <v>-10.534000000000001</v>
      </c>
      <c r="N25" s="45">
        <v>-11.025</v>
      </c>
      <c r="O25" s="45">
        <v>-10.718</v>
      </c>
      <c r="P25" s="45">
        <v>-10.285</v>
      </c>
      <c r="Q25" s="45">
        <v>-4.0060000000000002</v>
      </c>
      <c r="R25" s="45">
        <v>-8.4779999999999998</v>
      </c>
      <c r="S25" s="45">
        <v>-10.869</v>
      </c>
      <c r="T25" s="45">
        <v>-14.182</v>
      </c>
      <c r="U25" s="45">
        <v>-8.5440000000000005</v>
      </c>
      <c r="V25" s="45">
        <v>-12.215</v>
      </c>
      <c r="W25" s="45"/>
      <c r="X25" s="45"/>
      <c r="Y25" s="45"/>
      <c r="Z25" s="46"/>
      <c r="AA25" s="61" t="s">
        <v>249</v>
      </c>
      <c r="AB25" s="61" t="s">
        <v>249</v>
      </c>
      <c r="AC25" s="61" t="s">
        <v>249</v>
      </c>
      <c r="AD25" s="61" t="s">
        <v>249</v>
      </c>
      <c r="AE25" s="61" t="s">
        <v>249</v>
      </c>
      <c r="AF25" s="61" t="s">
        <v>249</v>
      </c>
      <c r="AG25" s="61" t="s">
        <v>249</v>
      </c>
      <c r="AH25" s="61" t="s">
        <v>249</v>
      </c>
      <c r="AI25" s="61" t="s">
        <v>249</v>
      </c>
      <c r="AJ25" s="61" t="s">
        <v>249</v>
      </c>
      <c r="AK25" s="61" t="s">
        <v>249</v>
      </c>
      <c r="AL25" s="61" t="s">
        <v>249</v>
      </c>
      <c r="AM25" s="61">
        <v>-38.868000000000002</v>
      </c>
      <c r="AN25" s="61">
        <v>-42.561999999999998</v>
      </c>
      <c r="AO25" s="61">
        <v>-37.534999999999997</v>
      </c>
      <c r="AP25" s="61">
        <v>-37.071840600048859</v>
      </c>
      <c r="AQ25" s="61">
        <v>-26.36634458502007</v>
      </c>
      <c r="AR25" s="61">
        <v>-6.3753703090085851</v>
      </c>
      <c r="AS25" s="61">
        <v>24.730180830001107</v>
      </c>
      <c r="AT25" s="61">
        <v>69.044766895413801</v>
      </c>
      <c r="AU25" s="61">
        <v>96.542433781599613</v>
      </c>
      <c r="AV25" s="61">
        <v>130.08954128413913</v>
      </c>
      <c r="AW25" s="61">
        <v>150.99340355619418</v>
      </c>
      <c r="AX25" s="61">
        <v>173.10181623906814</v>
      </c>
      <c r="AY25" s="61">
        <v>197.21121127482181</v>
      </c>
      <c r="AZ25" s="62">
        <v>212.31560650079743</v>
      </c>
      <c r="BA25" s="62">
        <v>228.16380208463201</v>
      </c>
      <c r="BB25" s="62">
        <v>244.74728532571939</v>
      </c>
      <c r="BC25" s="62">
        <v>262.04845501118177</v>
      </c>
      <c r="BD25" s="62">
        <v>280.04002587669345</v>
      </c>
      <c r="BE25" s="62">
        <v>298.68458234111051</v>
      </c>
      <c r="BF25" s="48"/>
      <c r="BG25" s="49" t="e">
        <v>#VALUE!</v>
      </c>
      <c r="BH25" s="49" t="e">
        <v>#NUM!</v>
      </c>
      <c r="BI25" s="49" t="e">
        <v>#NUM!</v>
      </c>
      <c r="BJ25" s="48"/>
      <c r="BK25" s="48"/>
    </row>
    <row r="26" spans="1:63" s="50" customFormat="1" x14ac:dyDescent="0.3">
      <c r="B26" s="63" t="s">
        <v>20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5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7">
        <v>7.3</v>
      </c>
      <c r="AO26" s="67">
        <v>0.96199999999999997</v>
      </c>
      <c r="AP26" s="67">
        <v>0</v>
      </c>
      <c r="AQ26" s="67">
        <v>0</v>
      </c>
      <c r="AR26" s="67">
        <v>0</v>
      </c>
      <c r="AS26" s="67">
        <v>0</v>
      </c>
      <c r="AT26" s="67">
        <v>0</v>
      </c>
      <c r="AU26" s="67">
        <v>0</v>
      </c>
      <c r="AV26" s="67">
        <v>0</v>
      </c>
      <c r="AW26" s="67">
        <v>0</v>
      </c>
      <c r="AX26" s="67">
        <v>0</v>
      </c>
      <c r="AY26" s="67">
        <v>0</v>
      </c>
      <c r="AZ26" s="67">
        <v>0</v>
      </c>
      <c r="BA26" s="67">
        <v>0</v>
      </c>
      <c r="BB26" s="67">
        <v>0</v>
      </c>
      <c r="BC26" s="67">
        <v>0</v>
      </c>
      <c r="BD26" s="67">
        <v>0</v>
      </c>
      <c r="BE26" s="67">
        <v>0</v>
      </c>
      <c r="BG26" s="68"/>
      <c r="BH26" s="68"/>
      <c r="BI26" s="68"/>
    </row>
    <row r="27" spans="1:63" x14ac:dyDescent="0.3">
      <c r="B27" s="51" t="s">
        <v>21</v>
      </c>
      <c r="C27" s="52"/>
      <c r="D27" s="52"/>
      <c r="E27" s="52"/>
      <c r="F27" s="52"/>
      <c r="G27" s="52" t="s">
        <v>248</v>
      </c>
      <c r="H27" s="52" t="s">
        <v>248</v>
      </c>
      <c r="I27" s="52" t="s">
        <v>248</v>
      </c>
      <c r="J27" s="52" t="s">
        <v>248</v>
      </c>
      <c r="K27" s="52" t="s">
        <v>248</v>
      </c>
      <c r="L27" s="52" t="s">
        <v>248</v>
      </c>
      <c r="M27" s="52">
        <v>7.0000000000000001E-3</v>
      </c>
      <c r="N27" s="52">
        <v>7.0000000000000001E-3</v>
      </c>
      <c r="O27" s="52">
        <v>7.0000000000000001E-3</v>
      </c>
      <c r="P27" s="52">
        <v>7.0000000000000001E-3</v>
      </c>
      <c r="Q27" s="52">
        <v>1.7000000000000001E-2</v>
      </c>
      <c r="R27" s="52">
        <v>3.0000000000000001E-3</v>
      </c>
      <c r="S27" s="52">
        <v>-1.4E-2</v>
      </c>
      <c r="T27" s="52">
        <v>1.9E-2</v>
      </c>
      <c r="U27" s="52">
        <v>0</v>
      </c>
      <c r="V27" s="52">
        <v>6.0000000000000001E-3</v>
      </c>
      <c r="W27" s="53"/>
      <c r="X27" s="53"/>
      <c r="Y27" s="53"/>
      <c r="Z27" s="54"/>
      <c r="AA27" s="56" t="s">
        <v>249</v>
      </c>
      <c r="AB27" s="56" t="s">
        <v>249</v>
      </c>
      <c r="AC27" s="56" t="s">
        <v>249</v>
      </c>
      <c r="AD27" s="56" t="s">
        <v>249</v>
      </c>
      <c r="AE27" s="56" t="s">
        <v>249</v>
      </c>
      <c r="AF27" s="56" t="s">
        <v>249</v>
      </c>
      <c r="AG27" s="56" t="s">
        <v>249</v>
      </c>
      <c r="AH27" s="56" t="s">
        <v>249</v>
      </c>
      <c r="AI27" s="56" t="s">
        <v>249</v>
      </c>
      <c r="AJ27" s="56" t="s">
        <v>249</v>
      </c>
      <c r="AK27" s="56" t="s">
        <v>249</v>
      </c>
      <c r="AL27" s="56" t="s">
        <v>249</v>
      </c>
      <c r="AM27" s="56">
        <v>0.01</v>
      </c>
      <c r="AN27" s="56">
        <v>2.8000000000000001E-2</v>
      </c>
      <c r="AO27" s="56">
        <v>2.5000000000000001E-2</v>
      </c>
      <c r="AP27" s="56">
        <v>0</v>
      </c>
      <c r="AQ27" s="56">
        <v>0</v>
      </c>
      <c r="AR27" s="56">
        <v>0</v>
      </c>
      <c r="AS27" s="56">
        <v>5.1828379743002317</v>
      </c>
      <c r="AT27" s="56">
        <v>14.488901048036897</v>
      </c>
      <c r="AU27" s="56">
        <v>20.263411094135918</v>
      </c>
      <c r="AV27" s="56">
        <v>27.308303669669215</v>
      </c>
      <c r="AW27" s="56">
        <v>31.698114746800776</v>
      </c>
      <c r="AX27" s="56">
        <v>36.340881410204304</v>
      </c>
      <c r="AY27" s="56">
        <v>41.403854367712576</v>
      </c>
      <c r="AZ27" s="56">
        <v>44.575777365167454</v>
      </c>
      <c r="BA27" s="56">
        <v>47.903898437772718</v>
      </c>
      <c r="BB27" s="56">
        <v>51.38642991840107</v>
      </c>
      <c r="BC27" s="56">
        <v>55.019675552348168</v>
      </c>
      <c r="BD27" s="56">
        <v>58.797905434105623</v>
      </c>
      <c r="BE27" s="56">
        <v>62.7132622916332</v>
      </c>
    </row>
    <row r="28" spans="1:63" x14ac:dyDescent="0.3">
      <c r="B28" s="51" t="s">
        <v>22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  <c r="AA28" s="56" t="s">
        <v>249</v>
      </c>
      <c r="AB28" s="56" t="s">
        <v>249</v>
      </c>
      <c r="AC28" s="56" t="s">
        <v>249</v>
      </c>
      <c r="AD28" s="56" t="s">
        <v>249</v>
      </c>
      <c r="AE28" s="56" t="s">
        <v>249</v>
      </c>
      <c r="AF28" s="56" t="s">
        <v>249</v>
      </c>
      <c r="AG28" s="56" t="s">
        <v>249</v>
      </c>
      <c r="AH28" s="56" t="s">
        <v>249</v>
      </c>
      <c r="AI28" s="56" t="s">
        <v>249</v>
      </c>
      <c r="AJ28" s="56" t="s">
        <v>249</v>
      </c>
      <c r="AK28" s="56" t="s">
        <v>249</v>
      </c>
      <c r="AL28" s="56" t="s">
        <v>249</v>
      </c>
      <c r="AM28" s="56"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</row>
    <row r="29" spans="1:63" s="50" customFormat="1" x14ac:dyDescent="0.3">
      <c r="A29" s="48"/>
      <c r="B29" s="43" t="s">
        <v>23</v>
      </c>
      <c r="C29" s="45"/>
      <c r="D29" s="45"/>
      <c r="E29" s="45"/>
      <c r="F29" s="45"/>
      <c r="G29" s="45" t="s">
        <v>248</v>
      </c>
      <c r="H29" s="45" t="s">
        <v>248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>
        <v>-10.541</v>
      </c>
      <c r="N29" s="45">
        <v>-11.032</v>
      </c>
      <c r="O29" s="45">
        <v>-10.725</v>
      </c>
      <c r="P29" s="45">
        <v>-10.292</v>
      </c>
      <c r="Q29" s="45">
        <v>-4.0229999999999997</v>
      </c>
      <c r="R29" s="45">
        <v>-8.4809999999999999</v>
      </c>
      <c r="S29" s="45">
        <v>-10.855</v>
      </c>
      <c r="T29" s="45">
        <v>-14.201000000000001</v>
      </c>
      <c r="U29" s="45">
        <v>-8.5440000000000005</v>
      </c>
      <c r="V29" s="45">
        <v>-12.221</v>
      </c>
      <c r="W29" s="45"/>
      <c r="X29" s="45"/>
      <c r="Y29" s="45"/>
      <c r="Z29" s="46"/>
      <c r="AA29" s="69" t="s">
        <v>249</v>
      </c>
      <c r="AB29" s="69" t="s">
        <v>249</v>
      </c>
      <c r="AC29" s="69" t="s">
        <v>249</v>
      </c>
      <c r="AD29" s="69" t="s">
        <v>249</v>
      </c>
      <c r="AE29" s="69" t="e">
        <v>#VALUE!</v>
      </c>
      <c r="AF29" s="69" t="e">
        <v>#VALUE!</v>
      </c>
      <c r="AG29" s="69" t="e">
        <v>#VALUE!</v>
      </c>
      <c r="AH29" s="69" t="e">
        <v>#VALUE!</v>
      </c>
      <c r="AI29" s="69" t="e">
        <v>#VALUE!</v>
      </c>
      <c r="AJ29" s="69" t="e">
        <v>#VALUE!</v>
      </c>
      <c r="AK29" s="69" t="e">
        <v>#VALUE!</v>
      </c>
      <c r="AL29" s="69" t="e">
        <v>#VALUE!</v>
      </c>
      <c r="AM29" s="69">
        <v>-38.878</v>
      </c>
      <c r="AN29" s="69">
        <v>-49.89</v>
      </c>
      <c r="AO29" s="69">
        <v>-38.521999999999998</v>
      </c>
      <c r="AP29" s="69">
        <v>-37.071840600048859</v>
      </c>
      <c r="AQ29" s="69">
        <v>-26.36634458502007</v>
      </c>
      <c r="AR29" s="69">
        <v>-6.3753703090085851</v>
      </c>
      <c r="AS29" s="69">
        <v>19.547342855700876</v>
      </c>
      <c r="AT29" s="69">
        <v>54.555865847376907</v>
      </c>
      <c r="AU29" s="69">
        <v>76.279022687463694</v>
      </c>
      <c r="AV29" s="69">
        <v>102.78123761446992</v>
      </c>
      <c r="AW29" s="69">
        <v>119.29528880939341</v>
      </c>
      <c r="AX29" s="69">
        <v>136.76093482886384</v>
      </c>
      <c r="AY29" s="69">
        <v>155.80735690710924</v>
      </c>
      <c r="AZ29" s="69">
        <v>167.73982913562998</v>
      </c>
      <c r="BA29" s="69">
        <v>180.2599036468593</v>
      </c>
      <c r="BB29" s="69">
        <v>193.36085540731833</v>
      </c>
      <c r="BC29" s="69">
        <v>207.02877945883361</v>
      </c>
      <c r="BD29" s="69">
        <v>221.24212044258783</v>
      </c>
      <c r="BE29" s="69">
        <v>235.9713200494773</v>
      </c>
      <c r="BF29" s="48"/>
      <c r="BG29" s="22" t="e">
        <v>#VALUE!</v>
      </c>
      <c r="BH29" s="22" t="e">
        <v>#NUM!</v>
      </c>
      <c r="BI29" s="22" t="e">
        <v>#NUM!</v>
      </c>
      <c r="BJ29" s="48"/>
      <c r="BK29" s="48"/>
    </row>
    <row r="30" spans="1:63" x14ac:dyDescent="0.3">
      <c r="B30" s="7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18"/>
      <c r="X30" s="18"/>
      <c r="Y30" s="18"/>
      <c r="Z30" s="7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63" x14ac:dyDescent="0.3">
      <c r="B31" s="70" t="s">
        <v>24</v>
      </c>
      <c r="C31" s="72"/>
      <c r="D31" s="72"/>
      <c r="E31" s="72"/>
      <c r="F31" s="72"/>
      <c r="G31" s="73" t="e">
        <v>#VALUE!</v>
      </c>
      <c r="H31" s="73" t="e">
        <v>#VALUE!</v>
      </c>
      <c r="I31" s="73" t="e">
        <v>#VALUE!</v>
      </c>
      <c r="J31" s="73" t="e">
        <v>#VALUE!</v>
      </c>
      <c r="K31" s="73" t="e">
        <v>#VALUE!</v>
      </c>
      <c r="L31" s="73" t="e">
        <v>#VALUE!</v>
      </c>
      <c r="M31" s="73">
        <v>-0.19914982051766486</v>
      </c>
      <c r="N31" s="73">
        <v>-0.21678555286997189</v>
      </c>
      <c r="O31" s="73">
        <v>-0.21075281495018569</v>
      </c>
      <c r="P31" s="73">
        <v>-0.16237536286760065</v>
      </c>
      <c r="Q31" s="73">
        <v>-7.1323464231894326E-2</v>
      </c>
      <c r="R31" s="73">
        <v>-0.15554903435247508</v>
      </c>
      <c r="S31" s="73">
        <v>-0.21993718974774595</v>
      </c>
      <c r="T31" s="73">
        <v>-0.20689705410996823</v>
      </c>
      <c r="U31" s="73">
        <v>-0.12242090784044017</v>
      </c>
      <c r="V31" s="73">
        <v>-0.17304805867859874</v>
      </c>
      <c r="W31" s="18"/>
      <c r="X31" s="74"/>
      <c r="Y31" s="18"/>
      <c r="Z31" s="71"/>
      <c r="AA31" s="73" t="e">
        <v>#VALUE!</v>
      </c>
      <c r="AB31" s="73" t="e">
        <v>#VALUE!</v>
      </c>
      <c r="AC31" s="73" t="e">
        <v>#VALUE!</v>
      </c>
      <c r="AD31" s="73" t="e">
        <v>#VALUE!</v>
      </c>
      <c r="AE31" s="73" t="e">
        <v>#VALUE!</v>
      </c>
      <c r="AF31" s="73" t="e">
        <v>#VALUE!</v>
      </c>
      <c r="AG31" s="73" t="e">
        <v>#VALUE!</v>
      </c>
      <c r="AH31" s="73" t="e">
        <v>#VALUE!</v>
      </c>
      <c r="AI31" s="73" t="e">
        <v>#VALUE!</v>
      </c>
      <c r="AJ31" s="73" t="e">
        <v>#VALUE!</v>
      </c>
      <c r="AK31" s="73" t="e">
        <v>#VALUE!</v>
      </c>
      <c r="AL31" s="73" t="e">
        <v>#VALUE!</v>
      </c>
      <c r="AM31" s="73">
        <v>-2.3132028321532698</v>
      </c>
      <c r="AN31" s="73">
        <v>-2.7975235046787841</v>
      </c>
      <c r="AO31" s="73">
        <v>-0.98541901156246803</v>
      </c>
      <c r="AP31" s="73">
        <v>-0.53940710662847768</v>
      </c>
      <c r="AQ31" s="73">
        <v>-0.3830462979262505</v>
      </c>
      <c r="AR31" s="73">
        <v>-9.2454911995934794E-2</v>
      </c>
      <c r="AS31" s="73">
        <v>0.28289844953769894</v>
      </c>
      <c r="AT31" s="73">
        <v>0.78777216264103489</v>
      </c>
      <c r="AU31" s="73">
        <v>1.0987114307355699</v>
      </c>
      <c r="AV31" s="73">
        <v>1.4764595120875088</v>
      </c>
      <c r="AW31" s="73">
        <v>1.7087507334472061</v>
      </c>
      <c r="AX31" s="73">
        <v>1.952964005942146</v>
      </c>
      <c r="AY31" s="73">
        <v>2.2178413476728589</v>
      </c>
      <c r="AZ31" s="73">
        <v>2.3801196462579628</v>
      </c>
      <c r="BA31" s="73">
        <v>2.5497278759640993</v>
      </c>
      <c r="BB31" s="73">
        <v>2.726525985938427</v>
      </c>
      <c r="BC31" s="73">
        <v>2.9102794498209303</v>
      </c>
      <c r="BD31" s="73">
        <v>3.1006544289797495</v>
      </c>
      <c r="BE31" s="73">
        <v>3.2972145577084206</v>
      </c>
      <c r="BG31" s="22" t="e">
        <v>#VALUE!</v>
      </c>
      <c r="BH31" s="22" t="e">
        <v>#NUM!</v>
      </c>
      <c r="BI31" s="22" t="e">
        <v>#NUM!</v>
      </c>
    </row>
    <row r="32" spans="1:63" x14ac:dyDescent="0.3">
      <c r="B32" s="70" t="s">
        <v>25</v>
      </c>
      <c r="C32" s="72"/>
      <c r="D32" s="72"/>
      <c r="E32" s="72"/>
      <c r="F32" s="72"/>
      <c r="G32" s="72" t="s">
        <v>248</v>
      </c>
      <c r="H32" s="72" t="s">
        <v>248</v>
      </c>
      <c r="I32" s="72" t="s">
        <v>248</v>
      </c>
      <c r="J32" s="72" t="s">
        <v>248</v>
      </c>
      <c r="K32" s="72" t="s">
        <v>248</v>
      </c>
      <c r="L32" s="72" t="s">
        <v>248</v>
      </c>
      <c r="M32" s="72">
        <v>-0.2319</v>
      </c>
      <c r="N32" s="72">
        <v>-0.25209999999999999</v>
      </c>
      <c r="O32" s="72">
        <v>-0.24740000000000001</v>
      </c>
      <c r="P32" s="72">
        <v>-0.1925</v>
      </c>
      <c r="Q32" s="72">
        <v>-0.1023</v>
      </c>
      <c r="R32" s="72">
        <v>-0.19139999999999999</v>
      </c>
      <c r="S32" s="72">
        <v>-0.27529999999999999</v>
      </c>
      <c r="T32" s="72">
        <v>-0.21</v>
      </c>
      <c r="U32" s="72">
        <v>-0.12</v>
      </c>
      <c r="V32" s="72">
        <v>-0.16070000000000001</v>
      </c>
      <c r="W32" s="18"/>
      <c r="X32" s="18"/>
      <c r="Y32" s="18"/>
      <c r="Z32" s="71"/>
      <c r="AA32" s="73" t="e">
        <v>#VALUE!</v>
      </c>
      <c r="AB32" s="73" t="e">
        <v>#VALUE!</v>
      </c>
      <c r="AC32" s="73" t="e">
        <v>#VALUE!</v>
      </c>
      <c r="AD32" s="73" t="e">
        <v>#VALUE!</v>
      </c>
      <c r="AE32" s="73" t="e">
        <v>#VALUE!</v>
      </c>
      <c r="AF32" s="73" t="e">
        <v>#VALUE!</v>
      </c>
      <c r="AG32" s="73" t="e">
        <v>#VALUE!</v>
      </c>
      <c r="AH32" s="73" t="e">
        <v>#VALUE!</v>
      </c>
      <c r="AI32" s="73" t="e">
        <v>#VALUE!</v>
      </c>
      <c r="AJ32" s="73" t="e">
        <v>#VALUE!</v>
      </c>
      <c r="AK32" s="73" t="e">
        <v>#VALUE!</v>
      </c>
      <c r="AL32" s="73" t="e">
        <v>#VALUE!</v>
      </c>
      <c r="AM32" s="73">
        <v>-2.3130030439622309</v>
      </c>
      <c r="AN32" s="73">
        <v>-2.7975235046787841</v>
      </c>
      <c r="AO32" s="73">
        <v>-0.98541901156246803</v>
      </c>
      <c r="AP32" s="73">
        <v>-0.47323940217706739</v>
      </c>
      <c r="AQ32" s="73">
        <v>-0.33612264876139375</v>
      </c>
      <c r="AR32" s="73">
        <v>-8.1146833658234427E-2</v>
      </c>
      <c r="AS32" s="73">
        <v>0.2483590011488537</v>
      </c>
      <c r="AT32" s="73">
        <v>0.69178309400091431</v>
      </c>
      <c r="AU32" s="73">
        <v>0.96512705398759813</v>
      </c>
      <c r="AV32" s="73">
        <v>1.2973721547756312</v>
      </c>
      <c r="AW32" s="73">
        <v>1.5020121555712915</v>
      </c>
      <c r="AX32" s="73">
        <v>1.7173106172111061</v>
      </c>
      <c r="AY32" s="73">
        <v>1.9509787491832868</v>
      </c>
      <c r="AZ32" s="73">
        <v>2.0945303613547832</v>
      </c>
      <c r="BA32" s="73">
        <v>2.2446343709045649</v>
      </c>
      <c r="BB32" s="73">
        <v>2.4011714211667194</v>
      </c>
      <c r="BC32" s="73">
        <v>2.5639382280397012</v>
      </c>
      <c r="BD32" s="73">
        <v>2.7326431479719711</v>
      </c>
      <c r="BE32" s="73">
        <v>2.9069031812772175</v>
      </c>
      <c r="BG32" s="22" t="e">
        <v>#VALUE!</v>
      </c>
      <c r="BH32" s="22" t="e">
        <v>#NUM!</v>
      </c>
      <c r="BI32" s="22" t="e">
        <v>#NUM!</v>
      </c>
    </row>
    <row r="33" spans="1:63" x14ac:dyDescent="0.3">
      <c r="B33" s="75" t="s">
        <v>26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8"/>
      <c r="X33" s="18"/>
      <c r="Y33" s="18"/>
      <c r="Z33" s="71"/>
      <c r="AA33" s="77" t="e">
        <v>#VALUE!</v>
      </c>
      <c r="AB33" s="77" t="e">
        <v>#VALUE!</v>
      </c>
      <c r="AC33" s="77" t="e">
        <v>#VALUE!</v>
      </c>
      <c r="AD33" s="77" t="e">
        <v>#VALUE!</v>
      </c>
      <c r="AE33" s="77" t="e">
        <v>#VALUE!</v>
      </c>
      <c r="AF33" s="77" t="e">
        <v>#VALUE!</v>
      </c>
      <c r="AG33" s="77" t="e">
        <v>#VALUE!</v>
      </c>
      <c r="AH33" s="77" t="e">
        <v>#VALUE!</v>
      </c>
      <c r="AI33" s="77" t="e">
        <v>#VALUE!</v>
      </c>
      <c r="AJ33" s="77" t="e">
        <v>#VALUE!</v>
      </c>
      <c r="AK33" s="77" t="e">
        <v>#VALUE!</v>
      </c>
      <c r="AL33" s="77" t="e">
        <v>#VALUE!</v>
      </c>
      <c r="AM33" s="77">
        <v>-2.1897595196222652</v>
      </c>
      <c r="AN33" s="77">
        <v>-2.6204380677165582</v>
      </c>
      <c r="AO33" s="77">
        <v>-0.70235943093516551</v>
      </c>
      <c r="AP33" s="77">
        <v>-0.3723725801723114</v>
      </c>
      <c r="AQ33" s="77">
        <v>-0.20621696390825178</v>
      </c>
      <c r="AR33" s="77">
        <v>8.1241789220446517E-2</v>
      </c>
      <c r="AS33" s="77">
        <v>0.40573585521958311</v>
      </c>
      <c r="AT33" s="77">
        <v>0.88136177030668128</v>
      </c>
      <c r="AU33" s="77">
        <v>1.1900918934185718</v>
      </c>
      <c r="AV33" s="77">
        <v>1.5606562398984343</v>
      </c>
      <c r="AW33" s="77">
        <v>1.8062145450275358</v>
      </c>
      <c r="AX33" s="77">
        <v>2.0645624909287874</v>
      </c>
      <c r="AY33" s="77">
        <v>2.3449535634928531</v>
      </c>
      <c r="AZ33" s="77">
        <v>2.5172049300223271</v>
      </c>
      <c r="BA33" s="77">
        <v>2.6973192922509415</v>
      </c>
      <c r="BB33" s="77">
        <v>2.8851534384205335</v>
      </c>
      <c r="BC33" s="77">
        <v>3.0804634434916207</v>
      </c>
      <c r="BD33" s="77">
        <v>3.2828993507204429</v>
      </c>
      <c r="BE33" s="77">
        <v>3.4920015755988598</v>
      </c>
      <c r="BG33" s="49" t="e">
        <v>#VALUE!</v>
      </c>
      <c r="BH33" s="49" t="e">
        <v>#NUM!</v>
      </c>
      <c r="BI33" s="49" t="e">
        <v>#NUM!</v>
      </c>
    </row>
    <row r="34" spans="1:63" x14ac:dyDescent="0.3">
      <c r="B34" s="7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8"/>
      <c r="X34" s="18"/>
      <c r="Y34" s="18"/>
      <c r="Z34" s="71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</row>
    <row r="35" spans="1:63" x14ac:dyDescent="0.3">
      <c r="B35" s="70" t="s">
        <v>27</v>
      </c>
      <c r="C35" s="78"/>
      <c r="D35" s="78"/>
      <c r="E35" s="78"/>
      <c r="F35" s="78"/>
      <c r="G35" s="78" t="s">
        <v>248</v>
      </c>
      <c r="H35" s="78" t="s">
        <v>248</v>
      </c>
      <c r="I35" s="78" t="s">
        <v>248</v>
      </c>
      <c r="J35" s="78" t="s">
        <v>248</v>
      </c>
      <c r="K35" s="78" t="s">
        <v>248</v>
      </c>
      <c r="L35" s="78" t="s">
        <v>248</v>
      </c>
      <c r="M35" s="78">
        <v>52.93</v>
      </c>
      <c r="N35" s="78">
        <v>50.889000000000003</v>
      </c>
      <c r="O35" s="78">
        <v>50.889000000000003</v>
      </c>
      <c r="P35" s="78">
        <v>63.384</v>
      </c>
      <c r="Q35" s="78">
        <v>56.405000000000001</v>
      </c>
      <c r="R35" s="78">
        <v>54.523000000000003</v>
      </c>
      <c r="S35" s="78">
        <v>49.354999999999997</v>
      </c>
      <c r="T35" s="78">
        <v>68.638000000000005</v>
      </c>
      <c r="U35" s="78">
        <v>69.792000000000002</v>
      </c>
      <c r="V35" s="78">
        <v>70.622</v>
      </c>
      <c r="W35" s="53"/>
      <c r="X35" s="53"/>
      <c r="Y35" s="53"/>
      <c r="Z35" s="54"/>
      <c r="AA35" s="79" t="s">
        <v>249</v>
      </c>
      <c r="AB35" s="79" t="s">
        <v>249</v>
      </c>
      <c r="AC35" s="79" t="s">
        <v>249</v>
      </c>
      <c r="AD35" s="79" t="s">
        <v>249</v>
      </c>
      <c r="AE35" s="79" t="s">
        <v>249</v>
      </c>
      <c r="AF35" s="79" t="s">
        <v>249</v>
      </c>
      <c r="AG35" s="79" t="s">
        <v>249</v>
      </c>
      <c r="AH35" s="79" t="s">
        <v>249</v>
      </c>
      <c r="AI35" s="79" t="s">
        <v>249</v>
      </c>
      <c r="AJ35" s="79" t="s">
        <v>249</v>
      </c>
      <c r="AK35" s="79" t="s">
        <v>249</v>
      </c>
      <c r="AL35" s="79" t="s">
        <v>249</v>
      </c>
      <c r="AM35" s="80">
        <v>16.806999999999999</v>
      </c>
      <c r="AN35" s="80">
        <v>17.833630322161831</v>
      </c>
      <c r="AO35" s="79">
        <v>39.091999999999999</v>
      </c>
      <c r="AP35" s="79">
        <v>68.727015540754593</v>
      </c>
      <c r="AQ35" s="79">
        <v>68.833310040491483</v>
      </c>
      <c r="AR35" s="79">
        <v>68.956534286560213</v>
      </c>
      <c r="AS35" s="79">
        <v>69.096677226914267</v>
      </c>
      <c r="AT35" s="79">
        <v>69.253355772913295</v>
      </c>
      <c r="AU35" s="79">
        <v>69.425893418070743</v>
      </c>
      <c r="AV35" s="79">
        <v>69.613312639471914</v>
      </c>
      <c r="AW35" s="79">
        <v>69.814330712080533</v>
      </c>
      <c r="AX35" s="79">
        <v>70.027370915567815</v>
      </c>
      <c r="AY35" s="79">
        <v>70.251804562393559</v>
      </c>
      <c r="AZ35" s="79">
        <v>70.475376899372037</v>
      </c>
      <c r="BA35" s="79">
        <v>70.697702820031211</v>
      </c>
      <c r="BB35" s="79">
        <v>70.918398139076089</v>
      </c>
      <c r="BC35" s="79">
        <v>71.137079111620054</v>
      </c>
      <c r="BD35" s="79">
        <v>71.353362817470156</v>
      </c>
      <c r="BE35" s="79">
        <v>71.566868312469921</v>
      </c>
    </row>
    <row r="36" spans="1:63" x14ac:dyDescent="0.3">
      <c r="B36" s="70" t="s">
        <v>28</v>
      </c>
      <c r="C36" s="78"/>
      <c r="D36" s="78"/>
      <c r="E36" s="78"/>
      <c r="F36" s="78"/>
      <c r="G36" s="78" t="s">
        <v>248</v>
      </c>
      <c r="H36" s="78" t="s">
        <v>248</v>
      </c>
      <c r="I36" s="78" t="s">
        <v>248</v>
      </c>
      <c r="J36" s="78" t="s">
        <v>248</v>
      </c>
      <c r="K36" s="78" t="s">
        <v>248</v>
      </c>
      <c r="L36" s="78" t="s">
        <v>248</v>
      </c>
      <c r="M36" s="78">
        <v>52.93</v>
      </c>
      <c r="N36" s="78">
        <v>50.889000000000003</v>
      </c>
      <c r="O36" s="78">
        <v>50.889000000000003</v>
      </c>
      <c r="P36" s="78">
        <v>63.384</v>
      </c>
      <c r="Q36" s="78">
        <v>56.405000000000001</v>
      </c>
      <c r="R36" s="78">
        <v>54.523000000000003</v>
      </c>
      <c r="S36" s="78">
        <v>49.354999999999997</v>
      </c>
      <c r="T36" s="78">
        <v>68.638000000000005</v>
      </c>
      <c r="U36" s="78">
        <v>69.792000000000002</v>
      </c>
      <c r="V36" s="78">
        <v>70.622</v>
      </c>
      <c r="W36" s="53"/>
      <c r="X36" s="53"/>
      <c r="Y36" s="53"/>
      <c r="Z36" s="54"/>
      <c r="AA36" s="79" t="s">
        <v>249</v>
      </c>
      <c r="AB36" s="79" t="s">
        <v>249</v>
      </c>
      <c r="AC36" s="79" t="s">
        <v>249</v>
      </c>
      <c r="AD36" s="79" t="s">
        <v>249</v>
      </c>
      <c r="AE36" s="79" t="s">
        <v>249</v>
      </c>
      <c r="AF36" s="79" t="s">
        <v>249</v>
      </c>
      <c r="AG36" s="79" t="s">
        <v>249</v>
      </c>
      <c r="AH36" s="79" t="s">
        <v>249</v>
      </c>
      <c r="AI36" s="79" t="s">
        <v>249</v>
      </c>
      <c r="AJ36" s="79" t="s">
        <v>249</v>
      </c>
      <c r="AK36" s="79" t="s">
        <v>249</v>
      </c>
      <c r="AL36" s="79" t="s">
        <v>249</v>
      </c>
      <c r="AM36" s="80">
        <v>16.808451723176738</v>
      </c>
      <c r="AN36" s="80">
        <v>17.833630322161831</v>
      </c>
      <c r="AO36" s="79">
        <v>39.091999999999999</v>
      </c>
      <c r="AP36" s="79">
        <v>78.33633554075459</v>
      </c>
      <c r="AQ36" s="79">
        <v>78.44263004049148</v>
      </c>
      <c r="AR36" s="79">
        <v>78.56585428656021</v>
      </c>
      <c r="AS36" s="79">
        <v>78.705997226914263</v>
      </c>
      <c r="AT36" s="79">
        <v>78.862675772913292</v>
      </c>
      <c r="AU36" s="79">
        <v>79.03521341807074</v>
      </c>
      <c r="AV36" s="79">
        <v>79.222632639471911</v>
      </c>
      <c r="AW36" s="79">
        <v>79.42365071208053</v>
      </c>
      <c r="AX36" s="79">
        <v>79.636690915567812</v>
      </c>
      <c r="AY36" s="79">
        <v>79.861124562393556</v>
      </c>
      <c r="AZ36" s="79">
        <v>80.084696899372034</v>
      </c>
      <c r="BA36" s="79">
        <v>80.307022820031207</v>
      </c>
      <c r="BB36" s="79">
        <v>80.527718139076086</v>
      </c>
      <c r="BC36" s="79">
        <v>80.74639911162005</v>
      </c>
      <c r="BD36" s="79">
        <v>80.962682817470153</v>
      </c>
      <c r="BE36" s="79">
        <v>81.176188312469918</v>
      </c>
    </row>
    <row r="37" spans="1:63" x14ac:dyDescent="0.3">
      <c r="B37" s="70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4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G37" s="81" t="s">
        <v>29</v>
      </c>
    </row>
    <row r="38" spans="1:63" x14ac:dyDescent="0.3">
      <c r="B38" s="51" t="s">
        <v>30</v>
      </c>
      <c r="C38" s="52"/>
      <c r="D38" s="52"/>
      <c r="E38" s="52"/>
      <c r="F38" s="52"/>
      <c r="G38" s="52" t="s">
        <v>248</v>
      </c>
      <c r="H38" s="52" t="s">
        <v>248</v>
      </c>
      <c r="I38" s="52" t="s">
        <v>248</v>
      </c>
      <c r="J38" s="52" t="s">
        <v>248</v>
      </c>
      <c r="K38" s="52" t="s">
        <v>248</v>
      </c>
      <c r="L38" s="52" t="s">
        <v>248</v>
      </c>
      <c r="M38" s="52">
        <v>0.53300000000000003</v>
      </c>
      <c r="N38" s="52">
        <v>0.58299999999999996</v>
      </c>
      <c r="O38" s="52">
        <v>0.63500000000000001</v>
      </c>
      <c r="P38" s="52">
        <v>0.81799999999999995</v>
      </c>
      <c r="Q38" s="52">
        <v>0.90700000000000003</v>
      </c>
      <c r="R38" s="52">
        <v>0.77100000000000002</v>
      </c>
      <c r="S38" s="52">
        <v>0.69899999999999995</v>
      </c>
      <c r="T38" s="52">
        <v>0.70699999999999996</v>
      </c>
      <c r="U38" s="52">
        <v>0.70599999999999996</v>
      </c>
      <c r="V38" s="52">
        <v>0.73099999999999998</v>
      </c>
      <c r="W38" s="53"/>
      <c r="X38" s="53"/>
      <c r="Y38" s="53"/>
      <c r="Z38" s="54"/>
      <c r="AA38" s="56" t="s">
        <v>249</v>
      </c>
      <c r="AB38" s="56" t="s">
        <v>249</v>
      </c>
      <c r="AC38" s="56" t="s">
        <v>249</v>
      </c>
      <c r="AD38" s="56" t="s">
        <v>249</v>
      </c>
      <c r="AE38" s="56" t="e">
        <v>#VALUE!</v>
      </c>
      <c r="AF38" s="56" t="e">
        <v>#VALUE!</v>
      </c>
      <c r="AG38" s="56" t="e">
        <v>#VALUE!</v>
      </c>
      <c r="AH38" s="56" t="e">
        <v>#VALUE!</v>
      </c>
      <c r="AI38" s="56" t="e">
        <v>#VALUE!</v>
      </c>
      <c r="AJ38" s="56" t="e">
        <v>#VALUE!</v>
      </c>
      <c r="AK38" s="56" t="e">
        <v>#VALUE!</v>
      </c>
      <c r="AL38" s="56" t="e">
        <v>#VALUE!</v>
      </c>
      <c r="AM38" s="56">
        <v>10.340999999999999</v>
      </c>
      <c r="AN38" s="56">
        <v>2.569</v>
      </c>
      <c r="AO38" s="56">
        <v>3.0840000000000001</v>
      </c>
      <c r="AP38" s="56">
        <v>2.8445999999999998</v>
      </c>
      <c r="AQ38" s="56">
        <v>2.7924027065635677</v>
      </c>
      <c r="AR38" s="56">
        <v>2.8196693226311274</v>
      </c>
      <c r="AS38" s="56">
        <v>2.9102862824015654</v>
      </c>
      <c r="AT38" s="56">
        <v>3.0495382081357754</v>
      </c>
      <c r="AU38" s="56">
        <v>3.2206622128575075</v>
      </c>
      <c r="AV38" s="56">
        <v>3.4051485275484814</v>
      </c>
      <c r="AW38" s="56">
        <v>3.5827507251861874</v>
      </c>
      <c r="AX38" s="56">
        <v>3.7316593644081975</v>
      </c>
      <c r="AY38" s="56">
        <v>3.8288865889675958</v>
      </c>
      <c r="AZ38" s="59">
        <v>3.8542153351059953</v>
      </c>
      <c r="BA38" s="59">
        <v>3.9122855819140754</v>
      </c>
      <c r="BB38" s="59">
        <v>3.9994425312904447</v>
      </c>
      <c r="BC38" s="59">
        <v>4.1125951627195558</v>
      </c>
      <c r="BD38" s="59">
        <v>4.2491245060421345</v>
      </c>
      <c r="BE38" s="59">
        <v>4.4068050823112745</v>
      </c>
    </row>
    <row r="39" spans="1:63" s="50" customFormat="1" x14ac:dyDescent="0.3">
      <c r="A39" s="48"/>
      <c r="B39" s="51" t="s">
        <v>31</v>
      </c>
      <c r="C39" s="45"/>
      <c r="D39" s="45"/>
      <c r="E39" s="45"/>
      <c r="F39" s="45"/>
      <c r="G39" s="45" t="e">
        <v>#VALUE!</v>
      </c>
      <c r="H39" s="45" t="e">
        <v>#VALUE!</v>
      </c>
      <c r="I39" s="45" t="e">
        <v>#VALUE!</v>
      </c>
      <c r="J39" s="45" t="e">
        <v>#VALUE!</v>
      </c>
      <c r="K39" s="45" t="e">
        <v>#VALUE!</v>
      </c>
      <c r="L39" s="45" t="e">
        <v>#VALUE!</v>
      </c>
      <c r="M39" s="45">
        <v>-9.7750000000000004</v>
      </c>
      <c r="N39" s="45">
        <v>-10.061999999999999</v>
      </c>
      <c r="O39" s="45">
        <v>-9.6419999999999995</v>
      </c>
      <c r="P39" s="45">
        <v>-8.9390000000000001</v>
      </c>
      <c r="Q39" s="45">
        <v>-6.548</v>
      </c>
      <c r="R39" s="45">
        <v>-6.6120000000000001</v>
      </c>
      <c r="S39" s="45">
        <v>-9.3559999999999999</v>
      </c>
      <c r="T39" s="45">
        <v>-13.097</v>
      </c>
      <c r="U39" s="45">
        <v>-7.8360000000000003</v>
      </c>
      <c r="V39" s="45">
        <v>-11.540000000000001</v>
      </c>
      <c r="W39" s="45"/>
      <c r="X39" s="45"/>
      <c r="Y39" s="45"/>
      <c r="Z39" s="46"/>
      <c r="AA39" s="56" t="e">
        <v>#VALUE!</v>
      </c>
      <c r="AB39" s="56" t="e">
        <v>#VALUE!</v>
      </c>
      <c r="AC39" s="56" t="e">
        <v>#VALUE!</v>
      </c>
      <c r="AD39" s="56" t="e">
        <v>#VALUE!</v>
      </c>
      <c r="AE39" s="56" t="e">
        <v>#VALUE!</v>
      </c>
      <c r="AF39" s="56" t="e">
        <v>#VALUE!</v>
      </c>
      <c r="AG39" s="56" t="e">
        <v>#VALUE!</v>
      </c>
      <c r="AH39" s="56" t="e">
        <v>#VALUE!</v>
      </c>
      <c r="AI39" s="56" t="e">
        <v>#VALUE!</v>
      </c>
      <c r="AJ39" s="56" t="e">
        <v>#VALUE!</v>
      </c>
      <c r="AK39" s="56" t="e">
        <v>#VALUE!</v>
      </c>
      <c r="AL39" s="56" t="e">
        <v>#VALUE!</v>
      </c>
      <c r="AM39" s="56">
        <v>-27.638999999999996</v>
      </c>
      <c r="AN39" s="56">
        <v>-38.417999999999999</v>
      </c>
      <c r="AO39" s="56">
        <v>-35.613</v>
      </c>
      <c r="AP39" s="56">
        <v>-32.317240600048862</v>
      </c>
      <c r="AQ39" s="56">
        <v>-21.663941878456509</v>
      </c>
      <c r="AR39" s="56">
        <v>-1.6457009863774639</v>
      </c>
      <c r="AS39" s="56">
        <v>29.550467112402664</v>
      </c>
      <c r="AT39" s="56">
        <v>74.004305103549569</v>
      </c>
      <c r="AU39" s="56">
        <v>101.67309599445711</v>
      </c>
      <c r="AV39" s="56">
        <v>135.4046898116876</v>
      </c>
      <c r="AW39" s="56">
        <v>156.48615428138038</v>
      </c>
      <c r="AX39" s="56">
        <v>178.74347560347633</v>
      </c>
      <c r="AY39" s="56">
        <v>202.95009786378941</v>
      </c>
      <c r="AZ39" s="59">
        <v>218.07982183590343</v>
      </c>
      <c r="BA39" s="59">
        <v>233.98608766654607</v>
      </c>
      <c r="BB39" s="59">
        <v>250.65672785700983</v>
      </c>
      <c r="BC39" s="59">
        <v>268.07105017390131</v>
      </c>
      <c r="BD39" s="59">
        <v>286.19915038273552</v>
      </c>
      <c r="BE39" s="59">
        <v>305.00138742342176</v>
      </c>
      <c r="BF39" s="48"/>
      <c r="BG39" s="49" t="e">
        <v>#VALUE!</v>
      </c>
      <c r="BH39" s="49" t="e">
        <v>#NUM!</v>
      </c>
      <c r="BI39" s="49" t="e">
        <v>#NUM!</v>
      </c>
      <c r="BJ39" s="48"/>
      <c r="BK39" s="48"/>
    </row>
    <row r="40" spans="1:63" x14ac:dyDescent="0.3">
      <c r="B40" s="17" t="s">
        <v>32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3"/>
      <c r="O40" s="53"/>
      <c r="P40" s="53"/>
      <c r="Q40" s="53"/>
      <c r="R40" s="82"/>
      <c r="S40" s="53"/>
      <c r="T40" s="53"/>
      <c r="U40" s="53"/>
      <c r="V40" s="53"/>
      <c r="W40" s="53"/>
      <c r="X40" s="53"/>
      <c r="Y40" s="53"/>
      <c r="Z40" s="83"/>
      <c r="AA40" s="79" t="s">
        <v>249</v>
      </c>
      <c r="AB40" s="79" t="s">
        <v>249</v>
      </c>
      <c r="AC40" s="79" t="s">
        <v>249</v>
      </c>
      <c r="AD40" s="79" t="s">
        <v>249</v>
      </c>
      <c r="AE40" s="79" t="s">
        <v>249</v>
      </c>
      <c r="AF40" s="79" t="s">
        <v>249</v>
      </c>
      <c r="AG40" s="79" t="s">
        <v>249</v>
      </c>
      <c r="AH40" s="79" t="s">
        <v>249</v>
      </c>
      <c r="AI40" s="79" t="s">
        <v>249</v>
      </c>
      <c r="AJ40" s="79" t="s">
        <v>249</v>
      </c>
      <c r="AK40" s="79" t="s">
        <v>249</v>
      </c>
      <c r="AL40" s="79" t="s">
        <v>249</v>
      </c>
      <c r="AM40" s="79">
        <v>-3.3260000000000001</v>
      </c>
      <c r="AN40" s="79">
        <v>-5.5789999999999997</v>
      </c>
      <c r="AO40" s="79">
        <v>-1.964</v>
      </c>
      <c r="AP40" s="84">
        <v>-2.4966180437571204</v>
      </c>
      <c r="AQ40" s="84">
        <v>-2.9741801470139646</v>
      </c>
      <c r="AR40" s="84">
        <v>-3.4237823877673832</v>
      </c>
      <c r="AS40" s="84">
        <v>-3.8386324539629646</v>
      </c>
      <c r="AT40" s="84">
        <v>-4.1903649062806574</v>
      </c>
      <c r="AU40" s="84">
        <v>-4.4505709774639994</v>
      </c>
      <c r="AV40" s="84">
        <v>-4.5891631784665217</v>
      </c>
      <c r="AW40" s="84">
        <v>-4.5754749866662543</v>
      </c>
      <c r="AX40" s="84">
        <v>-4.3798408614708517</v>
      </c>
      <c r="AY40" s="84">
        <v>-3.9977448965569264</v>
      </c>
      <c r="AZ40" s="84">
        <v>-4.2413503138265272</v>
      </c>
      <c r="BA40" s="84">
        <v>-4.4933319110898715</v>
      </c>
      <c r="BB40" s="84">
        <v>-4.7537934074845234</v>
      </c>
      <c r="BC40" s="84">
        <v>-5.022790784870077</v>
      </c>
      <c r="BD40" s="84">
        <v>-5.3003283478364063</v>
      </c>
      <c r="BE40" s="84">
        <v>-5.5863552620261121</v>
      </c>
      <c r="BG40" s="49"/>
      <c r="BH40" s="49">
        <v>0.12256817391829165</v>
      </c>
      <c r="BI40" s="49">
        <v>5.4423809420401169E-2</v>
      </c>
    </row>
    <row r="41" spans="1:63" x14ac:dyDescent="0.3">
      <c r="B41" s="17" t="s">
        <v>33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3"/>
      <c r="O41" s="53"/>
      <c r="P41" s="53"/>
      <c r="Q41" s="53"/>
      <c r="R41" s="82"/>
      <c r="S41" s="53"/>
      <c r="T41" s="53"/>
      <c r="U41" s="53"/>
      <c r="V41" s="53"/>
      <c r="W41" s="53"/>
      <c r="X41" s="53"/>
      <c r="Y41" s="53"/>
      <c r="Z41" s="83"/>
      <c r="AA41" s="79" t="s">
        <v>249</v>
      </c>
      <c r="AB41" s="79" t="s">
        <v>249</v>
      </c>
      <c r="AC41" s="79" t="s">
        <v>249</v>
      </c>
      <c r="AD41" s="79" t="s">
        <v>249</v>
      </c>
      <c r="AE41" s="79" t="s">
        <v>249</v>
      </c>
      <c r="AF41" s="79" t="s">
        <v>249</v>
      </c>
      <c r="AG41" s="79" t="s">
        <v>249</v>
      </c>
      <c r="AH41" s="79" t="s">
        <v>249</v>
      </c>
      <c r="AI41" s="79" t="s">
        <v>249</v>
      </c>
      <c r="AJ41" s="79" t="s">
        <v>249</v>
      </c>
      <c r="AK41" s="79" t="s">
        <v>249</v>
      </c>
      <c r="AL41" s="79" t="s">
        <v>249</v>
      </c>
      <c r="AM41" s="79">
        <v>4.6289999999999996</v>
      </c>
      <c r="AN41" s="79">
        <v>-3.1739999999999999</v>
      </c>
      <c r="AO41" s="79">
        <v>1.33</v>
      </c>
      <c r="AP41" s="79">
        <v>-1.9251902134607723</v>
      </c>
      <c r="AQ41" s="79">
        <v>-5.1476721852805314</v>
      </c>
      <c r="AR41" s="79">
        <v>-6.535871746305272</v>
      </c>
      <c r="AS41" s="79">
        <v>-7.560022046383315</v>
      </c>
      <c r="AT41" s="79">
        <v>-8.6088517384544136</v>
      </c>
      <c r="AU41" s="79">
        <v>-8.6146646747738433</v>
      </c>
      <c r="AV41" s="79">
        <v>-9.6262634418851665</v>
      </c>
      <c r="AW41" s="79">
        <v>-9.6569249971455093</v>
      </c>
      <c r="AX41" s="79">
        <v>-10.812705036840629</v>
      </c>
      <c r="AY41" s="79">
        <v>-11.79133847724006</v>
      </c>
      <c r="AZ41" s="79">
        <v>-7.3872047116640189</v>
      </c>
      <c r="BA41" s="79">
        <v>-7.7509799854110106</v>
      </c>
      <c r="BB41" s="79">
        <v>-8.1105918973626814</v>
      </c>
      <c r="BC41" s="79">
        <v>-8.4615954697709554</v>
      </c>
      <c r="BD41" s="79">
        <v>-8.7992544606736161</v>
      </c>
      <c r="BE41" s="79">
        <v>-9.1186143702043196</v>
      </c>
    </row>
    <row r="42" spans="1:63" x14ac:dyDescent="0.3">
      <c r="B42" s="17" t="s">
        <v>34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3"/>
      <c r="O42" s="53"/>
      <c r="P42" s="53"/>
      <c r="Q42" s="53"/>
      <c r="R42" s="82"/>
      <c r="S42" s="53"/>
      <c r="T42" s="53"/>
      <c r="U42" s="53"/>
      <c r="V42" s="53"/>
      <c r="W42" s="53"/>
      <c r="X42" s="53"/>
      <c r="Y42" s="53"/>
      <c r="Z42" s="83"/>
      <c r="AA42" s="79" t="e">
        <v>#VALUE!</v>
      </c>
      <c r="AB42" s="79" t="e">
        <v>#VALUE!</v>
      </c>
      <c r="AC42" s="79" t="e">
        <v>#VALUE!</v>
      </c>
      <c r="AD42" s="79" t="e">
        <v>#VALUE!</v>
      </c>
      <c r="AE42" s="79" t="e">
        <v>#VALUE!</v>
      </c>
      <c r="AF42" s="79" t="e">
        <v>#VALUE!</v>
      </c>
      <c r="AG42" s="79" t="e">
        <v>#VALUE!</v>
      </c>
      <c r="AH42" s="79" t="e">
        <v>#VALUE!</v>
      </c>
      <c r="AI42" s="79" t="e">
        <v>#VALUE!</v>
      </c>
      <c r="AJ42" s="79" t="e">
        <v>#VALUE!</v>
      </c>
      <c r="AK42" s="79" t="e">
        <v>#VALUE!</v>
      </c>
      <c r="AL42" s="79" t="e">
        <v>#VALUE!</v>
      </c>
      <c r="AM42" s="79">
        <v>-33.917000000000002</v>
      </c>
      <c r="AN42" s="79">
        <v>-45.548000000000002</v>
      </c>
      <c r="AO42" s="79">
        <v>-28.492999999999999</v>
      </c>
      <c r="AP42" s="79">
        <v>-39.115507268569928</v>
      </c>
      <c r="AQ42" s="79">
        <v>-32.247808142107431</v>
      </c>
      <c r="AR42" s="79">
        <v>-14.13693504310185</v>
      </c>
      <c r="AS42" s="79">
        <v>10.382581348308568</v>
      </c>
      <c r="AT42" s="79">
        <v>44.092939484882294</v>
      </c>
      <c r="AU42" s="79">
        <v>65.70476984196425</v>
      </c>
      <c r="AV42" s="79">
        <v>91.247454982983953</v>
      </c>
      <c r="AW42" s="79">
        <v>107.95274219304355</v>
      </c>
      <c r="AX42" s="79">
        <v>124.66343852846761</v>
      </c>
      <c r="AY42" s="79">
        <v>143.29071740573829</v>
      </c>
      <c r="AZ42" s="79">
        <v>159.3071929696201</v>
      </c>
      <c r="BA42" s="79">
        <v>171.15909149686993</v>
      </c>
      <c r="BB42" s="79">
        <v>183.60830025469477</v>
      </c>
      <c r="BC42" s="79">
        <v>196.64267080712972</v>
      </c>
      <c r="BD42" s="79">
        <v>210.24338912027878</v>
      </c>
      <c r="BE42" s="79">
        <v>224.38448165394695</v>
      </c>
      <c r="BG42" s="49" t="e">
        <v>#VALUE!</v>
      </c>
      <c r="BH42" s="49" t="e">
        <v>#NUM!</v>
      </c>
      <c r="BI42" s="49" t="e">
        <v>#NUM!</v>
      </c>
    </row>
    <row r="43" spans="1:63" x14ac:dyDescent="0.3">
      <c r="B43" s="17" t="s">
        <v>35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3"/>
      <c r="O43" s="53"/>
      <c r="P43" s="53"/>
      <c r="Q43" s="53"/>
      <c r="R43" s="82"/>
      <c r="S43" s="53"/>
      <c r="T43" s="53"/>
      <c r="U43" s="53"/>
      <c r="V43" s="53"/>
      <c r="W43" s="53"/>
      <c r="X43" s="53"/>
      <c r="Y43" s="53"/>
      <c r="Z43" s="83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85" t="s">
        <v>248</v>
      </c>
      <c r="AL43" s="85" t="s">
        <v>248</v>
      </c>
      <c r="AM43" s="85">
        <v>2.0710000000000002</v>
      </c>
      <c r="AN43" s="85">
        <v>3.1560000000000001</v>
      </c>
      <c r="AO43" s="85">
        <v>11.058</v>
      </c>
      <c r="AP43" s="79">
        <v>7.9015372134941337</v>
      </c>
      <c r="AQ43" s="79">
        <v>10.190143577091693</v>
      </c>
      <c r="AR43" s="79">
        <v>12.758200882881624</v>
      </c>
      <c r="AS43" s="79">
        <v>15.670694605883009</v>
      </c>
      <c r="AT43" s="79">
        <v>18.921271172110327</v>
      </c>
      <c r="AU43" s="79">
        <v>22.503413435794183</v>
      </c>
      <c r="AV43" s="79">
        <v>26.399908256827818</v>
      </c>
      <c r="AW43" s="79">
        <v>30.58068071123882</v>
      </c>
      <c r="AX43" s="79">
        <v>35.002363247813619</v>
      </c>
      <c r="AY43" s="79">
        <v>39.824242254964354</v>
      </c>
      <c r="AZ43" s="79">
        <v>42.845121300159491</v>
      </c>
      <c r="BA43" s="79">
        <v>46.0147604169264</v>
      </c>
      <c r="BB43" s="79">
        <v>49.331457065143866</v>
      </c>
      <c r="BC43" s="79">
        <v>52.791691002236348</v>
      </c>
      <c r="BD43" s="79">
        <v>56.390005175338658</v>
      </c>
      <c r="BE43" s="79">
        <v>60.118916468222082</v>
      </c>
    </row>
    <row r="44" spans="1:63" ht="13.5" thickBot="1" x14ac:dyDescent="0.35">
      <c r="B44" s="23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3"/>
      <c r="O44" s="53"/>
      <c r="P44" s="53"/>
      <c r="Q44" s="53"/>
      <c r="R44" s="82"/>
      <c r="S44" s="53"/>
      <c r="T44" s="53"/>
      <c r="U44" s="53"/>
      <c r="V44" s="53"/>
      <c r="W44" s="53"/>
      <c r="X44" s="53"/>
      <c r="Y44" s="53"/>
      <c r="Z44" s="83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86"/>
      <c r="AR44" s="86"/>
      <c r="AS44" s="58"/>
      <c r="AT44" s="58"/>
      <c r="AU44" s="58"/>
      <c r="AV44" s="58"/>
      <c r="AW44" s="86"/>
      <c r="AX44" s="58"/>
      <c r="AY44" s="58"/>
      <c r="AZ44" s="58"/>
      <c r="BA44" s="58"/>
      <c r="BB44" s="58"/>
      <c r="BC44" s="58"/>
      <c r="BD44" s="58"/>
      <c r="BE44" s="58"/>
    </row>
    <row r="45" spans="1:63" x14ac:dyDescent="0.3">
      <c r="A45" s="87"/>
      <c r="B45" s="88" t="s">
        <v>36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9"/>
      <c r="O45" s="89"/>
      <c r="P45" s="89"/>
      <c r="Q45" s="89"/>
      <c r="R45" s="90"/>
      <c r="S45" s="89"/>
      <c r="T45" s="89"/>
      <c r="U45" s="89"/>
      <c r="V45" s="89"/>
      <c r="W45" s="18"/>
      <c r="X45" s="18"/>
      <c r="Y45" s="18"/>
      <c r="Z45" s="88" t="s">
        <v>36</v>
      </c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87"/>
      <c r="AQ45" s="92"/>
      <c r="AR45" s="92"/>
      <c r="AS45" s="87"/>
      <c r="AT45" s="87"/>
      <c r="AU45" s="87"/>
      <c r="AV45" s="87"/>
      <c r="AW45" s="92"/>
      <c r="AX45" s="87"/>
      <c r="AY45" s="87"/>
      <c r="AZ45" s="87"/>
      <c r="BA45" s="87"/>
      <c r="BB45" s="87"/>
      <c r="BC45" s="87"/>
      <c r="BD45" s="87"/>
      <c r="BE45" s="87"/>
      <c r="BG45" s="38" t="s">
        <v>37</v>
      </c>
      <c r="BH45" s="39" t="s">
        <v>37</v>
      </c>
      <c r="BI45" s="39" t="s">
        <v>38</v>
      </c>
    </row>
    <row r="46" spans="1:63" s="50" customFormat="1" x14ac:dyDescent="0.3">
      <c r="A46" s="48"/>
      <c r="B46" s="23" t="s">
        <v>10</v>
      </c>
      <c r="C46" s="93"/>
      <c r="D46" s="93"/>
      <c r="E46" s="93"/>
      <c r="F46" s="93"/>
      <c r="G46" s="93"/>
      <c r="H46" s="93"/>
      <c r="I46" s="93"/>
      <c r="J46" s="93"/>
      <c r="K46" s="93" t="e">
        <v>#VALUE!</v>
      </c>
      <c r="L46" s="93" t="e">
        <v>#VALUE!</v>
      </c>
      <c r="M46" s="93" t="e">
        <v>#VALUE!</v>
      </c>
      <c r="N46" s="93" t="e">
        <v>#VALUE!</v>
      </c>
      <c r="O46" s="93" t="e">
        <v>#VALUE!</v>
      </c>
      <c r="P46" s="93" t="e">
        <v>#VALUE!</v>
      </c>
      <c r="Q46" s="93">
        <v>0.2966697936210132</v>
      </c>
      <c r="R46" s="93">
        <v>0.33343124655773826</v>
      </c>
      <c r="S46" s="93">
        <v>0.40585196716671379</v>
      </c>
      <c r="T46" s="93">
        <v>0.39081237911025157</v>
      </c>
      <c r="U46" s="93">
        <v>0.40652318080424421</v>
      </c>
      <c r="V46" s="93">
        <v>0.34962550941733661</v>
      </c>
      <c r="W46" s="94"/>
      <c r="X46" s="94"/>
      <c r="Y46" s="94"/>
      <c r="Z46" s="95"/>
      <c r="AA46" s="93"/>
      <c r="AB46" s="93" t="s">
        <v>251</v>
      </c>
      <c r="AC46" s="93" t="s">
        <v>251</v>
      </c>
      <c r="AD46" s="93" t="s">
        <v>251</v>
      </c>
      <c r="AE46" s="93" t="s">
        <v>251</v>
      </c>
      <c r="AF46" s="93" t="s">
        <v>251</v>
      </c>
      <c r="AG46" s="93" t="s">
        <v>251</v>
      </c>
      <c r="AH46" s="93" t="s">
        <v>251</v>
      </c>
      <c r="AI46" s="93" t="s">
        <v>251</v>
      </c>
      <c r="AJ46" s="93" t="s">
        <v>251</v>
      </c>
      <c r="AK46" s="93" t="s">
        <v>251</v>
      </c>
      <c r="AL46" s="93" t="s">
        <v>251</v>
      </c>
      <c r="AM46" s="93" t="s">
        <v>251</v>
      </c>
      <c r="AN46" s="93">
        <v>0.22027496271784197</v>
      </c>
      <c r="AO46" s="93">
        <v>0.3591786125259806</v>
      </c>
      <c r="AP46" s="93">
        <v>0.29645614786144958</v>
      </c>
      <c r="AQ46" s="93">
        <v>0.28964064861823458</v>
      </c>
      <c r="AR46" s="93">
        <v>0.25201384910445657</v>
      </c>
      <c r="AS46" s="93">
        <v>0.22828404645275935</v>
      </c>
      <c r="AT46" s="93">
        <v>0.20743027976609318</v>
      </c>
      <c r="AU46" s="93">
        <v>0.18931826678557817</v>
      </c>
      <c r="AV46" s="93">
        <v>0.17315127912265194</v>
      </c>
      <c r="AW46" s="93">
        <v>0.15836314330106549</v>
      </c>
      <c r="AX46" s="93">
        <v>0.14459071654836553</v>
      </c>
      <c r="AY46" s="93">
        <v>0.13775866997928854</v>
      </c>
      <c r="AZ46" s="93">
        <v>7.5855279953721322E-2</v>
      </c>
      <c r="BA46" s="93">
        <v>7.3978997388323808E-2</v>
      </c>
      <c r="BB46" s="93">
        <v>7.2078972446359302E-2</v>
      </c>
      <c r="BC46" s="93">
        <v>7.0142544796986783E-2</v>
      </c>
      <c r="BD46" s="93">
        <v>6.816061589976119E-2</v>
      </c>
      <c r="BE46" s="93">
        <v>6.6127167062474568E-2</v>
      </c>
      <c r="BF46" s="48"/>
      <c r="BG46" s="49">
        <v>0.28972678762191129</v>
      </c>
      <c r="BH46" s="49">
        <v>0.25476499436059863</v>
      </c>
      <c r="BI46" s="49">
        <v>0.20770070475399427</v>
      </c>
      <c r="BJ46" s="48"/>
      <c r="BK46" s="48"/>
    </row>
    <row r="47" spans="1:63" x14ac:dyDescent="0.3">
      <c r="B47" s="17" t="s">
        <v>31</v>
      </c>
      <c r="C47" s="96"/>
      <c r="D47" s="96"/>
      <c r="E47" s="96"/>
      <c r="F47" s="96"/>
      <c r="G47" s="96"/>
      <c r="H47" s="96"/>
      <c r="I47" s="96"/>
      <c r="J47" s="96"/>
      <c r="K47" s="96" t="e">
        <v>#VALUE!</v>
      </c>
      <c r="L47" s="96" t="e">
        <v>#VALUE!</v>
      </c>
      <c r="M47" s="96" t="e">
        <v>#VALUE!</v>
      </c>
      <c r="N47" s="96" t="e">
        <v>#VALUE!</v>
      </c>
      <c r="O47" s="96" t="e">
        <v>#VALUE!</v>
      </c>
      <c r="P47" s="96" t="e">
        <v>#VALUE!</v>
      </c>
      <c r="Q47" s="96">
        <v>-0.33012787723785164</v>
      </c>
      <c r="R47" s="96">
        <v>-0.34287418008348236</v>
      </c>
      <c r="S47" s="96">
        <v>-2.9661895872225674E-2</v>
      </c>
      <c r="T47" s="96">
        <v>0.46515270164447919</v>
      </c>
      <c r="U47" s="96">
        <v>0.19670128283445321</v>
      </c>
      <c r="V47" s="96">
        <v>0.74531155474894151</v>
      </c>
      <c r="W47" s="18"/>
      <c r="X47" s="18"/>
      <c r="Y47" s="18"/>
      <c r="Z47" s="97"/>
      <c r="AA47" s="96"/>
      <c r="AB47" s="96" t="e">
        <v>#VALUE!</v>
      </c>
      <c r="AC47" s="96" t="e">
        <v>#VALUE!</v>
      </c>
      <c r="AD47" s="96" t="e">
        <v>#VALUE!</v>
      </c>
      <c r="AE47" s="96" t="e">
        <v>#VALUE!</v>
      </c>
      <c r="AF47" s="96" t="e">
        <v>#VALUE!</v>
      </c>
      <c r="AG47" s="96" t="e">
        <v>#VALUE!</v>
      </c>
      <c r="AH47" s="96" t="e">
        <v>#VALUE!</v>
      </c>
      <c r="AI47" s="96" t="e">
        <v>#VALUE!</v>
      </c>
      <c r="AJ47" s="96" t="e">
        <v>#VALUE!</v>
      </c>
      <c r="AK47" s="96" t="e">
        <v>#VALUE!</v>
      </c>
      <c r="AL47" s="96" t="e">
        <v>#VALUE!</v>
      </c>
      <c r="AM47" s="96" t="e">
        <v>#VALUE!</v>
      </c>
      <c r="AN47" s="96">
        <v>0.38999240204059493</v>
      </c>
      <c r="AO47" s="96">
        <v>-7.3012650320162464E-2</v>
      </c>
      <c r="AP47" s="96">
        <v>-9.2543717180555873E-2</v>
      </c>
      <c r="AQ47" s="96">
        <v>-0.32964753561219107</v>
      </c>
      <c r="AR47" s="96">
        <v>-0.92403501654451836</v>
      </c>
      <c r="AS47" s="96">
        <v>-18.956158109529664</v>
      </c>
      <c r="AT47" s="96">
        <v>1.5043362198660177</v>
      </c>
      <c r="AU47" s="96">
        <v>0.37388082831387104</v>
      </c>
      <c r="AV47" s="96">
        <v>0.33176518809921385</v>
      </c>
      <c r="AW47" s="96">
        <v>0.15569227697365262</v>
      </c>
      <c r="AX47" s="96">
        <v>0.14223188897641825</v>
      </c>
      <c r="AY47" s="96">
        <v>0.13542660608218759</v>
      </c>
      <c r="AZ47" s="96">
        <v>7.4548985841181414E-2</v>
      </c>
      <c r="BA47" s="96">
        <v>7.2937815597682754E-2</v>
      </c>
      <c r="BB47" s="96">
        <v>7.1246288002477787E-2</v>
      </c>
      <c r="BC47" s="96">
        <v>6.9474785160467345E-2</v>
      </c>
      <c r="BD47" s="96">
        <v>6.7624236921794756E-2</v>
      </c>
      <c r="BE47" s="96">
        <v>6.569634122093615E-2</v>
      </c>
      <c r="BG47" s="22" t="s">
        <v>251</v>
      </c>
      <c r="BH47" s="22">
        <v>-3.7596096318001822</v>
      </c>
      <c r="BI47" s="22">
        <v>-1.7659051370555563</v>
      </c>
    </row>
    <row r="48" spans="1:63" x14ac:dyDescent="0.3">
      <c r="B48" s="17" t="s">
        <v>16</v>
      </c>
      <c r="C48" s="96"/>
      <c r="D48" s="96"/>
      <c r="E48" s="96"/>
      <c r="F48" s="96"/>
      <c r="G48" s="96"/>
      <c r="H48" s="96"/>
      <c r="I48" s="96"/>
      <c r="J48" s="96"/>
      <c r="K48" s="96" t="e">
        <v>#VALUE!</v>
      </c>
      <c r="L48" s="96" t="e">
        <v>#VALUE!</v>
      </c>
      <c r="M48" s="96" t="e">
        <v>#VALUE!</v>
      </c>
      <c r="N48" s="96" t="e">
        <v>#VALUE!</v>
      </c>
      <c r="O48" s="96" t="e">
        <v>#VALUE!</v>
      </c>
      <c r="P48" s="96" t="e">
        <v>#VALUE!</v>
      </c>
      <c r="Q48" s="96">
        <v>-0.2767753201396973</v>
      </c>
      <c r="R48" s="96">
        <v>-0.30643494598402998</v>
      </c>
      <c r="S48" s="96">
        <v>-2.1601634718303009E-2</v>
      </c>
      <c r="T48" s="96">
        <v>0.41477913293020396</v>
      </c>
      <c r="U48" s="96">
        <v>0.14580818242790072</v>
      </c>
      <c r="V48" s="96">
        <v>0.66206149261817693</v>
      </c>
      <c r="W48" s="18"/>
      <c r="X48" s="18"/>
      <c r="Y48" s="18"/>
      <c r="Z48" s="97"/>
      <c r="AA48" s="96"/>
      <c r="AB48" s="96" t="e">
        <v>#VALUE!</v>
      </c>
      <c r="AC48" s="96" t="e">
        <v>#VALUE!</v>
      </c>
      <c r="AD48" s="96" t="e">
        <v>#VALUE!</v>
      </c>
      <c r="AE48" s="96" t="e">
        <v>#VALUE!</v>
      </c>
      <c r="AF48" s="96" t="e">
        <v>#VALUE!</v>
      </c>
      <c r="AG48" s="96" t="e">
        <v>#VALUE!</v>
      </c>
      <c r="AH48" s="96" t="e">
        <v>#VALUE!</v>
      </c>
      <c r="AI48" s="96" t="e">
        <v>#VALUE!</v>
      </c>
      <c r="AJ48" s="96" t="e">
        <v>#VALUE!</v>
      </c>
      <c r="AK48" s="96" t="e">
        <v>#VALUE!</v>
      </c>
      <c r="AL48" s="96" t="e">
        <v>#VALUE!</v>
      </c>
      <c r="AM48" s="96" t="e">
        <v>#VALUE!</v>
      </c>
      <c r="AN48" s="96">
        <v>7.917324907846246E-2</v>
      </c>
      <c r="AO48" s="96">
        <v>-5.587137385024521E-2</v>
      </c>
      <c r="AP48" s="96">
        <v>-9.1354869885291845E-2</v>
      </c>
      <c r="AQ48" s="96">
        <v>-0.30446347040814203</v>
      </c>
      <c r="AR48" s="96">
        <v>-0.81741464700559929</v>
      </c>
      <c r="AS48" s="96">
        <v>-6.9659510827705118</v>
      </c>
      <c r="AT48" s="96">
        <v>1.6634491465428565</v>
      </c>
      <c r="AU48" s="96">
        <v>0.38753797791650757</v>
      </c>
      <c r="AV48" s="96">
        <v>0.34074431899731605</v>
      </c>
      <c r="AW48" s="96">
        <v>0.15836314330106571</v>
      </c>
      <c r="AX48" s="96">
        <v>0.14459071654836508</v>
      </c>
      <c r="AY48" s="96">
        <v>0.13775866997928854</v>
      </c>
      <c r="AZ48" s="96">
        <v>7.5855279953720878E-2</v>
      </c>
      <c r="BA48" s="96">
        <v>7.3978997388323808E-2</v>
      </c>
      <c r="BB48" s="96">
        <v>7.2078972446359524E-2</v>
      </c>
      <c r="BC48" s="96">
        <v>7.0142544796986561E-2</v>
      </c>
      <c r="BD48" s="96">
        <v>6.8160615899761634E-2</v>
      </c>
      <c r="BE48" s="96">
        <v>6.6127167062474346E-2</v>
      </c>
      <c r="BG48" s="22" t="s">
        <v>251</v>
      </c>
      <c r="BH48" s="22">
        <v>-1.3031469847053381</v>
      </c>
      <c r="BI48" s="22">
        <v>-0.53467400967841461</v>
      </c>
    </row>
    <row r="49" spans="1:63" x14ac:dyDescent="0.3">
      <c r="B49" s="17" t="s">
        <v>23</v>
      </c>
      <c r="C49" s="96"/>
      <c r="D49" s="96"/>
      <c r="E49" s="96"/>
      <c r="F49" s="96"/>
      <c r="G49" s="96"/>
      <c r="H49" s="96"/>
      <c r="I49" s="96"/>
      <c r="J49" s="96"/>
      <c r="K49" s="96" t="e">
        <v>#VALUE!</v>
      </c>
      <c r="L49" s="96" t="e">
        <v>#VALUE!</v>
      </c>
      <c r="M49" s="96" t="e">
        <v>#VALUE!</v>
      </c>
      <c r="N49" s="96" t="e">
        <v>#VALUE!</v>
      </c>
      <c r="O49" s="96" t="e">
        <v>#VALUE!</v>
      </c>
      <c r="P49" s="96" t="e">
        <v>#VALUE!</v>
      </c>
      <c r="Q49" s="96">
        <v>-0.6183474053695095</v>
      </c>
      <c r="R49" s="96">
        <v>-0.23123640319071792</v>
      </c>
      <c r="S49" s="96">
        <v>1.2121212121212199E-2</v>
      </c>
      <c r="T49" s="96">
        <v>0.37980956082394091</v>
      </c>
      <c r="U49" s="96">
        <v>1.1237882177479497</v>
      </c>
      <c r="V49" s="96">
        <v>0.44098573281452658</v>
      </c>
      <c r="W49" s="18"/>
      <c r="X49" s="18"/>
      <c r="Y49" s="18"/>
      <c r="Z49" s="97"/>
      <c r="AA49" s="96"/>
      <c r="AB49" s="96" t="e">
        <v>#VALUE!</v>
      </c>
      <c r="AC49" s="96" t="e">
        <v>#VALUE!</v>
      </c>
      <c r="AD49" s="96" t="e">
        <v>#VALUE!</v>
      </c>
      <c r="AE49" s="96" t="e">
        <v>#VALUE!</v>
      </c>
      <c r="AF49" s="96" t="e">
        <v>#VALUE!</v>
      </c>
      <c r="AG49" s="96" t="e">
        <v>#VALUE!</v>
      </c>
      <c r="AH49" s="96" t="e">
        <v>#VALUE!</v>
      </c>
      <c r="AI49" s="96" t="e">
        <v>#VALUE!</v>
      </c>
      <c r="AJ49" s="96" t="e">
        <v>#VALUE!</v>
      </c>
      <c r="AK49" s="96" t="e">
        <v>#VALUE!</v>
      </c>
      <c r="AL49" s="96" t="e">
        <v>#VALUE!</v>
      </c>
      <c r="AM49" s="96" t="e">
        <v>#VALUE!</v>
      </c>
      <c r="AN49" s="96">
        <v>0.28324502289212417</v>
      </c>
      <c r="AO49" s="96">
        <v>-0.22786129484866713</v>
      </c>
      <c r="AP49" s="96">
        <v>-3.7644966511373723E-2</v>
      </c>
      <c r="AQ49" s="96">
        <v>-0.28877702972791375</v>
      </c>
      <c r="AR49" s="96">
        <v>-0.75820044798205644</v>
      </c>
      <c r="AS49" s="96">
        <v>-4.0660717586992412</v>
      </c>
      <c r="AT49" s="96">
        <v>1.7909607075555023</v>
      </c>
      <c r="AU49" s="96">
        <v>0.39818187288711604</v>
      </c>
      <c r="AV49" s="96">
        <v>0.34743778817923698</v>
      </c>
      <c r="AW49" s="96">
        <v>0.16067184612883656</v>
      </c>
      <c r="AX49" s="96">
        <v>0.14640683797141851</v>
      </c>
      <c r="AY49" s="96">
        <v>0.13926800150992813</v>
      </c>
      <c r="AZ49" s="96">
        <v>7.6584780496820493E-2</v>
      </c>
      <c r="BA49" s="96">
        <v>7.463984299820603E-2</v>
      </c>
      <c r="BB49" s="96">
        <v>7.267812472664259E-2</v>
      </c>
      <c r="BC49" s="96">
        <v>7.0686096328667736E-2</v>
      </c>
      <c r="BD49" s="96">
        <v>6.8653937973780277E-2</v>
      </c>
      <c r="BE49" s="96">
        <v>6.6575024581323694E-2</v>
      </c>
      <c r="BG49" s="22" t="s">
        <v>251</v>
      </c>
      <c r="BH49" s="22">
        <v>-0.67194669907301652</v>
      </c>
      <c r="BI49" s="22">
        <v>-0.21677671486885458</v>
      </c>
    </row>
    <row r="50" spans="1:63" x14ac:dyDescent="0.3">
      <c r="B50" s="17" t="s">
        <v>26</v>
      </c>
      <c r="C50" s="96"/>
      <c r="D50" s="96"/>
      <c r="E50" s="96"/>
      <c r="F50" s="96"/>
      <c r="G50" s="96"/>
      <c r="H50" s="96"/>
      <c r="I50" s="96"/>
      <c r="J50" s="96"/>
      <c r="K50" s="96" t="e">
        <v>#VALUE!</v>
      </c>
      <c r="L50" s="96" t="e">
        <v>#VALUE!</v>
      </c>
      <c r="M50" s="96" t="e">
        <v>#VALUE!</v>
      </c>
      <c r="N50" s="96" t="e">
        <v>#VALUE!</v>
      </c>
      <c r="O50" s="96" t="e">
        <v>#VALUE!</v>
      </c>
      <c r="P50" s="96" t="e">
        <v>#VALUE!</v>
      </c>
      <c r="Q50" s="96">
        <v>-0.55886157826649419</v>
      </c>
      <c r="R50" s="96">
        <v>-0.24077746925823085</v>
      </c>
      <c r="S50" s="96">
        <v>0.11277283751010492</v>
      </c>
      <c r="T50" s="96">
        <v>9.0909090909090828E-2</v>
      </c>
      <c r="U50" s="96">
        <v>0.17302052785923738</v>
      </c>
      <c r="V50" s="96">
        <v>-0.16039707419017757</v>
      </c>
      <c r="W50" s="18"/>
      <c r="X50" s="18"/>
      <c r="Y50" s="18"/>
      <c r="Z50" s="97"/>
      <c r="AA50" s="96"/>
      <c r="AB50" s="96" t="e">
        <v>#VALUE!</v>
      </c>
      <c r="AC50" s="96" t="e">
        <v>#VALUE!</v>
      </c>
      <c r="AD50" s="96" t="e">
        <v>#VALUE!</v>
      </c>
      <c r="AE50" s="96" t="e">
        <v>#VALUE!</v>
      </c>
      <c r="AF50" s="96" t="e">
        <v>#VALUE!</v>
      </c>
      <c r="AG50" s="96" t="e">
        <v>#VALUE!</v>
      </c>
      <c r="AH50" s="96" t="e">
        <v>#VALUE!</v>
      </c>
      <c r="AI50" s="96" t="e">
        <v>#VALUE!</v>
      </c>
      <c r="AJ50" s="96" t="e">
        <v>#VALUE!</v>
      </c>
      <c r="AK50" s="96" t="e">
        <v>#VALUE!</v>
      </c>
      <c r="AL50" s="96" t="e">
        <v>#VALUE!</v>
      </c>
      <c r="AM50" s="96" t="e">
        <v>#VALUE!</v>
      </c>
      <c r="AN50" s="96">
        <v>0.19667846822220247</v>
      </c>
      <c r="AO50" s="96">
        <v>-0.73196869653660634</v>
      </c>
      <c r="AP50" s="96">
        <v>-0.46982618333107429</v>
      </c>
      <c r="AQ50" s="96">
        <v>-0.44620797854442695</v>
      </c>
      <c r="AR50" s="96">
        <v>-1.3939626870687123</v>
      </c>
      <c r="AS50" s="96">
        <v>3.9941767545103453</v>
      </c>
      <c r="AT50" s="96">
        <v>1.1722550742519187</v>
      </c>
      <c r="AU50" s="96">
        <v>0.35028762707107641</v>
      </c>
      <c r="AV50" s="96">
        <v>0.31137456571980016</v>
      </c>
      <c r="AW50" s="96">
        <v>0.15734298101744826</v>
      </c>
      <c r="AX50" s="96">
        <v>0.14303281224950659</v>
      </c>
      <c r="AY50" s="96">
        <v>0.13581137591913039</v>
      </c>
      <c r="AZ50" s="96">
        <v>7.3456195129468771E-2</v>
      </c>
      <c r="BA50" s="96">
        <v>7.1553316966933123E-2</v>
      </c>
      <c r="BB50" s="96">
        <v>6.9637342048906037E-2</v>
      </c>
      <c r="BC50" s="96">
        <v>6.7694841622707225E-2</v>
      </c>
      <c r="BD50" s="96">
        <v>6.5716055698218812E-2</v>
      </c>
      <c r="BE50" s="96">
        <v>6.3694375775647405E-2</v>
      </c>
      <c r="BG50" s="22" t="s">
        <v>251</v>
      </c>
      <c r="BH50" s="22">
        <v>0.5712869959636101</v>
      </c>
      <c r="BI50" s="22">
        <v>0.39542843417950119</v>
      </c>
    </row>
    <row r="51" spans="1:63" x14ac:dyDescent="0.3">
      <c r="B51" s="17" t="s">
        <v>28</v>
      </c>
      <c r="C51" s="96"/>
      <c r="D51" s="96"/>
      <c r="E51" s="96"/>
      <c r="F51" s="96"/>
      <c r="G51" s="96"/>
      <c r="H51" s="96"/>
      <c r="I51" s="96"/>
      <c r="J51" s="96"/>
      <c r="K51" s="96" t="e">
        <v>#VALUE!</v>
      </c>
      <c r="L51" s="96" t="e">
        <v>#VALUE!</v>
      </c>
      <c r="M51" s="96" t="e">
        <v>#VALUE!</v>
      </c>
      <c r="N51" s="96" t="e">
        <v>#VALUE!</v>
      </c>
      <c r="O51" s="96" t="e">
        <v>#VALUE!</v>
      </c>
      <c r="P51" s="96" t="e">
        <v>#VALUE!</v>
      </c>
      <c r="Q51" s="96">
        <v>6.5652748913659575E-2</v>
      </c>
      <c r="R51" s="96">
        <v>7.1410324431605998E-2</v>
      </c>
      <c r="S51" s="96">
        <v>-3.0144038986814503E-2</v>
      </c>
      <c r="T51" s="96">
        <v>8.2891581471664866E-2</v>
      </c>
      <c r="U51" s="96">
        <v>0.23733711550394476</v>
      </c>
      <c r="V51" s="96">
        <v>0.29526988610311244</v>
      </c>
      <c r="W51" s="18"/>
      <c r="X51" s="18"/>
      <c r="Y51" s="18"/>
      <c r="Z51" s="97"/>
      <c r="AA51" s="96"/>
      <c r="AB51" s="96" t="e">
        <v>#VALUE!</v>
      </c>
      <c r="AC51" s="96" t="e">
        <v>#VALUE!</v>
      </c>
      <c r="AD51" s="96" t="e">
        <v>#VALUE!</v>
      </c>
      <c r="AE51" s="96" t="e">
        <v>#VALUE!</v>
      </c>
      <c r="AF51" s="96" t="e">
        <v>#VALUE!</v>
      </c>
      <c r="AG51" s="96" t="e">
        <v>#VALUE!</v>
      </c>
      <c r="AH51" s="96" t="e">
        <v>#VALUE!</v>
      </c>
      <c r="AI51" s="96" t="e">
        <v>#VALUE!</v>
      </c>
      <c r="AJ51" s="96" t="e">
        <v>#VALUE!</v>
      </c>
      <c r="AK51" s="96" t="e">
        <v>#VALUE!</v>
      </c>
      <c r="AL51" s="96" t="e">
        <v>#VALUE!</v>
      </c>
      <c r="AM51" s="96" t="e">
        <v>#VALUE!</v>
      </c>
      <c r="AN51" s="96">
        <v>6.0991851948594356E-2</v>
      </c>
      <c r="AO51" s="96">
        <v>1.1920382610724198</v>
      </c>
      <c r="AP51" s="96">
        <v>1.0038968469445049</v>
      </c>
      <c r="AQ51" s="96">
        <v>1.3568990558869842E-3</v>
      </c>
      <c r="AR51" s="96">
        <v>1.5708836637058354E-3</v>
      </c>
      <c r="AS51" s="96">
        <v>1.7837639726145937E-3</v>
      </c>
      <c r="AT51" s="96">
        <v>1.9906811617838027E-3</v>
      </c>
      <c r="AU51" s="96">
        <v>2.1878238782344628E-3</v>
      </c>
      <c r="AV51" s="96">
        <v>2.3713382085752688E-3</v>
      </c>
      <c r="AW51" s="96">
        <v>2.5373818807994386E-3</v>
      </c>
      <c r="AX51" s="96">
        <v>2.6823270093636609E-3</v>
      </c>
      <c r="AY51" s="96">
        <v>2.8182191430290437E-3</v>
      </c>
      <c r="AZ51" s="96">
        <v>2.7995140088943327E-3</v>
      </c>
      <c r="BA51" s="96">
        <v>2.776134883029302E-3</v>
      </c>
      <c r="BB51" s="96">
        <v>2.7481446988697478E-3</v>
      </c>
      <c r="BC51" s="96">
        <v>2.7155987726648068E-3</v>
      </c>
      <c r="BD51" s="96">
        <v>2.6785554307025006E-3</v>
      </c>
      <c r="BE51" s="96">
        <v>2.6370852295138913E-3</v>
      </c>
    </row>
    <row r="52" spans="1:63" x14ac:dyDescent="0.3">
      <c r="A52" s="87"/>
      <c r="B52" s="88" t="s">
        <v>39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9"/>
      <c r="O52" s="89"/>
      <c r="P52" s="89"/>
      <c r="Q52" s="89"/>
      <c r="R52" s="90"/>
      <c r="S52" s="89"/>
      <c r="T52" s="89"/>
      <c r="U52" s="89"/>
      <c r="V52" s="89"/>
      <c r="W52" s="18"/>
      <c r="X52" s="18"/>
      <c r="Y52" s="18"/>
      <c r="Z52" s="88" t="s">
        <v>39</v>
      </c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87"/>
      <c r="AQ52" s="92"/>
      <c r="AR52" s="92"/>
      <c r="AS52" s="87"/>
      <c r="AT52" s="87"/>
      <c r="AU52" s="87"/>
      <c r="AV52" s="87"/>
      <c r="AW52" s="92"/>
      <c r="AX52" s="87"/>
      <c r="AY52" s="87"/>
      <c r="AZ52" s="87"/>
      <c r="BA52" s="87"/>
      <c r="BB52" s="87"/>
      <c r="BC52" s="87"/>
      <c r="BD52" s="87"/>
      <c r="BE52" s="87"/>
      <c r="BG52" s="22" t="s">
        <v>251</v>
      </c>
      <c r="BH52" s="22" t="s">
        <v>251</v>
      </c>
    </row>
    <row r="53" spans="1:63" s="50" customFormat="1" x14ac:dyDescent="0.3">
      <c r="A53" s="48"/>
      <c r="B53" s="23" t="s">
        <v>12</v>
      </c>
      <c r="C53" s="93"/>
      <c r="D53" s="93"/>
      <c r="E53" s="93"/>
      <c r="F53" s="93"/>
      <c r="G53" s="93" t="e">
        <v>#VALUE!</v>
      </c>
      <c r="H53" s="93" t="e">
        <v>#VALUE!</v>
      </c>
      <c r="I53" s="93" t="e">
        <v>#VALUE!</v>
      </c>
      <c r="J53" s="93" t="e">
        <v>#VALUE!</v>
      </c>
      <c r="K53" s="93" t="e">
        <v>#VALUE!</v>
      </c>
      <c r="L53" s="93" t="e">
        <v>#VALUE!</v>
      </c>
      <c r="M53" s="93">
        <v>0.76840994371482174</v>
      </c>
      <c r="N53" s="93">
        <v>0.77136038186157518</v>
      </c>
      <c r="O53" s="93">
        <v>0.75919898103594674</v>
      </c>
      <c r="P53" s="93">
        <v>0.74000644745325594</v>
      </c>
      <c r="Q53" s="93">
        <v>0.77452221619340444</v>
      </c>
      <c r="R53" s="93">
        <v>0.78419980174027981</v>
      </c>
      <c r="S53" s="93">
        <v>0.78374229268906503</v>
      </c>
      <c r="T53" s="93">
        <v>0.76320608209906593</v>
      </c>
      <c r="U53" s="93">
        <v>0.80175739391341616</v>
      </c>
      <c r="V53" s="93">
        <v>0.79219798828882126</v>
      </c>
      <c r="W53" s="94"/>
      <c r="X53" s="94"/>
      <c r="Y53" s="94"/>
      <c r="Z53" s="95"/>
      <c r="AA53" s="93" t="e">
        <v>#VALUE!</v>
      </c>
      <c r="AB53" s="93" t="e">
        <v>#VALUE!</v>
      </c>
      <c r="AC53" s="93" t="e">
        <v>#VALUE!</v>
      </c>
      <c r="AD53" s="93" t="e">
        <v>#VALUE!</v>
      </c>
      <c r="AE53" s="93" t="e">
        <v>#VALUE!</v>
      </c>
      <c r="AF53" s="93" t="e">
        <v>#VALUE!</v>
      </c>
      <c r="AG53" s="93" t="e">
        <v>#VALUE!</v>
      </c>
      <c r="AH53" s="93" t="e">
        <v>#VALUE!</v>
      </c>
      <c r="AI53" s="93" t="e">
        <v>#VALUE!</v>
      </c>
      <c r="AJ53" s="93" t="e">
        <v>#VALUE!</v>
      </c>
      <c r="AK53" s="93" t="e">
        <v>#VALUE!</v>
      </c>
      <c r="AL53" s="93" t="e">
        <v>#VALUE!</v>
      </c>
      <c r="AM53" s="93">
        <v>0.76120913929920431</v>
      </c>
      <c r="AN53" s="93">
        <v>0.75894489888763017</v>
      </c>
      <c r="AO53" s="93">
        <v>0.77602908747243515</v>
      </c>
      <c r="AP53" s="98">
        <v>0.76300000000000001</v>
      </c>
      <c r="AQ53" s="98">
        <v>0.77224999999999999</v>
      </c>
      <c r="AR53" s="98">
        <v>0.78149999999999997</v>
      </c>
      <c r="AS53" s="98">
        <v>0.79074999999999995</v>
      </c>
      <c r="AT53" s="98">
        <v>0.8</v>
      </c>
      <c r="AU53" s="98">
        <v>0.8</v>
      </c>
      <c r="AV53" s="98">
        <v>0.8</v>
      </c>
      <c r="AW53" s="98">
        <v>0.8</v>
      </c>
      <c r="AX53" s="98">
        <v>0.8</v>
      </c>
      <c r="AY53" s="98">
        <v>0.8</v>
      </c>
      <c r="AZ53" s="98">
        <v>0.8</v>
      </c>
      <c r="BA53" s="98">
        <v>0.8</v>
      </c>
      <c r="BB53" s="98">
        <v>0.8</v>
      </c>
      <c r="BC53" s="98">
        <v>0.8</v>
      </c>
      <c r="BD53" s="98">
        <v>0.8</v>
      </c>
      <c r="BE53" s="98">
        <v>0.8</v>
      </c>
      <c r="BF53" s="48"/>
      <c r="BG53" s="49" t="s">
        <v>251</v>
      </c>
      <c r="BH53" s="49">
        <v>0.78149999999999997</v>
      </c>
      <c r="BI53" s="49">
        <v>0.79074999999999984</v>
      </c>
      <c r="BJ53" s="48"/>
      <c r="BK53" s="48"/>
    </row>
    <row r="54" spans="1:63" s="50" customFormat="1" x14ac:dyDescent="0.3">
      <c r="A54" s="48"/>
      <c r="B54" s="17" t="s">
        <v>40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4"/>
      <c r="X54" s="94"/>
      <c r="Y54" s="94"/>
      <c r="Z54" s="95"/>
      <c r="AA54" s="96" t="e">
        <v>#VALUE!</v>
      </c>
      <c r="AB54" s="96" t="e">
        <v>#VALUE!</v>
      </c>
      <c r="AC54" s="96" t="e">
        <v>#VALUE!</v>
      </c>
      <c r="AD54" s="96" t="e">
        <v>#VALUE!</v>
      </c>
      <c r="AE54" s="96" t="e">
        <v>#VALUE!</v>
      </c>
      <c r="AF54" s="96" t="e">
        <v>#VALUE!</v>
      </c>
      <c r="AG54" s="96" t="e">
        <v>#VALUE!</v>
      </c>
      <c r="AH54" s="96" t="e">
        <v>#VALUE!</v>
      </c>
      <c r="AI54" s="96" t="e">
        <v>#VALUE!</v>
      </c>
      <c r="AJ54" s="96" t="e">
        <v>#VALUE!</v>
      </c>
      <c r="AK54" s="96" t="e">
        <v>#VALUE!</v>
      </c>
      <c r="AL54" s="96" t="e">
        <v>#VALUE!</v>
      </c>
      <c r="AM54" s="96">
        <v>0.21223072485223202</v>
      </c>
      <c r="AN54" s="96">
        <v>0.19806784831806465</v>
      </c>
      <c r="AO54" s="96">
        <v>0.23716922188386014</v>
      </c>
      <c r="AP54" s="98">
        <v>0.44400000000000001</v>
      </c>
      <c r="AQ54" s="98">
        <v>0.42049999999999998</v>
      </c>
      <c r="AR54" s="98">
        <v>0.39699999999999996</v>
      </c>
      <c r="AS54" s="98">
        <v>0.37349999999999994</v>
      </c>
      <c r="AT54" s="98">
        <v>0.35</v>
      </c>
      <c r="AU54" s="98">
        <v>0.32499999999999996</v>
      </c>
      <c r="AV54" s="98">
        <v>0.3</v>
      </c>
      <c r="AW54" s="98">
        <v>0.3</v>
      </c>
      <c r="AX54" s="98">
        <v>0.3</v>
      </c>
      <c r="AY54" s="98">
        <v>0.3</v>
      </c>
      <c r="AZ54" s="98">
        <v>0.3</v>
      </c>
      <c r="BA54" s="98">
        <v>0.3</v>
      </c>
      <c r="BB54" s="98">
        <v>0.3</v>
      </c>
      <c r="BC54" s="98">
        <v>0.3</v>
      </c>
      <c r="BD54" s="98">
        <v>0.3</v>
      </c>
      <c r="BE54" s="98">
        <v>0.3</v>
      </c>
      <c r="BF54" s="48"/>
      <c r="BG54" s="49"/>
      <c r="BH54" s="49"/>
      <c r="BI54" s="49"/>
      <c r="BJ54" s="48"/>
      <c r="BK54" s="48"/>
    </row>
    <row r="55" spans="1:63" s="50" customFormat="1" x14ac:dyDescent="0.3">
      <c r="A55" s="48"/>
      <c r="B55" s="17" t="s">
        <v>41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4"/>
      <c r="X55" s="94"/>
      <c r="Y55" s="94"/>
      <c r="Z55" s="95"/>
      <c r="AA55" s="96" t="e">
        <v>#VALUE!</v>
      </c>
      <c r="AB55" s="96" t="e">
        <v>#VALUE!</v>
      </c>
      <c r="AC55" s="96" t="e">
        <v>#VALUE!</v>
      </c>
      <c r="AD55" s="96" t="e">
        <v>#VALUE!</v>
      </c>
      <c r="AE55" s="96" t="e">
        <v>#VALUE!</v>
      </c>
      <c r="AF55" s="96" t="e">
        <v>#VALUE!</v>
      </c>
      <c r="AG55" s="96" t="e">
        <v>#VALUE!</v>
      </c>
      <c r="AH55" s="96" t="e">
        <v>#VALUE!</v>
      </c>
      <c r="AI55" s="96" t="e">
        <v>#VALUE!</v>
      </c>
      <c r="AJ55" s="96" t="e">
        <v>#VALUE!</v>
      </c>
      <c r="AK55" s="96" t="e">
        <v>#VALUE!</v>
      </c>
      <c r="AL55" s="96" t="e">
        <v>#VALUE!</v>
      </c>
      <c r="AM55" s="96">
        <v>0.46246203751074921</v>
      </c>
      <c r="AN55" s="96">
        <v>0.38467302391550628</v>
      </c>
      <c r="AO55" s="96">
        <v>0.31720571248556129</v>
      </c>
      <c r="AP55" s="98">
        <v>0.3</v>
      </c>
      <c r="AQ55" s="98">
        <v>0.27500000000000002</v>
      </c>
      <c r="AR55" s="98">
        <v>0.25</v>
      </c>
      <c r="AS55" s="98">
        <v>0.22500000000000001</v>
      </c>
      <c r="AT55" s="98">
        <v>0.2</v>
      </c>
      <c r="AU55" s="98">
        <v>0.2</v>
      </c>
      <c r="AV55" s="98">
        <v>0.2</v>
      </c>
      <c r="AW55" s="98">
        <v>0.2</v>
      </c>
      <c r="AX55" s="98">
        <v>0.2</v>
      </c>
      <c r="AY55" s="98">
        <v>0.2</v>
      </c>
      <c r="AZ55" s="98">
        <v>0.2</v>
      </c>
      <c r="BA55" s="98">
        <v>0.2</v>
      </c>
      <c r="BB55" s="98">
        <v>0.2</v>
      </c>
      <c r="BC55" s="98">
        <v>0.2</v>
      </c>
      <c r="BD55" s="98">
        <v>0.2</v>
      </c>
      <c r="BE55" s="98">
        <v>0.2</v>
      </c>
      <c r="BF55" s="48"/>
      <c r="BG55" s="49"/>
      <c r="BH55" s="49"/>
      <c r="BI55" s="49"/>
      <c r="BJ55" s="48"/>
      <c r="BK55" s="48"/>
    </row>
    <row r="56" spans="1:63" s="50" customFormat="1" x14ac:dyDescent="0.3">
      <c r="A56" s="48"/>
      <c r="B56" s="17" t="s">
        <v>14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4"/>
      <c r="X56" s="94"/>
      <c r="Y56" s="94"/>
      <c r="Z56" s="95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>
        <v>0.21223072485223202</v>
      </c>
      <c r="AN56" s="96">
        <v>0.19806784831806465</v>
      </c>
      <c r="AO56" s="96">
        <v>0.23716922188386014</v>
      </c>
      <c r="AP56" s="98">
        <v>0.19700000000000001</v>
      </c>
      <c r="AQ56" s="98">
        <v>0.17275000000000001</v>
      </c>
      <c r="AR56" s="98">
        <v>0.14850000000000002</v>
      </c>
      <c r="AS56" s="98">
        <v>0.12425000000000003</v>
      </c>
      <c r="AT56" s="98">
        <v>0.1</v>
      </c>
      <c r="AU56" s="98">
        <v>0.1</v>
      </c>
      <c r="AV56" s="98">
        <v>0.1</v>
      </c>
      <c r="AW56" s="98">
        <v>0.1</v>
      </c>
      <c r="AX56" s="98">
        <v>0.1</v>
      </c>
      <c r="AY56" s="98">
        <v>0.1</v>
      </c>
      <c r="AZ56" s="98">
        <v>0.1</v>
      </c>
      <c r="BA56" s="98">
        <v>0.1</v>
      </c>
      <c r="BB56" s="98">
        <v>0.1</v>
      </c>
      <c r="BC56" s="98">
        <v>0.1</v>
      </c>
      <c r="BD56" s="98">
        <v>0.1</v>
      </c>
      <c r="BE56" s="98">
        <v>0.1</v>
      </c>
      <c r="BF56" s="48"/>
      <c r="BG56" s="49"/>
      <c r="BH56" s="49"/>
      <c r="BI56" s="49"/>
      <c r="BJ56" s="48"/>
      <c r="BK56" s="48"/>
    </row>
    <row r="57" spans="1:63" x14ac:dyDescent="0.3">
      <c r="B57" s="17" t="s">
        <v>15</v>
      </c>
      <c r="C57" s="96"/>
      <c r="D57" s="96"/>
      <c r="E57" s="96"/>
      <c r="F57" s="96"/>
      <c r="G57" s="96" t="e">
        <v>#VALUE!</v>
      </c>
      <c r="H57" s="96" t="e">
        <v>#VALUE!</v>
      </c>
      <c r="I57" s="96" t="e">
        <v>#VALUE!</v>
      </c>
      <c r="J57" s="96" t="e">
        <v>#VALUE!</v>
      </c>
      <c r="K57" s="96" t="e">
        <v>#VALUE!</v>
      </c>
      <c r="L57" s="96" t="e">
        <v>#VALUE!</v>
      </c>
      <c r="M57" s="96">
        <v>1.1713180112570356</v>
      </c>
      <c r="N57" s="96">
        <v>1.1622177345327702</v>
      </c>
      <c r="O57" s="96">
        <v>1.1228063968298896</v>
      </c>
      <c r="P57" s="96">
        <v>1.0545454545454545</v>
      </c>
      <c r="Q57" s="96">
        <v>0.99924639778139512</v>
      </c>
      <c r="R57" s="96">
        <v>0.98749862319638726</v>
      </c>
      <c r="S57" s="96">
        <v>1.0367937586510634</v>
      </c>
      <c r="T57" s="96">
        <v>1.0831652875321605</v>
      </c>
      <c r="U57" s="96">
        <v>0.98482640377196751</v>
      </c>
      <c r="V57" s="96">
        <v>1.0425601371064819</v>
      </c>
      <c r="W57" s="18"/>
      <c r="X57" s="18"/>
      <c r="Y57" s="18"/>
      <c r="Z57" s="97"/>
      <c r="AA57" s="96" t="e">
        <v>#VALUE!</v>
      </c>
      <c r="AB57" s="96" t="e">
        <v>#VALUE!</v>
      </c>
      <c r="AC57" s="96" t="e">
        <v>#VALUE!</v>
      </c>
      <c r="AD57" s="96" t="e">
        <v>#VALUE!</v>
      </c>
      <c r="AE57" s="96" t="e">
        <v>#VALUE!</v>
      </c>
      <c r="AF57" s="96" t="e">
        <v>#VALUE!</v>
      </c>
      <c r="AG57" s="96" t="e">
        <v>#VALUE!</v>
      </c>
      <c r="AH57" s="96" t="e">
        <v>#VALUE!</v>
      </c>
      <c r="AI57" s="96" t="e">
        <v>#VALUE!</v>
      </c>
      <c r="AJ57" s="96" t="e">
        <v>#VALUE!</v>
      </c>
      <c r="AK57" s="96" t="e">
        <v>#VALUE!</v>
      </c>
      <c r="AL57" s="96" t="e">
        <v>#VALUE!</v>
      </c>
      <c r="AM57" s="96">
        <v>1.1746328932043062</v>
      </c>
      <c r="AN57" s="96">
        <v>1.1245640170200619</v>
      </c>
      <c r="AO57" s="96">
        <v>1.0299997374776857</v>
      </c>
      <c r="AP57" s="96">
        <v>0.94099999999999995</v>
      </c>
      <c r="AQ57" s="96">
        <v>0.86825000000000008</v>
      </c>
      <c r="AR57" s="96">
        <v>0.79549999999999998</v>
      </c>
      <c r="AS57" s="96">
        <v>0.72274999999999989</v>
      </c>
      <c r="AT57" s="96">
        <v>0.64999999999999991</v>
      </c>
      <c r="AU57" s="96">
        <v>0.625</v>
      </c>
      <c r="AV57" s="96">
        <v>0.60000000000000009</v>
      </c>
      <c r="AW57" s="96">
        <v>0.6</v>
      </c>
      <c r="AX57" s="96">
        <v>0.6</v>
      </c>
      <c r="AY57" s="96">
        <v>0.6</v>
      </c>
      <c r="AZ57" s="96">
        <v>0.60000000000000009</v>
      </c>
      <c r="BA57" s="96">
        <v>0.6</v>
      </c>
      <c r="BB57" s="96">
        <v>0.6</v>
      </c>
      <c r="BC57" s="96">
        <v>0.6</v>
      </c>
      <c r="BD57" s="96">
        <v>0.6</v>
      </c>
      <c r="BE57" s="96">
        <v>0.6</v>
      </c>
      <c r="BG57" s="22" t="s">
        <v>251</v>
      </c>
      <c r="BH57" s="22">
        <v>0.79549999999999998</v>
      </c>
      <c r="BI57" s="22">
        <v>0.70024999999999993</v>
      </c>
    </row>
    <row r="58" spans="1:63" s="50" customFormat="1" x14ac:dyDescent="0.3">
      <c r="A58" s="48"/>
      <c r="B58" s="23" t="s">
        <v>16</v>
      </c>
      <c r="C58" s="93"/>
      <c r="D58" s="93"/>
      <c r="E58" s="93"/>
      <c r="F58" s="93"/>
      <c r="G58" s="93" t="e">
        <v>#VALUE!</v>
      </c>
      <c r="H58" s="93" t="e">
        <v>#VALUE!</v>
      </c>
      <c r="I58" s="93" t="e">
        <v>#VALUE!</v>
      </c>
      <c r="J58" s="93" t="e">
        <v>#VALUE!</v>
      </c>
      <c r="K58" s="93" t="e">
        <v>#VALUE!</v>
      </c>
      <c r="L58" s="93" t="e">
        <v>#VALUE!</v>
      </c>
      <c r="M58" s="93">
        <v>-0.40290806754221387</v>
      </c>
      <c r="N58" s="93">
        <v>-0.39085735267119515</v>
      </c>
      <c r="O58" s="93">
        <v>-0.36360741579394279</v>
      </c>
      <c r="P58" s="93">
        <v>-0.31453900709219856</v>
      </c>
      <c r="Q58" s="93">
        <v>-0.2247241815879906</v>
      </c>
      <c r="R58" s="93">
        <v>-0.20329882145610748</v>
      </c>
      <c r="S58" s="93">
        <v>-0.25305146596199823</v>
      </c>
      <c r="T58" s="93">
        <v>-0.31995920543309458</v>
      </c>
      <c r="U58" s="93">
        <v>-0.18306900985855123</v>
      </c>
      <c r="V58" s="93">
        <v>-0.25036214881766067</v>
      </c>
      <c r="W58" s="18"/>
      <c r="X58" s="18"/>
      <c r="Y58" s="18"/>
      <c r="Z58" s="95"/>
      <c r="AA58" s="93" t="e">
        <v>#VALUE!</v>
      </c>
      <c r="AB58" s="93" t="e">
        <v>#VALUE!</v>
      </c>
      <c r="AC58" s="93" t="e">
        <v>#VALUE!</v>
      </c>
      <c r="AD58" s="93" t="e">
        <v>#VALUE!</v>
      </c>
      <c r="AE58" s="93" t="e">
        <v>#VALUE!</v>
      </c>
      <c r="AF58" s="93" t="e">
        <v>#VALUE!</v>
      </c>
      <c r="AG58" s="93" t="e">
        <v>#VALUE!</v>
      </c>
      <c r="AH58" s="93" t="e">
        <v>#VALUE!</v>
      </c>
      <c r="AI58" s="93" t="e">
        <v>#VALUE!</v>
      </c>
      <c r="AJ58" s="93" t="e">
        <v>#VALUE!</v>
      </c>
      <c r="AK58" s="93" t="e">
        <v>#VALUE!</v>
      </c>
      <c r="AL58" s="93" t="e">
        <v>#VALUE!</v>
      </c>
      <c r="AM58" s="93">
        <v>-0.41342375390510189</v>
      </c>
      <c r="AN58" s="93">
        <v>-0.36561911813243181</v>
      </c>
      <c r="AO58" s="93">
        <v>-0.25397065000525049</v>
      </c>
      <c r="AP58" s="93">
        <v>-0.17799999999999985</v>
      </c>
      <c r="AQ58" s="93">
        <v>-9.6000000000000058E-2</v>
      </c>
      <c r="AR58" s="93">
        <v>-1.4000000000000071E-2</v>
      </c>
      <c r="AS58" s="93">
        <v>6.7999999999999963E-2</v>
      </c>
      <c r="AT58" s="93">
        <v>0.15000000000000013</v>
      </c>
      <c r="AU58" s="93">
        <v>0.1750000000000001</v>
      </c>
      <c r="AV58" s="93">
        <v>0.20000000000000007</v>
      </c>
      <c r="AW58" s="93">
        <v>0.20000000000000009</v>
      </c>
      <c r="AX58" s="93">
        <v>0.20000000000000004</v>
      </c>
      <c r="AY58" s="93">
        <v>0.20000000000000004</v>
      </c>
      <c r="AZ58" s="93">
        <v>0.19999999999999998</v>
      </c>
      <c r="BA58" s="93">
        <v>0.2</v>
      </c>
      <c r="BB58" s="93">
        <v>0.20000000000000004</v>
      </c>
      <c r="BC58" s="93">
        <v>0.2</v>
      </c>
      <c r="BD58" s="93">
        <v>0.20000000000000009</v>
      </c>
      <c r="BE58" s="93">
        <v>0.20000000000000007</v>
      </c>
      <c r="BF58" s="48"/>
      <c r="BG58" s="49" t="s">
        <v>251</v>
      </c>
      <c r="BH58" s="49">
        <v>-1.3999999999999979E-2</v>
      </c>
      <c r="BI58" s="49">
        <v>9.0500000000000053E-2</v>
      </c>
      <c r="BJ58" s="48"/>
      <c r="BK58" s="48"/>
    </row>
    <row r="59" spans="1:63" x14ac:dyDescent="0.3">
      <c r="B59" s="17" t="s">
        <v>31</v>
      </c>
      <c r="C59" s="96"/>
      <c r="D59" s="96"/>
      <c r="E59" s="96"/>
      <c r="F59" s="96"/>
      <c r="G59" s="96" t="e">
        <v>#VALUE!</v>
      </c>
      <c r="H59" s="96" t="e">
        <v>#VALUE!</v>
      </c>
      <c r="I59" s="96" t="e">
        <v>#VALUE!</v>
      </c>
      <c r="J59" s="96" t="e">
        <v>#VALUE!</v>
      </c>
      <c r="K59" s="96" t="e">
        <v>#VALUE!</v>
      </c>
      <c r="L59" s="96" t="e">
        <v>#VALUE!</v>
      </c>
      <c r="M59" s="96">
        <v>-0.38207473420888055</v>
      </c>
      <c r="N59" s="96">
        <v>-0.36945107398568017</v>
      </c>
      <c r="O59" s="96">
        <v>-0.3411406736484574</v>
      </c>
      <c r="P59" s="96">
        <v>-0.28816892327530624</v>
      </c>
      <c r="Q59" s="96">
        <v>-0.19738349309700368</v>
      </c>
      <c r="R59" s="96">
        <v>-0.18206850974776956</v>
      </c>
      <c r="S59" s="96">
        <v>-0.23545992198313828</v>
      </c>
      <c r="T59" s="96">
        <v>-0.30357184247734276</v>
      </c>
      <c r="U59" s="96">
        <v>-0.16793827689669955</v>
      </c>
      <c r="V59" s="96">
        <v>-0.2354477383551303</v>
      </c>
      <c r="W59" s="18"/>
      <c r="X59" s="18"/>
      <c r="Y59" s="18"/>
      <c r="Z59" s="97"/>
      <c r="AA59" s="96" t="e">
        <v>#VALUE!</v>
      </c>
      <c r="AB59" s="96" t="e">
        <v>#VALUE!</v>
      </c>
      <c r="AC59" s="96" t="e">
        <v>#VALUE!</v>
      </c>
      <c r="AD59" s="96" t="e">
        <v>#VALUE!</v>
      </c>
      <c r="AE59" s="96" t="e">
        <v>#VALUE!</v>
      </c>
      <c r="AF59" s="96" t="e">
        <v>#VALUE!</v>
      </c>
      <c r="AG59" s="96" t="e">
        <v>#VALUE!</v>
      </c>
      <c r="AH59" s="96" t="e">
        <v>#VALUE!</v>
      </c>
      <c r="AI59" s="96" t="e">
        <v>#VALUE!</v>
      </c>
      <c r="AJ59" s="96" t="e">
        <v>#VALUE!</v>
      </c>
      <c r="AK59" s="96" t="e">
        <v>#VALUE!</v>
      </c>
      <c r="AL59" s="96" t="e">
        <v>#VALUE!</v>
      </c>
      <c r="AM59" s="96">
        <v>-0.30085885029444737</v>
      </c>
      <c r="AN59" s="96">
        <v>-0.34270269305906176</v>
      </c>
      <c r="AO59" s="96">
        <v>-0.23373017956526304</v>
      </c>
      <c r="AP59" s="96">
        <v>-0.16359976408062946</v>
      </c>
      <c r="AQ59" s="96">
        <v>-8.503880917697329E-2</v>
      </c>
      <c r="AR59" s="96">
        <v>-5.1596647567623451E-3</v>
      </c>
      <c r="AS59" s="96">
        <v>7.5428608254056548E-2</v>
      </c>
      <c r="AT59" s="96">
        <v>0.15644679351698276</v>
      </c>
      <c r="AU59" s="96">
        <v>0.18072475321941114</v>
      </c>
      <c r="AV59" s="96">
        <v>0.20515933388013627</v>
      </c>
      <c r="AW59" s="96">
        <v>0.20468629296910265</v>
      </c>
      <c r="AX59" s="96">
        <v>0.20426446561677955</v>
      </c>
      <c r="AY59" s="96">
        <v>0.20384578475035803</v>
      </c>
      <c r="AZ59" s="96">
        <v>0.20359827697357144</v>
      </c>
      <c r="BA59" s="96">
        <v>0.20340089618762847</v>
      </c>
      <c r="BB59" s="96">
        <v>0.20324291457761653</v>
      </c>
      <c r="BC59" s="96">
        <v>0.2031160927673602</v>
      </c>
      <c r="BD59" s="96">
        <v>0.20301409761735617</v>
      </c>
      <c r="BE59" s="96">
        <v>0.20293205888675039</v>
      </c>
      <c r="BG59" s="22" t="s">
        <v>251</v>
      </c>
      <c r="BH59" s="22">
        <v>-4.3845672486651499E-3</v>
      </c>
      <c r="BI59" s="22">
        <v>9.7675779419246184E-2</v>
      </c>
    </row>
    <row r="60" spans="1:63" x14ac:dyDescent="0.3">
      <c r="B60" s="17" t="s">
        <v>23</v>
      </c>
      <c r="C60" s="99"/>
      <c r="D60" s="99"/>
      <c r="E60" s="99"/>
      <c r="F60" s="99"/>
      <c r="G60" s="99" t="e">
        <v>#VALUE!</v>
      </c>
      <c r="H60" s="99" t="e">
        <v>#VALUE!</v>
      </c>
      <c r="I60" s="99" t="e">
        <v>#VALUE!</v>
      </c>
      <c r="J60" s="99" t="e">
        <v>#VALUE!</v>
      </c>
      <c r="K60" s="99" t="e">
        <v>#VALUE!</v>
      </c>
      <c r="L60" s="99" t="e">
        <v>#VALUE!</v>
      </c>
      <c r="M60" s="99">
        <v>-0.41201532207629771</v>
      </c>
      <c r="N60" s="99">
        <v>-0.40506700936295209</v>
      </c>
      <c r="O60" s="99">
        <v>-0.37945796773280499</v>
      </c>
      <c r="P60" s="99">
        <v>-0.33178594455190202</v>
      </c>
      <c r="Q60" s="99">
        <v>-0.12126966901790558</v>
      </c>
      <c r="R60" s="99">
        <v>-0.23353342879171712</v>
      </c>
      <c r="S60" s="99">
        <v>-0.27318484962879075</v>
      </c>
      <c r="T60" s="99">
        <v>-0.32916116171800758</v>
      </c>
      <c r="U60" s="99">
        <v>-0.18311187312473212</v>
      </c>
      <c r="V60" s="99">
        <v>-0.24934201130312367</v>
      </c>
      <c r="W60" s="18"/>
      <c r="X60" s="18"/>
      <c r="Y60" s="18"/>
      <c r="Z60" s="100"/>
      <c r="AA60" s="99" t="e">
        <v>#VALUE!</v>
      </c>
      <c r="AB60" s="99" t="e">
        <v>#VALUE!</v>
      </c>
      <c r="AC60" s="99" t="e">
        <v>#VALUE!</v>
      </c>
      <c r="AD60" s="99" t="e">
        <v>#VALUE!</v>
      </c>
      <c r="AE60" s="99" t="e">
        <v>#VALUE!</v>
      </c>
      <c r="AF60" s="99" t="e">
        <v>#VALUE!</v>
      </c>
      <c r="AG60" s="99" t="e">
        <v>#VALUE!</v>
      </c>
      <c r="AH60" s="99" t="e">
        <v>#VALUE!</v>
      </c>
      <c r="AI60" s="99" t="e">
        <v>#VALUE!</v>
      </c>
      <c r="AJ60" s="99" t="e">
        <v>#VALUE!</v>
      </c>
      <c r="AK60" s="99" t="e">
        <v>#VALUE!</v>
      </c>
      <c r="AL60" s="99" t="e">
        <v>#VALUE!</v>
      </c>
      <c r="AM60" s="99">
        <v>-0.42319875472149954</v>
      </c>
      <c r="AN60" s="99">
        <v>-0.44503715333220345</v>
      </c>
      <c r="AO60" s="99">
        <v>-0.2528221148797648</v>
      </c>
      <c r="AP60" s="99">
        <v>-0.1876690046424794</v>
      </c>
      <c r="AQ60" s="99">
        <v>-0.10349744097539058</v>
      </c>
      <c r="AR60" s="99">
        <v>-1.9988305145948182E-2</v>
      </c>
      <c r="AS60" s="99">
        <v>4.9895281217113417E-2</v>
      </c>
      <c r="AT60" s="99">
        <v>0.11533234813058743</v>
      </c>
      <c r="AU60" s="99">
        <v>0.13558658184030592</v>
      </c>
      <c r="AV60" s="99">
        <v>0.1557296890800938</v>
      </c>
      <c r="AW60" s="99">
        <v>0.1560400697889642</v>
      </c>
      <c r="AX60" s="99">
        <v>0.1562876584767818</v>
      </c>
      <c r="AY60" s="99">
        <v>0.15649498705797657</v>
      </c>
      <c r="AZ60" s="99">
        <v>0.15660110093795493</v>
      </c>
      <c r="BA60" s="99">
        <v>0.15669746143504962</v>
      </c>
      <c r="BB60" s="99">
        <v>0.15678503487296452</v>
      </c>
      <c r="BC60" s="99">
        <v>0.15686466982091066</v>
      </c>
      <c r="BD60" s="99">
        <v>0.15693711660756848</v>
      </c>
      <c r="BE60" s="99">
        <v>0.15700304257759407</v>
      </c>
      <c r="BG60" s="22" t="s">
        <v>251</v>
      </c>
      <c r="BH60" s="22">
        <v>-2.9185424283223467E-2</v>
      </c>
      <c r="BI60" s="22">
        <v>6.1421186482800504E-2</v>
      </c>
    </row>
    <row r="61" spans="1:63" x14ac:dyDescent="0.3">
      <c r="B61" s="17" t="s">
        <v>42</v>
      </c>
      <c r="C61" s="96"/>
      <c r="D61" s="96"/>
      <c r="E61" s="96"/>
      <c r="F61" s="96"/>
      <c r="G61" s="96" t="e">
        <v>#VALUE!</v>
      </c>
      <c r="H61" s="96" t="e">
        <v>#VALUE!</v>
      </c>
      <c r="I61" s="96" t="e">
        <v>#VALUE!</v>
      </c>
      <c r="J61" s="96" t="e">
        <v>#VALUE!</v>
      </c>
      <c r="K61" s="96" t="e">
        <v>#VALUE!</v>
      </c>
      <c r="L61" s="96" t="e">
        <v>#VALUE!</v>
      </c>
      <c r="M61" s="96">
        <v>-6.6451490411999236E-4</v>
      </c>
      <c r="N61" s="96">
        <v>-6.3492063492063492E-4</v>
      </c>
      <c r="O61" s="96">
        <v>-6.5310692293338312E-4</v>
      </c>
      <c r="P61" s="96">
        <v>-6.8060281964025279E-4</v>
      </c>
      <c r="Q61" s="96">
        <v>-4.2436345481777337E-3</v>
      </c>
      <c r="R61" s="96">
        <v>-3.5385704175513094E-4</v>
      </c>
      <c r="S61" s="96">
        <v>1.2880669794829332E-3</v>
      </c>
      <c r="T61" s="96">
        <v>-1.339726413763926E-3</v>
      </c>
      <c r="U61" s="96">
        <v>0</v>
      </c>
      <c r="V61" s="96">
        <v>-4.9119934506753997E-4</v>
      </c>
      <c r="W61" s="18"/>
      <c r="X61" s="18"/>
      <c r="Y61" s="18"/>
      <c r="Z61" s="97"/>
      <c r="AA61" s="96" t="e">
        <v>#VALUE!</v>
      </c>
      <c r="AB61" s="96" t="e">
        <v>#VALUE!</v>
      </c>
      <c r="AC61" s="96" t="e">
        <v>#VALUE!</v>
      </c>
      <c r="AD61" s="96" t="e">
        <v>#VALUE!</v>
      </c>
      <c r="AE61" s="96" t="e">
        <v>#VALUE!</v>
      </c>
      <c r="AF61" s="96" t="e">
        <v>#VALUE!</v>
      </c>
      <c r="AG61" s="96" t="e">
        <v>#VALUE!</v>
      </c>
      <c r="AH61" s="96" t="e">
        <v>#VALUE!</v>
      </c>
      <c r="AI61" s="96" t="e">
        <v>#VALUE!</v>
      </c>
      <c r="AJ61" s="96" t="e">
        <v>#VALUE!</v>
      </c>
      <c r="AK61" s="96" t="e">
        <v>#VALUE!</v>
      </c>
      <c r="AL61" s="96" t="e">
        <v>#VALUE!</v>
      </c>
      <c r="AM61" s="96">
        <v>-2.5728105382319643E-4</v>
      </c>
      <c r="AN61" s="96">
        <v>-6.5786382218880701E-4</v>
      </c>
      <c r="AO61" s="96">
        <v>-6.66045024643666E-4</v>
      </c>
      <c r="AP61" s="101">
        <v>0</v>
      </c>
      <c r="AQ61" s="101">
        <v>0</v>
      </c>
      <c r="AR61" s="101">
        <v>0</v>
      </c>
      <c r="AS61" s="101">
        <v>0.20957541758096396</v>
      </c>
      <c r="AT61" s="101">
        <v>0.20984792475270564</v>
      </c>
      <c r="AU61" s="101">
        <v>0.20989123953489972</v>
      </c>
      <c r="AV61" s="101">
        <v>0.20991928636309765</v>
      </c>
      <c r="AW61" s="101">
        <v>0.20993046053832348</v>
      </c>
      <c r="AX61" s="101">
        <v>0.20993934205759282</v>
      </c>
      <c r="AY61" s="101">
        <v>0.20994675759084827</v>
      </c>
      <c r="AZ61" s="101">
        <v>0.2099505453217827</v>
      </c>
      <c r="BA61" s="101">
        <v>0.20995398043026953</v>
      </c>
      <c r="BB61" s="101">
        <v>0.20995709860484857</v>
      </c>
      <c r="BC61" s="101">
        <v>0.20995993107458102</v>
      </c>
      <c r="BD61" s="101">
        <v>0.20996250535984229</v>
      </c>
      <c r="BE61" s="101">
        <v>0.20996484585873931</v>
      </c>
    </row>
    <row r="62" spans="1:63" x14ac:dyDescent="0.3">
      <c r="B62" s="17" t="s">
        <v>43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18"/>
      <c r="X62" s="18"/>
      <c r="Y62" s="18"/>
      <c r="Z62" s="97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101">
        <v>0.21</v>
      </c>
      <c r="AQ62" s="101">
        <v>0.21</v>
      </c>
      <c r="AR62" s="101">
        <v>0.21</v>
      </c>
      <c r="AS62" s="101">
        <v>0.21</v>
      </c>
      <c r="AT62" s="101">
        <v>0.21</v>
      </c>
      <c r="AU62" s="101">
        <v>0.21</v>
      </c>
      <c r="AV62" s="101">
        <v>0.21</v>
      </c>
      <c r="AW62" s="101">
        <v>0.21</v>
      </c>
      <c r="AX62" s="101">
        <v>0.21</v>
      </c>
      <c r="AY62" s="101">
        <v>0.21</v>
      </c>
      <c r="AZ62" s="101">
        <v>0.21</v>
      </c>
      <c r="BA62" s="101">
        <v>0.21</v>
      </c>
      <c r="BB62" s="101">
        <v>0.21</v>
      </c>
      <c r="BC62" s="101">
        <v>0.21</v>
      </c>
      <c r="BD62" s="101">
        <v>0.21</v>
      </c>
      <c r="BE62" s="101">
        <v>0.21</v>
      </c>
    </row>
    <row r="63" spans="1:63" ht="13.5" thickBot="1" x14ac:dyDescent="0.35">
      <c r="B63" s="17" t="s">
        <v>44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18"/>
      <c r="X63" s="18"/>
      <c r="Y63" s="18"/>
      <c r="Z63" s="97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 t="e">
        <v>#VALUE!</v>
      </c>
      <c r="AL63" s="96" t="e">
        <v>#VALUE!</v>
      </c>
      <c r="AM63" s="96">
        <v>2.2543459566547294E-2</v>
      </c>
      <c r="AN63" s="96">
        <v>2.8152681016565127E-2</v>
      </c>
      <c r="AO63" s="96">
        <v>7.2574293814974281E-2</v>
      </c>
      <c r="AP63" s="102">
        <v>0.04</v>
      </c>
      <c r="AQ63" s="102">
        <v>0.04</v>
      </c>
      <c r="AR63" s="102">
        <v>0.04</v>
      </c>
      <c r="AS63" s="102">
        <v>0.04</v>
      </c>
      <c r="AT63" s="102">
        <v>0.04</v>
      </c>
      <c r="AU63" s="102">
        <v>0.04</v>
      </c>
      <c r="AV63" s="102">
        <v>0.04</v>
      </c>
      <c r="AW63" s="102">
        <v>0.04</v>
      </c>
      <c r="AX63" s="102">
        <v>0.04</v>
      </c>
      <c r="AY63" s="102">
        <v>0.04</v>
      </c>
      <c r="AZ63" s="102">
        <v>0.04</v>
      </c>
      <c r="BA63" s="102">
        <v>0.04</v>
      </c>
      <c r="BB63" s="102">
        <v>0.04</v>
      </c>
      <c r="BC63" s="102">
        <v>0.04</v>
      </c>
      <c r="BD63" s="102">
        <v>0.04</v>
      </c>
      <c r="BE63" s="102">
        <v>0.04</v>
      </c>
    </row>
    <row r="64" spans="1:63" x14ac:dyDescent="0.3">
      <c r="A64" s="87"/>
      <c r="B64" s="88" t="s">
        <v>45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9"/>
      <c r="O64" s="89"/>
      <c r="P64" s="89"/>
      <c r="Q64" s="89"/>
      <c r="R64" s="90"/>
      <c r="S64" s="89"/>
      <c r="T64" s="89"/>
      <c r="U64" s="89"/>
      <c r="V64" s="89"/>
      <c r="W64" s="18"/>
      <c r="X64" s="18"/>
      <c r="Y64" s="18"/>
      <c r="Z64" s="88" t="s">
        <v>45</v>
      </c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87"/>
      <c r="AQ64" s="92"/>
      <c r="AR64" s="92"/>
      <c r="AS64" s="87"/>
      <c r="AT64" s="87"/>
      <c r="AU64" s="87"/>
      <c r="AV64" s="87"/>
      <c r="AW64" s="92"/>
      <c r="AX64" s="87"/>
      <c r="AY64" s="87"/>
      <c r="AZ64" s="87"/>
      <c r="BA64" s="87"/>
      <c r="BB64" s="87"/>
      <c r="BC64" s="87"/>
      <c r="BD64" s="87"/>
      <c r="BE64" s="87"/>
      <c r="BG64" s="38" t="s">
        <v>8</v>
      </c>
      <c r="BH64" s="39" t="s">
        <v>8</v>
      </c>
      <c r="BI64" s="39" t="s">
        <v>9</v>
      </c>
    </row>
    <row r="65" spans="1:63" x14ac:dyDescent="0.3">
      <c r="B65" s="70" t="s">
        <v>46</v>
      </c>
      <c r="C65" s="103"/>
      <c r="D65" s="103"/>
      <c r="E65" s="103"/>
      <c r="F65" s="103"/>
      <c r="G65" s="103" t="e">
        <v>#VALUE!</v>
      </c>
      <c r="H65" s="103" t="e">
        <v>#VALUE!</v>
      </c>
      <c r="I65" s="103" t="e">
        <v>#VALUE!</v>
      </c>
      <c r="J65" s="103" t="e">
        <v>#VALUE!</v>
      </c>
      <c r="K65" s="103" t="e">
        <v>#VALUE!</v>
      </c>
      <c r="L65" s="103" t="e">
        <v>#VALUE!</v>
      </c>
      <c r="M65" s="103" t="e">
        <v>#VALUE!</v>
      </c>
      <c r="N65" s="103" t="e">
        <v>#VALUE!</v>
      </c>
      <c r="O65" s="103" t="e">
        <v>#VALUE!</v>
      </c>
      <c r="P65" s="103">
        <v>-0.52929761453994695</v>
      </c>
      <c r="Q65" s="103">
        <v>-0.64194663593653045</v>
      </c>
      <c r="R65" s="103">
        <v>-0.78964840526016544</v>
      </c>
      <c r="S65" s="103">
        <v>3.2113868908925136</v>
      </c>
      <c r="T65" s="103">
        <v>3.1580028555610591</v>
      </c>
      <c r="U65" s="103">
        <v>3.0854252636405315</v>
      </c>
      <c r="V65" s="103">
        <v>2.9886862450794371</v>
      </c>
      <c r="W65" s="18"/>
      <c r="X65" s="18"/>
      <c r="Y65" s="18"/>
      <c r="Z65" s="71"/>
      <c r="AA65" s="103" t="e">
        <v>#VALUE!</v>
      </c>
      <c r="AB65" s="103" t="e">
        <v>#VALUE!</v>
      </c>
      <c r="AC65" s="103" t="e">
        <v>#VALUE!</v>
      </c>
      <c r="AD65" s="103" t="e">
        <v>#VALUE!</v>
      </c>
      <c r="AE65" s="103" t="e">
        <v>#VALUE!</v>
      </c>
      <c r="AF65" s="103" t="e">
        <v>#VALUE!</v>
      </c>
      <c r="AG65" s="103" t="e">
        <v>#VALUE!</v>
      </c>
      <c r="AH65" s="103" t="e">
        <v>#VALUE!</v>
      </c>
      <c r="AI65" s="103" t="e">
        <v>#VALUE!</v>
      </c>
      <c r="AJ65" s="103" t="e">
        <v>#VALUE!</v>
      </c>
      <c r="AK65" s="103" t="e">
        <v>#VALUE!</v>
      </c>
      <c r="AL65" s="103" t="e">
        <v>#VALUE!</v>
      </c>
      <c r="AM65" s="103">
        <v>0.29568458070096937</v>
      </c>
      <c r="AN65" s="103">
        <v>-1.881221007385619</v>
      </c>
      <c r="AO65" s="103">
        <v>5.5448429346157777</v>
      </c>
      <c r="AP65" s="103">
        <v>2.2937907186948854</v>
      </c>
      <c r="AQ65" s="103">
        <v>1.9545598450203427</v>
      </c>
      <c r="AR65" s="103">
        <v>1.8703474408864107</v>
      </c>
      <c r="AS65" s="103">
        <v>2.1153761241549915</v>
      </c>
      <c r="AT65" s="103">
        <v>2.8029565449378673</v>
      </c>
      <c r="AU65" s="103">
        <v>3.7619646109348328</v>
      </c>
      <c r="AV65" s="103">
        <v>5.0504369796918809</v>
      </c>
      <c r="AW65" s="103">
        <v>6.5396666819462208</v>
      </c>
      <c r="AX65" s="103">
        <v>8.2394827008177511</v>
      </c>
      <c r="AY65" s="103">
        <v>10.16730603914707</v>
      </c>
      <c r="AZ65" s="103">
        <v>12.233452346369717</v>
      </c>
      <c r="BA65" s="103">
        <v>14.444219024758247</v>
      </c>
      <c r="BB65" s="103">
        <v>16.805804430082354</v>
      </c>
      <c r="BC65" s="103">
        <v>19.324228434607598</v>
      </c>
      <c r="BD65" s="103">
        <v>22.005248839939558</v>
      </c>
      <c r="BE65" s="103">
        <v>24.854274931348016</v>
      </c>
      <c r="BG65" s="22" t="e">
        <v>#VALUE!</v>
      </c>
      <c r="BH65" s="22">
        <v>0.10400790464525257</v>
      </c>
      <c r="BI65" s="22">
        <v>0.18222332694741375</v>
      </c>
    </row>
    <row r="66" spans="1:63" x14ac:dyDescent="0.3">
      <c r="B66" s="70" t="s">
        <v>47</v>
      </c>
      <c r="C66" s="103"/>
      <c r="D66" s="103"/>
      <c r="E66" s="103"/>
      <c r="F66" s="103"/>
      <c r="G66" s="103" t="e">
        <v>#VALUE!</v>
      </c>
      <c r="H66" s="103" t="e">
        <v>#VALUE!</v>
      </c>
      <c r="I66" s="103" t="e">
        <v>#VALUE!</v>
      </c>
      <c r="J66" s="103" t="e">
        <v>#VALUE!</v>
      </c>
      <c r="K66" s="103" t="e">
        <v>#VALUE!</v>
      </c>
      <c r="L66" s="103" t="e">
        <v>#VALUE!</v>
      </c>
      <c r="M66" s="103" t="e">
        <v>#VALUE!</v>
      </c>
      <c r="N66" s="103" t="e">
        <v>#VALUE!</v>
      </c>
      <c r="O66" s="103" t="e">
        <v>#VALUE!</v>
      </c>
      <c r="P66" s="103">
        <v>-0.52929761453994695</v>
      </c>
      <c r="Q66" s="103">
        <v>-0.64194663593653045</v>
      </c>
      <c r="R66" s="103">
        <v>-0.78964840526016544</v>
      </c>
      <c r="S66" s="103">
        <v>3.2113868908925136</v>
      </c>
      <c r="T66" s="103">
        <v>3.1580028555610591</v>
      </c>
      <c r="U66" s="103">
        <v>3.0854252636405315</v>
      </c>
      <c r="V66" s="103">
        <v>2.9886862450794371</v>
      </c>
      <c r="W66" s="18"/>
      <c r="X66" s="18"/>
      <c r="Y66" s="18"/>
      <c r="Z66" s="71"/>
      <c r="AA66" s="103" t="e">
        <v>#VALUE!</v>
      </c>
      <c r="AB66" s="103" t="e">
        <v>#VALUE!</v>
      </c>
      <c r="AC66" s="103" t="e">
        <v>#VALUE!</v>
      </c>
      <c r="AD66" s="103" t="e">
        <v>#VALUE!</v>
      </c>
      <c r="AE66" s="103" t="e">
        <v>#VALUE!</v>
      </c>
      <c r="AF66" s="103" t="e">
        <v>#VALUE!</v>
      </c>
      <c r="AG66" s="103" t="e">
        <v>#VALUE!</v>
      </c>
      <c r="AH66" s="103" t="e">
        <v>#VALUE!</v>
      </c>
      <c r="AI66" s="103" t="e">
        <v>#VALUE!</v>
      </c>
      <c r="AJ66" s="103" t="e">
        <v>#VALUE!</v>
      </c>
      <c r="AK66" s="103" t="e">
        <v>#VALUE!</v>
      </c>
      <c r="AL66" s="103" t="e">
        <v>#VALUE!</v>
      </c>
      <c r="AM66" s="103">
        <v>0.29568458070096937</v>
      </c>
      <c r="AN66" s="103">
        <v>-1.881221007385619</v>
      </c>
      <c r="AO66" s="103">
        <v>5.5448429346157777</v>
      </c>
      <c r="AP66" s="103">
        <v>2.2937907186948854</v>
      </c>
      <c r="AQ66" s="103">
        <v>1.9545598450203427</v>
      </c>
      <c r="AR66" s="103">
        <v>1.8703474408864107</v>
      </c>
      <c r="AS66" s="103">
        <v>2.1153761241549915</v>
      </c>
      <c r="AT66" s="103">
        <v>2.8029565449378673</v>
      </c>
      <c r="AU66" s="103">
        <v>3.7619646109348328</v>
      </c>
      <c r="AV66" s="103">
        <v>5.0504369796918809</v>
      </c>
      <c r="AW66" s="103">
        <v>6.5396666819462208</v>
      </c>
      <c r="AX66" s="103">
        <v>8.2394827008177511</v>
      </c>
      <c r="AY66" s="103">
        <v>10.16730603914707</v>
      </c>
      <c r="AZ66" s="103">
        <v>12.233452346369717</v>
      </c>
      <c r="BA66" s="103">
        <v>14.444219024758247</v>
      </c>
      <c r="BB66" s="103">
        <v>16.805804430082354</v>
      </c>
      <c r="BC66" s="103">
        <v>19.324228434607598</v>
      </c>
      <c r="BD66" s="103">
        <v>22.005248839939558</v>
      </c>
      <c r="BE66" s="103">
        <v>24.854274931348016</v>
      </c>
      <c r="BG66" s="22" t="e">
        <v>#VALUE!</v>
      </c>
      <c r="BH66" s="22">
        <v>0.10400790464525257</v>
      </c>
      <c r="BI66" s="22">
        <v>0.18222332694741375</v>
      </c>
    </row>
    <row r="67" spans="1:63" x14ac:dyDescent="0.3">
      <c r="B67" s="70" t="s">
        <v>48</v>
      </c>
      <c r="C67" s="103"/>
      <c r="D67" s="103"/>
      <c r="E67" s="103"/>
      <c r="F67" s="103"/>
      <c r="G67" s="103" t="e">
        <v>#VALUE!</v>
      </c>
      <c r="H67" s="103" t="e">
        <v>#VALUE!</v>
      </c>
      <c r="I67" s="103" t="e">
        <v>#VALUE!</v>
      </c>
      <c r="J67" s="103" t="e">
        <v>#VALUE!</v>
      </c>
      <c r="K67" s="103" t="e">
        <v>#VALUE!</v>
      </c>
      <c r="L67" s="103" t="e">
        <v>#VALUE!</v>
      </c>
      <c r="M67" s="103" t="e">
        <v>#VALUE!</v>
      </c>
      <c r="N67" s="103" t="e">
        <v>#VALUE!</v>
      </c>
      <c r="O67" s="103" t="e">
        <v>#VALUE!</v>
      </c>
      <c r="P67" s="103">
        <v>0.12298056291808658</v>
      </c>
      <c r="Q67" s="103">
        <v>0.58551546848683633</v>
      </c>
      <c r="R67" s="103">
        <v>0.46567503622324524</v>
      </c>
      <c r="S67" s="103">
        <v>3.6236652821396014</v>
      </c>
      <c r="T67" s="103">
        <v>3.1971648358052387</v>
      </c>
      <c r="U67" s="103">
        <v>2.9795965153599266</v>
      </c>
      <c r="V67" s="103" t="e">
        <v>#REF!</v>
      </c>
      <c r="W67" s="18"/>
      <c r="X67" s="18"/>
      <c r="Y67" s="18"/>
      <c r="Z67" s="71"/>
      <c r="AA67" s="103" t="e">
        <v>#VALUE!</v>
      </c>
      <c r="AB67" s="103" t="e">
        <v>#VALUE!</v>
      </c>
      <c r="AC67" s="103" t="e">
        <v>#VALUE!</v>
      </c>
      <c r="AD67" s="103" t="e">
        <v>#VALUE!</v>
      </c>
      <c r="AE67" s="103" t="e">
        <v>#VALUE!</v>
      </c>
      <c r="AF67" s="103" t="e">
        <v>#VALUE!</v>
      </c>
      <c r="AG67" s="103" t="e">
        <v>#VALUE!</v>
      </c>
      <c r="AH67" s="103" t="e">
        <v>#VALUE!</v>
      </c>
      <c r="AI67" s="103" t="e">
        <v>#VALUE!</v>
      </c>
      <c r="AJ67" s="103" t="e">
        <v>#VALUE!</v>
      </c>
      <c r="AK67" s="103" t="e">
        <v>#VALUE!</v>
      </c>
      <c r="AL67" s="103" t="e">
        <v>#VALUE!</v>
      </c>
      <c r="AM67" s="103">
        <v>0.70196828323757277</v>
      </c>
      <c r="AN67" s="103">
        <v>-2.8874098582165693</v>
      </c>
      <c r="AO67" s="103">
        <v>5.2082779085234829</v>
      </c>
      <c r="AP67" s="103">
        <v>2.0997470917675969</v>
      </c>
      <c r="AQ67" s="103">
        <v>1.6858012603741366</v>
      </c>
      <c r="AR67" s="103">
        <v>1.5032198226402251</v>
      </c>
      <c r="AS67" s="103">
        <v>1.632459220662704</v>
      </c>
      <c r="AT67" s="103">
        <v>2.1883263367369312</v>
      </c>
      <c r="AU67" s="103">
        <v>3.0148845042138483</v>
      </c>
      <c r="AV67" s="103">
        <v>4.1595372966711404</v>
      </c>
      <c r="AW67" s="103">
        <v>5.5082111370493987</v>
      </c>
      <c r="AX67" s="103">
        <v>7.0588778798188319</v>
      </c>
      <c r="AY67" s="103">
        <v>8.8332890025918545</v>
      </c>
      <c r="AZ67" s="103">
        <v>10.797863009805685</v>
      </c>
      <c r="BA67" s="103">
        <v>12.899278810516572</v>
      </c>
      <c r="BB67" s="103">
        <v>15.143990246273056</v>
      </c>
      <c r="BC67" s="103">
        <v>17.538288573120134</v>
      </c>
      <c r="BD67" s="103">
        <v>20.08823054501423</v>
      </c>
      <c r="BE67" s="103">
        <v>22.799561769394398</v>
      </c>
    </row>
    <row r="68" spans="1:63" x14ac:dyDescent="0.3">
      <c r="B68" s="70" t="s">
        <v>49</v>
      </c>
      <c r="C68" s="72"/>
      <c r="D68" s="72"/>
      <c r="E68" s="72"/>
      <c r="F68" s="72"/>
      <c r="G68" s="72" t="s">
        <v>248</v>
      </c>
      <c r="H68" s="72" t="s">
        <v>248</v>
      </c>
      <c r="I68" s="72" t="s">
        <v>248</v>
      </c>
      <c r="J68" s="72" t="s">
        <v>248</v>
      </c>
      <c r="K68" s="72" t="s">
        <v>248</v>
      </c>
      <c r="L68" s="72" t="s">
        <v>248</v>
      </c>
      <c r="M68" s="72">
        <v>0</v>
      </c>
      <c r="N68" s="72">
        <v>0</v>
      </c>
      <c r="O68" s="72">
        <v>0</v>
      </c>
      <c r="P68" s="72">
        <v>0</v>
      </c>
      <c r="Q68" s="72">
        <v>0</v>
      </c>
      <c r="R68" s="72">
        <v>0</v>
      </c>
      <c r="S68" s="72">
        <v>0</v>
      </c>
      <c r="T68" s="72">
        <v>0</v>
      </c>
      <c r="U68" s="72">
        <v>0</v>
      </c>
      <c r="V68" s="72">
        <v>0</v>
      </c>
      <c r="W68" s="18"/>
      <c r="X68" s="18"/>
      <c r="Y68" s="18"/>
      <c r="Z68" s="71"/>
      <c r="AA68" s="72" t="s">
        <v>248</v>
      </c>
      <c r="AB68" s="72" t="s">
        <v>248</v>
      </c>
      <c r="AC68" s="72" t="s">
        <v>248</v>
      </c>
      <c r="AD68" s="72" t="s">
        <v>248</v>
      </c>
      <c r="AE68" s="72" t="s">
        <v>248</v>
      </c>
      <c r="AF68" s="72" t="s">
        <v>248</v>
      </c>
      <c r="AG68" s="72" t="s">
        <v>248</v>
      </c>
      <c r="AH68" s="72" t="s">
        <v>248</v>
      </c>
      <c r="AI68" s="72" t="s">
        <v>248</v>
      </c>
      <c r="AJ68" s="72" t="s">
        <v>248</v>
      </c>
      <c r="AK68" s="72" t="s">
        <v>248</v>
      </c>
      <c r="AL68" s="72" t="s">
        <v>248</v>
      </c>
      <c r="AM68" s="72" t="s">
        <v>248</v>
      </c>
      <c r="AN68" s="72">
        <v>0</v>
      </c>
      <c r="AO68" s="72">
        <v>0</v>
      </c>
      <c r="AP68" s="104">
        <v>0</v>
      </c>
      <c r="AQ68" s="104">
        <v>0</v>
      </c>
      <c r="AR68" s="105">
        <v>0</v>
      </c>
      <c r="AS68" s="105">
        <v>0</v>
      </c>
      <c r="AT68" s="105">
        <v>0</v>
      </c>
      <c r="AU68" s="105">
        <v>0</v>
      </c>
      <c r="AV68" s="105">
        <v>0</v>
      </c>
      <c r="AW68" s="105">
        <v>0</v>
      </c>
      <c r="AX68" s="105">
        <v>0</v>
      </c>
      <c r="AY68" s="105">
        <v>0</v>
      </c>
      <c r="AZ68" s="105">
        <v>0</v>
      </c>
      <c r="BA68" s="105">
        <v>0</v>
      </c>
      <c r="BB68" s="105">
        <v>0</v>
      </c>
      <c r="BC68" s="105">
        <v>0</v>
      </c>
      <c r="BD68" s="105">
        <v>0</v>
      </c>
      <c r="BE68" s="105">
        <v>0</v>
      </c>
      <c r="BG68" s="22" t="s">
        <v>251</v>
      </c>
      <c r="BH68" s="22" t="s">
        <v>251</v>
      </c>
      <c r="BI68" s="22" t="s">
        <v>251</v>
      </c>
    </row>
    <row r="69" spans="1:63" x14ac:dyDescent="0.3">
      <c r="A69" s="87"/>
      <c r="B69" s="88" t="s">
        <v>50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9"/>
      <c r="O69" s="89"/>
      <c r="P69" s="89"/>
      <c r="Q69" s="89"/>
      <c r="R69" s="90"/>
      <c r="S69" s="89"/>
      <c r="T69" s="89"/>
      <c r="U69" s="89"/>
      <c r="V69" s="89"/>
      <c r="W69" s="18"/>
      <c r="X69" s="18"/>
      <c r="Y69" s="18"/>
      <c r="Z69" s="88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87"/>
      <c r="AQ69" s="92"/>
      <c r="AR69" s="92"/>
      <c r="AS69" s="87"/>
      <c r="AT69" s="87"/>
      <c r="AU69" s="87"/>
      <c r="AV69" s="87"/>
      <c r="AW69" s="92"/>
      <c r="AX69" s="87"/>
      <c r="AY69" s="87"/>
      <c r="AZ69" s="87"/>
      <c r="BA69" s="87"/>
      <c r="BB69" s="87"/>
      <c r="BC69" s="87"/>
      <c r="BD69" s="87"/>
      <c r="BE69" s="87"/>
    </row>
    <row r="70" spans="1:63" x14ac:dyDescent="0.3">
      <c r="B70" s="106" t="s">
        <v>51</v>
      </c>
      <c r="N70" s="18"/>
      <c r="O70" s="18"/>
      <c r="P70" s="18"/>
      <c r="Q70" s="18"/>
      <c r="R70" s="19"/>
      <c r="S70" s="18"/>
      <c r="T70" s="18"/>
      <c r="U70" s="18"/>
      <c r="V70" s="18"/>
      <c r="W70" s="18"/>
      <c r="X70" s="18"/>
      <c r="Y70" s="18"/>
      <c r="Z70" s="20"/>
      <c r="AA70" s="18"/>
      <c r="AB70" s="107" t="e">
        <v>#VALUE!</v>
      </c>
      <c r="AC70" s="107" t="e">
        <v>#VALUE!</v>
      </c>
      <c r="AD70" s="107" t="e">
        <v>#VALUE!</v>
      </c>
      <c r="AE70" s="107" t="e">
        <v>#VALUE!</v>
      </c>
      <c r="AF70" s="107" t="e">
        <v>#VALUE!</v>
      </c>
      <c r="AG70" s="107" t="e">
        <v>#VALUE!</v>
      </c>
      <c r="AH70" s="107" t="e">
        <v>#VALUE!</v>
      </c>
      <c r="AI70" s="107" t="e">
        <v>#VALUE!</v>
      </c>
      <c r="AJ70" s="107" t="e">
        <v>#VALUE!</v>
      </c>
      <c r="AK70" s="107" t="e">
        <v>#VALUE!</v>
      </c>
      <c r="AL70" s="107" t="e">
        <v>#VALUE!</v>
      </c>
      <c r="AM70" s="107">
        <v>3.6204513046033941E-2</v>
      </c>
      <c r="AN70" s="107">
        <v>4.9766732380043352E-2</v>
      </c>
      <c r="AO70" s="107">
        <v>1.2889845636879135E-2</v>
      </c>
      <c r="AP70" s="108">
        <v>1.4999999999999999E-2</v>
      </c>
      <c r="AQ70" s="108">
        <v>1.3841587419033359E-2</v>
      </c>
      <c r="AR70" s="108">
        <v>1.2683174838066719E-2</v>
      </c>
      <c r="AS70" s="108">
        <v>1.1524762257100078E-2</v>
      </c>
      <c r="AT70" s="108">
        <v>1.0366349676133438E-2</v>
      </c>
      <c r="AU70" s="108">
        <v>9.2079370951667974E-3</v>
      </c>
      <c r="AV70" s="108">
        <v>8.049524514200157E-3</v>
      </c>
      <c r="AW70" s="108">
        <v>6.8911119332335175E-3</v>
      </c>
      <c r="AX70" s="108">
        <v>5.7326993522668779E-3</v>
      </c>
      <c r="AY70" s="108">
        <v>4.5742867713002384E-3</v>
      </c>
      <c r="AZ70" s="108">
        <v>4.5742867713002419E-3</v>
      </c>
      <c r="BA70" s="108">
        <v>4.5742867713002419E-3</v>
      </c>
      <c r="BB70" s="108">
        <v>4.5742867713002419E-3</v>
      </c>
      <c r="BC70" s="108">
        <v>4.5742867713002419E-3</v>
      </c>
      <c r="BD70" s="108">
        <v>4.5742867713002419E-3</v>
      </c>
      <c r="BE70" s="108">
        <v>4.5742867713002419E-3</v>
      </c>
      <c r="BG70" s="22" t="s">
        <v>251</v>
      </c>
      <c r="BH70" s="22">
        <v>1.2683174838066719E-2</v>
      </c>
      <c r="BI70" s="22">
        <v>9.7871433856501176E-3</v>
      </c>
    </row>
    <row r="71" spans="1:63" x14ac:dyDescent="0.3">
      <c r="B71" s="17" t="s">
        <v>52</v>
      </c>
      <c r="N71" s="18"/>
      <c r="O71" s="18"/>
      <c r="P71" s="18"/>
      <c r="Q71" s="18"/>
      <c r="R71" s="19"/>
      <c r="S71" s="18"/>
      <c r="T71" s="18"/>
      <c r="U71" s="18"/>
      <c r="V71" s="18"/>
      <c r="W71" s="18"/>
      <c r="X71" s="18"/>
      <c r="Y71" s="18"/>
      <c r="Z71" s="20"/>
      <c r="AA71" s="107" t="e">
        <v>#VALUE!</v>
      </c>
      <c r="AB71" s="107" t="e">
        <v>#VALUE!</v>
      </c>
      <c r="AC71" s="107" t="e">
        <v>#VALUE!</v>
      </c>
      <c r="AD71" s="107" t="e">
        <v>#VALUE!</v>
      </c>
      <c r="AE71" s="107" t="e">
        <v>#VALUE!</v>
      </c>
      <c r="AF71" s="107" t="e">
        <v>#VALUE!</v>
      </c>
      <c r="AG71" s="107" t="e">
        <v>#VALUE!</v>
      </c>
      <c r="AH71" s="107" t="e">
        <v>#VALUE!</v>
      </c>
      <c r="AI71" s="107" t="e">
        <v>#VALUE!</v>
      </c>
      <c r="AJ71" s="107" t="e">
        <v>#VALUE!</v>
      </c>
      <c r="AK71" s="107" t="e">
        <v>#VALUE!</v>
      </c>
      <c r="AL71" s="107" t="e">
        <v>#VALUE!</v>
      </c>
      <c r="AM71" s="107">
        <v>0.34410246606767353</v>
      </c>
      <c r="AN71" s="107">
        <v>0.1888368377092639</v>
      </c>
      <c r="AO71" s="109">
        <v>0.14945480978919315</v>
      </c>
      <c r="AP71" s="110">
        <v>0.14953290107481998</v>
      </c>
      <c r="AQ71" s="110">
        <v>0.14357289717760546</v>
      </c>
      <c r="AR71" s="110">
        <v>0.13802210308087773</v>
      </c>
      <c r="AS71" s="110">
        <v>0.13322844920264412</v>
      </c>
      <c r="AT71" s="110">
        <v>0.12936167617853547</v>
      </c>
      <c r="AU71" s="110">
        <v>0.12639679336615195</v>
      </c>
      <c r="AV71" s="110">
        <v>0.12421147191652705</v>
      </c>
      <c r="AW71" s="110">
        <v>0.12265202734647802</v>
      </c>
      <c r="AX71" s="110">
        <v>0.12156865978367505</v>
      </c>
      <c r="AY71" s="110">
        <v>0.12078146281989767</v>
      </c>
      <c r="AZ71" s="110">
        <v>0.118277126531907</v>
      </c>
      <c r="BA71" s="110">
        <v>0.11580310505615178</v>
      </c>
      <c r="BB71" s="110">
        <v>0.11336339311782571</v>
      </c>
      <c r="BC71" s="110">
        <v>0.11096204642316509</v>
      </c>
      <c r="BD71" s="110">
        <v>0.10860361401567886</v>
      </c>
      <c r="BE71" s="110">
        <v>0.10629327875638113</v>
      </c>
    </row>
    <row r="72" spans="1:63" x14ac:dyDescent="0.3">
      <c r="B72" s="17" t="s">
        <v>53</v>
      </c>
      <c r="N72" s="18"/>
      <c r="O72" s="18"/>
      <c r="P72" s="18"/>
      <c r="Q72" s="18"/>
      <c r="R72" s="19"/>
      <c r="S72" s="18"/>
      <c r="T72" s="18"/>
      <c r="U72" s="18"/>
      <c r="V72" s="18"/>
      <c r="W72" s="18"/>
      <c r="X72" s="18"/>
      <c r="Y72" s="18"/>
      <c r="Z72" s="20"/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K72" s="53">
        <v>0</v>
      </c>
      <c r="AL72" s="53">
        <v>0</v>
      </c>
      <c r="AM72" s="53">
        <v>8.4969999999999999</v>
      </c>
      <c r="AN72" s="53">
        <v>0</v>
      </c>
      <c r="AO72" s="53">
        <v>0</v>
      </c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</row>
    <row r="73" spans="1:63" s="118" customFormat="1" x14ac:dyDescent="0.3">
      <c r="A73" s="112"/>
      <c r="B73" s="113" t="s">
        <v>54</v>
      </c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4"/>
      <c r="O73" s="114"/>
      <c r="P73" s="114"/>
      <c r="Q73" s="114"/>
      <c r="R73" s="115"/>
      <c r="S73" s="114"/>
      <c r="T73" s="114"/>
      <c r="U73" s="114"/>
      <c r="V73" s="114"/>
      <c r="W73" s="114"/>
      <c r="X73" s="114"/>
      <c r="Y73" s="114"/>
      <c r="Z73" s="116"/>
      <c r="AA73" s="114" t="s">
        <v>249</v>
      </c>
      <c r="AB73" s="114" t="s">
        <v>249</v>
      </c>
      <c r="AC73" s="114" t="s">
        <v>249</v>
      </c>
      <c r="AD73" s="114" t="s">
        <v>249</v>
      </c>
      <c r="AE73" s="114" t="s">
        <v>249</v>
      </c>
      <c r="AF73" s="114" t="s">
        <v>249</v>
      </c>
      <c r="AG73" s="114" t="s">
        <v>249</v>
      </c>
      <c r="AH73" s="114" t="s">
        <v>249</v>
      </c>
      <c r="AI73" s="114" t="s">
        <v>249</v>
      </c>
      <c r="AJ73" s="114" t="s">
        <v>249</v>
      </c>
      <c r="AK73" s="114" t="s">
        <v>249</v>
      </c>
      <c r="AL73" s="114" t="s">
        <v>249</v>
      </c>
      <c r="AM73" s="114">
        <v>0</v>
      </c>
      <c r="AN73" s="114">
        <v>0</v>
      </c>
      <c r="AO73" s="114">
        <v>0</v>
      </c>
      <c r="AP73" s="117">
        <v>0</v>
      </c>
      <c r="AQ73" s="117">
        <v>0</v>
      </c>
      <c r="AR73" s="117">
        <v>0</v>
      </c>
      <c r="AS73" s="117">
        <v>0</v>
      </c>
      <c r="AT73" s="117">
        <v>0</v>
      </c>
      <c r="AU73" s="117">
        <v>0</v>
      </c>
      <c r="AV73" s="117">
        <v>0</v>
      </c>
      <c r="AW73" s="117">
        <v>0</v>
      </c>
      <c r="AX73" s="117">
        <v>0</v>
      </c>
      <c r="AY73" s="117">
        <v>0</v>
      </c>
      <c r="AZ73" s="117">
        <v>0</v>
      </c>
      <c r="BA73" s="117">
        <v>0</v>
      </c>
      <c r="BB73" s="117">
        <v>0</v>
      </c>
      <c r="BC73" s="117">
        <v>0</v>
      </c>
      <c r="BD73" s="117">
        <v>0</v>
      </c>
      <c r="BE73" s="117">
        <v>0</v>
      </c>
      <c r="BF73" s="112"/>
      <c r="BG73" s="22"/>
      <c r="BH73" s="22"/>
      <c r="BI73" s="22"/>
      <c r="BJ73" s="112"/>
      <c r="BK73" s="112"/>
    </row>
    <row r="74" spans="1:63" s="118" customFormat="1" x14ac:dyDescent="0.3">
      <c r="A74" s="112"/>
      <c r="B74" s="113" t="s">
        <v>55</v>
      </c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4"/>
      <c r="O74" s="114"/>
      <c r="P74" s="114"/>
      <c r="Q74" s="114"/>
      <c r="R74" s="115"/>
      <c r="S74" s="114"/>
      <c r="T74" s="114"/>
      <c r="U74" s="114"/>
      <c r="V74" s="114"/>
      <c r="W74" s="114"/>
      <c r="X74" s="114"/>
      <c r="Y74" s="114"/>
      <c r="Z74" s="116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9">
        <v>162.4</v>
      </c>
      <c r="AP74" s="119">
        <v>199.935</v>
      </c>
      <c r="AQ74" s="119">
        <v>237.00684060004886</v>
      </c>
      <c r="AR74" s="119">
        <v>263.37318518506891</v>
      </c>
      <c r="AS74" s="119">
        <v>269.74855549407749</v>
      </c>
      <c r="AT74" s="119">
        <v>245.01837466407639</v>
      </c>
      <c r="AU74" s="119">
        <v>175.97360776866259</v>
      </c>
      <c r="AV74" s="119">
        <v>79.431173987062976</v>
      </c>
      <c r="AW74" s="119">
        <v>0</v>
      </c>
      <c r="AX74" s="119">
        <v>0</v>
      </c>
      <c r="AY74" s="119">
        <v>0</v>
      </c>
      <c r="AZ74" s="119">
        <v>0</v>
      </c>
      <c r="BA74" s="119">
        <v>0</v>
      </c>
      <c r="BB74" s="119">
        <v>0</v>
      </c>
      <c r="BC74" s="119">
        <v>0</v>
      </c>
      <c r="BD74" s="119">
        <v>0</v>
      </c>
      <c r="BE74" s="119">
        <v>0</v>
      </c>
      <c r="BF74" s="112"/>
      <c r="BG74" s="22"/>
      <c r="BH74" s="22"/>
      <c r="BI74" s="22"/>
      <c r="BJ74" s="112"/>
      <c r="BK74" s="112"/>
    </row>
    <row r="75" spans="1:63" s="118" customFormat="1" x14ac:dyDescent="0.3">
      <c r="A75" s="112"/>
      <c r="B75" s="113" t="s">
        <v>56</v>
      </c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4"/>
      <c r="O75" s="114"/>
      <c r="P75" s="114"/>
      <c r="Q75" s="114"/>
      <c r="R75" s="115"/>
      <c r="S75" s="114"/>
      <c r="T75" s="114"/>
      <c r="U75" s="114"/>
      <c r="V75" s="114"/>
      <c r="W75" s="114"/>
      <c r="X75" s="114"/>
      <c r="Y75" s="114"/>
      <c r="Z75" s="116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67">
        <v>162.4</v>
      </c>
      <c r="AO75" s="119">
        <v>199.935</v>
      </c>
      <c r="AP75" s="119">
        <v>237.00684060004886</v>
      </c>
      <c r="AQ75" s="119">
        <v>263.37318518506891</v>
      </c>
      <c r="AR75" s="119">
        <v>269.74855549407749</v>
      </c>
      <c r="AS75" s="119">
        <v>245.01837466407639</v>
      </c>
      <c r="AT75" s="119">
        <v>175.97360776866259</v>
      </c>
      <c r="AU75" s="119">
        <v>79.431173987062976</v>
      </c>
      <c r="AV75" s="119">
        <v>0</v>
      </c>
      <c r="AW75" s="119">
        <v>0</v>
      </c>
      <c r="AX75" s="119">
        <v>0</v>
      </c>
      <c r="AY75" s="119">
        <v>0</v>
      </c>
      <c r="AZ75" s="119">
        <v>0</v>
      </c>
      <c r="BA75" s="119">
        <v>0</v>
      </c>
      <c r="BB75" s="119">
        <v>0</v>
      </c>
      <c r="BC75" s="119">
        <v>0</v>
      </c>
      <c r="BD75" s="119">
        <v>0</v>
      </c>
      <c r="BE75" s="119">
        <v>0</v>
      </c>
      <c r="BF75" s="112"/>
      <c r="BG75" s="22"/>
      <c r="BH75" s="22"/>
      <c r="BI75" s="22"/>
      <c r="BJ75" s="112"/>
      <c r="BK75" s="112"/>
    </row>
    <row r="76" spans="1:63" x14ac:dyDescent="0.3">
      <c r="A76" s="87"/>
      <c r="B76" s="88" t="s">
        <v>57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9"/>
      <c r="O76" s="89"/>
      <c r="P76" s="89"/>
      <c r="Q76" s="89"/>
      <c r="R76" s="90"/>
      <c r="S76" s="89"/>
      <c r="T76" s="89"/>
      <c r="U76" s="89"/>
      <c r="V76" s="89"/>
      <c r="W76" s="18"/>
      <c r="X76" s="18"/>
      <c r="Y76" s="18"/>
      <c r="Z76" s="88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87"/>
      <c r="AQ76" s="92"/>
      <c r="AR76" s="92"/>
      <c r="AS76" s="87"/>
      <c r="AT76" s="87"/>
      <c r="AU76" s="87"/>
      <c r="AV76" s="87"/>
      <c r="AW76" s="92"/>
      <c r="AX76" s="87"/>
      <c r="AY76" s="87"/>
      <c r="AZ76" s="87"/>
      <c r="BA76" s="87"/>
      <c r="BB76" s="87"/>
      <c r="BC76" s="87"/>
      <c r="BD76" s="87"/>
      <c r="BE76" s="87"/>
    </row>
    <row r="77" spans="1:63" x14ac:dyDescent="0.3">
      <c r="A77" s="9"/>
      <c r="B77" s="120" t="s">
        <v>58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20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121">
        <v>14</v>
      </c>
      <c r="AQ77" s="121">
        <v>14</v>
      </c>
      <c r="AR77" s="121">
        <v>6</v>
      </c>
      <c r="AS77" s="121">
        <v>1</v>
      </c>
      <c r="AT77" s="121">
        <v>0</v>
      </c>
      <c r="AU77" s="9"/>
      <c r="AV77" s="9"/>
      <c r="AW77" s="122"/>
      <c r="AX77" s="9"/>
      <c r="AY77" s="9"/>
      <c r="AZ77" s="9"/>
      <c r="BA77" s="9"/>
      <c r="BB77" s="9"/>
      <c r="BC77" s="9"/>
      <c r="BD77" s="9"/>
      <c r="BE77" s="9"/>
      <c r="BF77" s="9"/>
      <c r="BG77" s="123"/>
      <c r="BH77" s="123"/>
      <c r="BI77" s="123"/>
      <c r="BJ77" s="9"/>
      <c r="BK77" s="9"/>
    </row>
    <row r="78" spans="1:63" s="124" customFormat="1" x14ac:dyDescent="0.3">
      <c r="B78" s="125" t="s">
        <v>59</v>
      </c>
      <c r="Z78" s="125"/>
      <c r="AO78" s="126">
        <v>152.36799999999999</v>
      </c>
      <c r="AP78" s="126">
        <v>211.286</v>
      </c>
      <c r="AQ78" s="126">
        <v>270.42899999999997</v>
      </c>
      <c r="AR78" s="126">
        <v>335</v>
      </c>
      <c r="AS78" s="126">
        <v>425</v>
      </c>
      <c r="AT78" s="126" t="s">
        <v>248</v>
      </c>
      <c r="BG78" s="127"/>
      <c r="BH78" s="127"/>
      <c r="BI78" s="127"/>
    </row>
    <row r="79" spans="1:63" s="124" customFormat="1" x14ac:dyDescent="0.3">
      <c r="B79" s="125" t="s">
        <v>60</v>
      </c>
      <c r="Z79" s="125"/>
      <c r="AP79" s="128">
        <v>-0.437</v>
      </c>
      <c r="AQ79" s="128">
        <v>-0.39200000000000002</v>
      </c>
      <c r="AR79" s="128">
        <v>-0.09</v>
      </c>
      <c r="AS79" s="128">
        <v>0.25</v>
      </c>
      <c r="AT79" s="128" t="s">
        <v>248</v>
      </c>
      <c r="BG79" s="127"/>
      <c r="BH79" s="127"/>
      <c r="BI79" s="127"/>
    </row>
    <row r="80" spans="1:63" s="129" customFormat="1" outlineLevel="1" x14ac:dyDescent="0.3">
      <c r="B80" s="130" t="s">
        <v>31</v>
      </c>
      <c r="Z80" s="130"/>
      <c r="AP80" s="131">
        <v>-0.13010800526300842</v>
      </c>
      <c r="AQ80" s="131">
        <v>-8.311238809447212E-2</v>
      </c>
      <c r="AR80" s="131">
        <v>1.755223880597015E-2</v>
      </c>
      <c r="AS80" s="131">
        <v>7.1058823529411758E-2</v>
      </c>
      <c r="AT80" s="131" t="e">
        <v>#VALUE!</v>
      </c>
      <c r="AW80" s="132"/>
      <c r="BG80" s="131"/>
      <c r="BH80" s="131"/>
      <c r="BI80" s="131"/>
    </row>
    <row r="81" spans="1:63" s="129" customFormat="1" outlineLevel="1" x14ac:dyDescent="0.3">
      <c r="B81" s="130" t="s">
        <v>61</v>
      </c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4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5">
        <v>0</v>
      </c>
      <c r="AQ81" s="135">
        <v>0</v>
      </c>
      <c r="AR81" s="135">
        <v>0</v>
      </c>
      <c r="AS81" s="135">
        <v>0</v>
      </c>
      <c r="AT81" s="135">
        <v>0</v>
      </c>
      <c r="AW81" s="132"/>
      <c r="BG81" s="131"/>
      <c r="BH81" s="131"/>
      <c r="BI81" s="131"/>
    </row>
    <row r="82" spans="1:63" s="129" customFormat="1" outlineLevel="1" x14ac:dyDescent="0.3">
      <c r="B82" s="130" t="s">
        <v>62</v>
      </c>
      <c r="Z82" s="130"/>
      <c r="AP82" s="136">
        <v>167.30681910000001</v>
      </c>
      <c r="AQ82" s="136">
        <v>212.82762299999999</v>
      </c>
      <c r="AR82" s="136">
        <v>264.74380000000002</v>
      </c>
      <c r="AS82" s="136">
        <v>342.90275000000003</v>
      </c>
      <c r="AT82" s="136" t="e">
        <v>#VALUE!</v>
      </c>
      <c r="AW82" s="132"/>
      <c r="BG82" s="131"/>
      <c r="BH82" s="131"/>
      <c r="BI82" s="131"/>
    </row>
    <row r="83" spans="1:63" s="129" customFormat="1" outlineLevel="1" x14ac:dyDescent="0.3">
      <c r="B83" s="130" t="s">
        <v>31</v>
      </c>
      <c r="Z83" s="130"/>
      <c r="AP83" s="136">
        <v>-27.49</v>
      </c>
      <c r="AQ83" s="136">
        <v>-22.475999999999999</v>
      </c>
      <c r="AR83" s="136">
        <v>5.88</v>
      </c>
      <c r="AS83" s="136">
        <v>30.2</v>
      </c>
      <c r="AT83" s="136" t="s">
        <v>248</v>
      </c>
      <c r="AW83" s="132"/>
      <c r="BG83" s="131"/>
      <c r="BH83" s="131"/>
      <c r="BI83" s="131"/>
    </row>
    <row r="84" spans="1:63" s="129" customFormat="1" outlineLevel="1" x14ac:dyDescent="0.3">
      <c r="B84" s="130" t="s">
        <v>63</v>
      </c>
      <c r="Z84" s="130"/>
      <c r="AP84" s="136">
        <v>-31</v>
      </c>
      <c r="AQ84" s="136">
        <v>-34.6</v>
      </c>
      <c r="AR84" s="136">
        <v>-10.45</v>
      </c>
      <c r="AS84" s="136">
        <v>23.8</v>
      </c>
      <c r="AT84" s="136" t="s">
        <v>248</v>
      </c>
      <c r="AW84" s="132"/>
      <c r="BG84" s="131"/>
      <c r="BH84" s="131"/>
      <c r="BI84" s="131"/>
    </row>
    <row r="85" spans="1:63" s="129" customFormat="1" outlineLevel="1" x14ac:dyDescent="0.3">
      <c r="B85" s="130" t="s">
        <v>64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4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6">
        <v>-31.088999999999999</v>
      </c>
      <c r="AQ85" s="136">
        <v>-31.86</v>
      </c>
      <c r="AR85" s="136">
        <v>-8.9939999999999998</v>
      </c>
      <c r="AS85" s="136">
        <v>23.6</v>
      </c>
      <c r="AT85" s="136" t="s">
        <v>248</v>
      </c>
      <c r="AW85" s="132"/>
      <c r="BG85" s="131"/>
      <c r="BH85" s="131"/>
      <c r="BI85" s="131"/>
    </row>
    <row r="86" spans="1:63" s="129" customFormat="1" outlineLevel="1" x14ac:dyDescent="0.3">
      <c r="B86" s="130" t="s">
        <v>23</v>
      </c>
      <c r="Z86" s="130"/>
      <c r="AP86" s="136">
        <v>-30.983000000000001</v>
      </c>
      <c r="AQ86" s="136">
        <v>-28.707999999999998</v>
      </c>
      <c r="AR86" s="136">
        <v>-2.7720000000000002</v>
      </c>
      <c r="AS86" s="136">
        <v>23.6</v>
      </c>
      <c r="AT86" s="136" t="s">
        <v>248</v>
      </c>
      <c r="AW86" s="132"/>
      <c r="BG86" s="131"/>
      <c r="BH86" s="131"/>
      <c r="BI86" s="131"/>
    </row>
    <row r="87" spans="1:63" s="129" customFormat="1" outlineLevel="1" x14ac:dyDescent="0.3">
      <c r="B87" s="130" t="s">
        <v>65</v>
      </c>
      <c r="Z87" s="130"/>
      <c r="AP87" s="136">
        <v>70.899313501144164</v>
      </c>
      <c r="AQ87" s="136">
        <v>73.23469387755101</v>
      </c>
      <c r="AR87" s="136">
        <v>30.800000000000004</v>
      </c>
      <c r="AS87" s="136">
        <v>94.4</v>
      </c>
      <c r="AT87" s="136" t="e">
        <v>#VALUE!</v>
      </c>
      <c r="AW87" s="132"/>
      <c r="BG87" s="131"/>
      <c r="BH87" s="131"/>
      <c r="BI87" s="131"/>
    </row>
    <row r="88" spans="1:63" s="129" customFormat="1" outlineLevel="1" x14ac:dyDescent="0.3">
      <c r="B88" s="130" t="s">
        <v>66</v>
      </c>
      <c r="Z88" s="130"/>
      <c r="AP88" s="136">
        <v>2.802</v>
      </c>
      <c r="AQ88" s="136">
        <v>3.45</v>
      </c>
      <c r="AR88" s="136">
        <v>4.907</v>
      </c>
      <c r="AS88" s="136">
        <v>4.66</v>
      </c>
      <c r="AT88" s="136" t="e">
        <v>#VALUE!</v>
      </c>
      <c r="AW88" s="132"/>
      <c r="BG88" s="131"/>
      <c r="BH88" s="131"/>
      <c r="BI88" s="131"/>
    </row>
    <row r="89" spans="1:63" x14ac:dyDescent="0.3">
      <c r="AP89" s="22"/>
      <c r="AQ89" s="22"/>
      <c r="AR89" s="22"/>
      <c r="AS89" s="22"/>
      <c r="AT89" s="138"/>
    </row>
    <row r="90" spans="1:63" ht="13.5" thickBot="1" x14ac:dyDescent="0.35">
      <c r="AP90" s="22"/>
      <c r="AQ90" s="22"/>
      <c r="AR90" s="22"/>
      <c r="AS90" s="22"/>
      <c r="AT90" s="22"/>
    </row>
    <row r="91" spans="1:63" s="33" customFormat="1" ht="13.5" thickBot="1" x14ac:dyDescent="0.35">
      <c r="A91" s="27"/>
      <c r="B91" s="28" t="s">
        <v>67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18"/>
      <c r="X91" s="18"/>
      <c r="Y91" s="18"/>
      <c r="Z91" s="28" t="s">
        <v>67</v>
      </c>
      <c r="AA91" s="29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30"/>
      <c r="BG91" s="139"/>
      <c r="BH91" s="139"/>
      <c r="BI91" s="139"/>
      <c r="BJ91" s="30"/>
      <c r="BK91" s="30"/>
    </row>
    <row r="92" spans="1:63" x14ac:dyDescent="0.3">
      <c r="A92" s="36"/>
      <c r="B92" s="35" t="s">
        <v>68</v>
      </c>
      <c r="C92" s="36">
        <v>0</v>
      </c>
      <c r="D92" s="36">
        <v>0</v>
      </c>
      <c r="E92" s="36">
        <v>0</v>
      </c>
      <c r="F92" s="36">
        <v>0</v>
      </c>
      <c r="G92" s="36" t="s">
        <v>231</v>
      </c>
      <c r="H92" s="36" t="s">
        <v>232</v>
      </c>
      <c r="I92" s="36" t="s">
        <v>233</v>
      </c>
      <c r="J92" s="36" t="s">
        <v>234</v>
      </c>
      <c r="K92" s="36" t="s">
        <v>235</v>
      </c>
      <c r="L92" s="36" t="s">
        <v>236</v>
      </c>
      <c r="M92" s="36" t="s">
        <v>237</v>
      </c>
      <c r="N92" s="36" t="s">
        <v>238</v>
      </c>
      <c r="O92" s="36" t="s">
        <v>239</v>
      </c>
      <c r="P92" s="36" t="s">
        <v>240</v>
      </c>
      <c r="Q92" s="36" t="s">
        <v>241</v>
      </c>
      <c r="R92" s="36" t="s">
        <v>242</v>
      </c>
      <c r="S92" s="36" t="s">
        <v>243</v>
      </c>
      <c r="T92" s="36" t="s">
        <v>244</v>
      </c>
      <c r="U92" s="36" t="s">
        <v>245</v>
      </c>
      <c r="V92" s="36" t="s">
        <v>246</v>
      </c>
      <c r="W92" s="18"/>
      <c r="X92" s="18"/>
      <c r="Y92" s="18"/>
      <c r="Z92" s="34"/>
      <c r="AA92" s="36">
        <v>39082</v>
      </c>
      <c r="AB92" s="36">
        <v>39447</v>
      </c>
      <c r="AC92" s="36">
        <v>39813</v>
      </c>
      <c r="AD92" s="36">
        <v>40178</v>
      </c>
      <c r="AE92" s="36">
        <v>40543</v>
      </c>
      <c r="AF92" s="36">
        <v>40908</v>
      </c>
      <c r="AG92" s="36">
        <v>41274</v>
      </c>
      <c r="AH92" s="36">
        <v>41639</v>
      </c>
      <c r="AI92" s="36">
        <v>42004</v>
      </c>
      <c r="AJ92" s="36">
        <v>42369</v>
      </c>
      <c r="AK92" s="36">
        <v>42735</v>
      </c>
      <c r="AL92" s="36">
        <v>43100</v>
      </c>
      <c r="AM92" s="36">
        <v>43465</v>
      </c>
      <c r="AN92" s="36">
        <v>43830</v>
      </c>
      <c r="AO92" s="36">
        <v>44196</v>
      </c>
      <c r="AP92" s="37">
        <v>44561</v>
      </c>
      <c r="AQ92" s="37">
        <v>44926</v>
      </c>
      <c r="AR92" s="37">
        <v>45291</v>
      </c>
      <c r="AS92" s="37">
        <v>45657</v>
      </c>
      <c r="AT92" s="37">
        <v>46022</v>
      </c>
      <c r="AU92" s="37">
        <v>46387</v>
      </c>
      <c r="AV92" s="37">
        <v>46752</v>
      </c>
      <c r="AW92" s="37">
        <v>47118</v>
      </c>
      <c r="AX92" s="37">
        <v>47483</v>
      </c>
      <c r="AY92" s="37">
        <v>47848</v>
      </c>
      <c r="AZ92" s="37">
        <v>48213</v>
      </c>
      <c r="BA92" s="37">
        <v>48579</v>
      </c>
      <c r="BB92" s="37">
        <v>48944</v>
      </c>
      <c r="BC92" s="37">
        <v>49309</v>
      </c>
      <c r="BD92" s="37">
        <v>49674</v>
      </c>
      <c r="BE92" s="37">
        <v>50040</v>
      </c>
      <c r="BG92" s="38" t="s">
        <v>8</v>
      </c>
      <c r="BH92" s="39" t="s">
        <v>8</v>
      </c>
      <c r="BI92" s="39" t="s">
        <v>9</v>
      </c>
    </row>
    <row r="93" spans="1:63" x14ac:dyDescent="0.3">
      <c r="B93" s="17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0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</row>
    <row r="94" spans="1:63" x14ac:dyDescent="0.3">
      <c r="B94" s="106" t="s">
        <v>69</v>
      </c>
      <c r="C94" s="41"/>
      <c r="D94" s="41"/>
      <c r="E94" s="41"/>
      <c r="F94" s="41"/>
      <c r="G94" s="41" t="e">
        <v>#VALUE!</v>
      </c>
      <c r="H94" s="41" t="e">
        <v>#VALUE!</v>
      </c>
      <c r="I94" s="41" t="e">
        <v>#VALUE!</v>
      </c>
      <c r="J94" s="41" t="e">
        <v>#VALUE!</v>
      </c>
      <c r="K94" s="41" t="e">
        <v>#VALUE!</v>
      </c>
      <c r="L94" s="41" t="e">
        <v>#VALUE!</v>
      </c>
      <c r="M94" s="41" t="e">
        <v>#VALUE!</v>
      </c>
      <c r="N94" s="41" t="e">
        <v>#VALUE!</v>
      </c>
      <c r="O94" s="41" t="e">
        <v>#VALUE!</v>
      </c>
      <c r="P94" s="41">
        <v>7.7949999999999999</v>
      </c>
      <c r="Q94" s="41">
        <v>33.026000000000003</v>
      </c>
      <c r="R94" s="41">
        <v>25.39</v>
      </c>
      <c r="S94" s="41">
        <v>178.846</v>
      </c>
      <c r="T94" s="41">
        <v>219.447</v>
      </c>
      <c r="U94" s="41">
        <v>207.952</v>
      </c>
      <c r="V94" s="41">
        <v>203.26900000000001</v>
      </c>
      <c r="W94" s="18"/>
      <c r="X94" s="18"/>
      <c r="Y94" s="18"/>
      <c r="Z94" s="20"/>
      <c r="AA94" s="53" t="s">
        <v>249</v>
      </c>
      <c r="AB94" s="53" t="s">
        <v>249</v>
      </c>
      <c r="AC94" s="53" t="s">
        <v>249</v>
      </c>
      <c r="AD94" s="53" t="s">
        <v>249</v>
      </c>
      <c r="AE94" s="53" t="s">
        <v>249</v>
      </c>
      <c r="AF94" s="53" t="s">
        <v>249</v>
      </c>
      <c r="AG94" s="53" t="s">
        <v>249</v>
      </c>
      <c r="AH94" s="53" t="s">
        <v>249</v>
      </c>
      <c r="AI94" s="53" t="s">
        <v>249</v>
      </c>
      <c r="AJ94" s="53" t="s">
        <v>249</v>
      </c>
      <c r="AK94" s="53" t="s">
        <v>249</v>
      </c>
      <c r="AL94" s="53" t="s">
        <v>249</v>
      </c>
      <c r="AM94" s="53">
        <v>36.159999999999997</v>
      </c>
      <c r="AN94" s="53">
        <v>7.7949999999999999</v>
      </c>
      <c r="AO94" s="53">
        <v>219.447</v>
      </c>
      <c r="AP94" s="53">
        <v>180.33149273143007</v>
      </c>
      <c r="AQ94" s="53">
        <v>148.08368458932264</v>
      </c>
      <c r="AR94" s="53">
        <v>133.94674954622081</v>
      </c>
      <c r="AS94" s="53">
        <v>144.32933089452939</v>
      </c>
      <c r="AT94" s="53">
        <v>188.42227037941169</v>
      </c>
      <c r="AU94" s="53">
        <v>254.12704022137589</v>
      </c>
      <c r="AV94" s="53">
        <v>345.37449520435985</v>
      </c>
      <c r="AW94" s="53">
        <v>453.32723739740339</v>
      </c>
      <c r="AX94" s="53">
        <v>577.99067592587096</v>
      </c>
      <c r="AY94" s="53">
        <v>721.28139333160925</v>
      </c>
      <c r="AZ94" s="53">
        <v>880.58858630122938</v>
      </c>
      <c r="BA94" s="53">
        <v>1051.7476777980994</v>
      </c>
      <c r="BB94" s="53">
        <v>1235.3559780527942</v>
      </c>
      <c r="BC94" s="53">
        <v>1431.9986488599238</v>
      </c>
      <c r="BD94" s="53">
        <v>1642.2420379802027</v>
      </c>
      <c r="BE94" s="53">
        <v>1866.6265196341496</v>
      </c>
    </row>
    <row r="95" spans="1:63" x14ac:dyDescent="0.3">
      <c r="B95" s="106" t="s">
        <v>70</v>
      </c>
      <c r="C95" s="41"/>
      <c r="D95" s="41"/>
      <c r="E95" s="41"/>
      <c r="F95" s="41"/>
      <c r="G95" s="41" t="s">
        <v>248</v>
      </c>
      <c r="H95" s="41" t="s">
        <v>248</v>
      </c>
      <c r="I95" s="41" t="s">
        <v>248</v>
      </c>
      <c r="J95" s="41" t="s">
        <v>248</v>
      </c>
      <c r="K95" s="41" t="s">
        <v>248</v>
      </c>
      <c r="L95" s="41" t="s">
        <v>248</v>
      </c>
      <c r="M95" s="41" t="s">
        <v>248</v>
      </c>
      <c r="N95" s="41" t="s">
        <v>248</v>
      </c>
      <c r="O95" s="41" t="s">
        <v>248</v>
      </c>
      <c r="P95" s="41">
        <v>15.548</v>
      </c>
      <c r="Q95" s="41">
        <v>16.059999999999999</v>
      </c>
      <c r="R95" s="41">
        <v>20.244</v>
      </c>
      <c r="S95" s="41">
        <v>21.457999999999998</v>
      </c>
      <c r="T95" s="41">
        <v>22.893999999999998</v>
      </c>
      <c r="U95" s="41">
        <v>26.067</v>
      </c>
      <c r="V95" s="41">
        <v>28.977</v>
      </c>
      <c r="W95" s="18"/>
      <c r="X95" s="18"/>
      <c r="Y95" s="18"/>
      <c r="Z95" s="20"/>
      <c r="AA95" s="53" t="s">
        <v>249</v>
      </c>
      <c r="AB95" s="53" t="s">
        <v>249</v>
      </c>
      <c r="AC95" s="53" t="s">
        <v>249</v>
      </c>
      <c r="AD95" s="53" t="s">
        <v>249</v>
      </c>
      <c r="AE95" s="53" t="s">
        <v>249</v>
      </c>
      <c r="AF95" s="53" t="s">
        <v>249</v>
      </c>
      <c r="AG95" s="53" t="s">
        <v>249</v>
      </c>
      <c r="AH95" s="53" t="s">
        <v>249</v>
      </c>
      <c r="AI95" s="53" t="s">
        <v>249</v>
      </c>
      <c r="AJ95" s="53" t="s">
        <v>249</v>
      </c>
      <c r="AK95" s="53" t="s">
        <v>249</v>
      </c>
      <c r="AL95" s="53" t="s">
        <v>249</v>
      </c>
      <c r="AM95" s="53">
        <v>10.238</v>
      </c>
      <c r="AN95" s="53">
        <v>15.548</v>
      </c>
      <c r="AO95" s="53">
        <v>22.893999999999998</v>
      </c>
      <c r="AP95" s="53">
        <v>24.919183618044922</v>
      </c>
      <c r="AQ95" s="53">
        <v>32.136792124212342</v>
      </c>
      <c r="AR95" s="53">
        <v>40.235708805304867</v>
      </c>
      <c r="AS95" s="53">
        <v>49.420879223274795</v>
      </c>
      <c r="AT95" s="53">
        <v>59.672266026844973</v>
      </c>
      <c r="AU95" s="53">
        <v>70.969316006215223</v>
      </c>
      <c r="AV95" s="53">
        <v>83.257743851151062</v>
      </c>
      <c r="AW95" s="53">
        <v>96.442701871574315</v>
      </c>
      <c r="AX95" s="53">
        <v>110.38742124104562</v>
      </c>
      <c r="AY95" s="53">
        <v>125.59424557365551</v>
      </c>
      <c r="AZ95" s="53">
        <v>135.12123223222159</v>
      </c>
      <c r="BA95" s="53">
        <v>145.11736551863618</v>
      </c>
      <c r="BB95" s="53">
        <v>155.57727610934225</v>
      </c>
      <c r="BC95" s="53">
        <v>166.48986216823494</v>
      </c>
      <c r="BD95" s="53">
        <v>177.83791371468817</v>
      </c>
      <c r="BE95" s="53">
        <v>189.59783114494127</v>
      </c>
    </row>
    <row r="96" spans="1:63" x14ac:dyDescent="0.3">
      <c r="B96" s="106" t="s">
        <v>71</v>
      </c>
      <c r="C96" s="41"/>
      <c r="D96" s="41"/>
      <c r="E96" s="41"/>
      <c r="F96" s="41"/>
      <c r="G96" s="41" t="s">
        <v>248</v>
      </c>
      <c r="H96" s="41" t="s">
        <v>248</v>
      </c>
      <c r="I96" s="41" t="s">
        <v>248</v>
      </c>
      <c r="J96" s="41" t="s">
        <v>248</v>
      </c>
      <c r="K96" s="41" t="s">
        <v>248</v>
      </c>
      <c r="L96" s="41" t="s">
        <v>248</v>
      </c>
      <c r="M96" s="41" t="s">
        <v>248</v>
      </c>
      <c r="N96" s="41" t="s">
        <v>248</v>
      </c>
      <c r="O96" s="41" t="s">
        <v>248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18"/>
      <c r="X96" s="18"/>
      <c r="Y96" s="18"/>
      <c r="Z96" s="20"/>
      <c r="AA96" s="53" t="s">
        <v>249</v>
      </c>
      <c r="AB96" s="53" t="s">
        <v>249</v>
      </c>
      <c r="AC96" s="53" t="s">
        <v>249</v>
      </c>
      <c r="AD96" s="53" t="s">
        <v>249</v>
      </c>
      <c r="AE96" s="53" t="s">
        <v>249</v>
      </c>
      <c r="AF96" s="53" t="s">
        <v>249</v>
      </c>
      <c r="AG96" s="53" t="s">
        <v>249</v>
      </c>
      <c r="AH96" s="53" t="s">
        <v>249</v>
      </c>
      <c r="AI96" s="53" t="s">
        <v>249</v>
      </c>
      <c r="AJ96" s="53" t="s">
        <v>249</v>
      </c>
      <c r="AK96" s="53" t="s">
        <v>249</v>
      </c>
      <c r="AL96" s="53" t="s">
        <v>249</v>
      </c>
      <c r="AM96" s="53">
        <v>0</v>
      </c>
      <c r="AN96" s="53">
        <v>0</v>
      </c>
      <c r="AO96" s="53">
        <v>0</v>
      </c>
      <c r="AP96" s="53">
        <v>0</v>
      </c>
      <c r="AQ96" s="53">
        <v>0</v>
      </c>
      <c r="AR96" s="53">
        <v>0</v>
      </c>
      <c r="AS96" s="53">
        <v>0</v>
      </c>
      <c r="AT96" s="53">
        <v>0</v>
      </c>
      <c r="AU96" s="53">
        <v>0</v>
      </c>
      <c r="AV96" s="53">
        <v>0</v>
      </c>
      <c r="AW96" s="53">
        <v>0</v>
      </c>
      <c r="AX96" s="53">
        <v>0</v>
      </c>
      <c r="AY96" s="53">
        <v>0</v>
      </c>
      <c r="AZ96" s="53">
        <v>0</v>
      </c>
      <c r="BA96" s="53">
        <v>0</v>
      </c>
      <c r="BB96" s="53">
        <v>0</v>
      </c>
      <c r="BC96" s="53">
        <v>0</v>
      </c>
      <c r="BD96" s="53">
        <v>0</v>
      </c>
      <c r="BE96" s="53">
        <v>0</v>
      </c>
    </row>
    <row r="97" spans="1:63" x14ac:dyDescent="0.3">
      <c r="B97" s="106" t="s">
        <v>72</v>
      </c>
      <c r="C97" s="140"/>
      <c r="D97" s="140"/>
      <c r="E97" s="140"/>
      <c r="F97" s="140"/>
      <c r="G97" s="52" t="e">
        <v>#VALUE!</v>
      </c>
      <c r="H97" s="52" t="e">
        <v>#VALUE!</v>
      </c>
      <c r="I97" s="52" t="e">
        <v>#VALUE!</v>
      </c>
      <c r="J97" s="52" t="e">
        <v>#VALUE!</v>
      </c>
      <c r="K97" s="52" t="e">
        <v>#VALUE!</v>
      </c>
      <c r="L97" s="52" t="e">
        <v>#VALUE!</v>
      </c>
      <c r="M97" s="52" t="e">
        <v>#VALUE!</v>
      </c>
      <c r="N97" s="52" t="e">
        <v>#VALUE!</v>
      </c>
      <c r="O97" s="52" t="e">
        <v>#VALUE!</v>
      </c>
      <c r="P97" s="52">
        <v>8.3279999999999994</v>
      </c>
      <c r="Q97" s="52">
        <v>9.5300000000000011</v>
      </c>
      <c r="R97" s="52">
        <v>10.929000000000002</v>
      </c>
      <c r="S97" s="52">
        <v>12.615999999999985</v>
      </c>
      <c r="T97" s="52">
        <v>11.730999999999995</v>
      </c>
      <c r="U97" s="52">
        <v>11.344999999999999</v>
      </c>
      <c r="V97" s="52">
        <v>10.810000000000002</v>
      </c>
      <c r="W97" s="18"/>
      <c r="X97" s="18"/>
      <c r="Y97" s="18"/>
      <c r="Z97" s="20"/>
      <c r="AA97" s="52" t="e">
        <v>#VALUE!</v>
      </c>
      <c r="AB97" s="52" t="e">
        <v>#VALUE!</v>
      </c>
      <c r="AC97" s="52" t="e">
        <v>#VALUE!</v>
      </c>
      <c r="AD97" s="52" t="e">
        <v>#VALUE!</v>
      </c>
      <c r="AE97" s="52" t="e">
        <v>#VALUE!</v>
      </c>
      <c r="AF97" s="52" t="e">
        <v>#VALUE!</v>
      </c>
      <c r="AG97" s="52" t="e">
        <v>#VALUE!</v>
      </c>
      <c r="AH97" s="52" t="e">
        <v>#VALUE!</v>
      </c>
      <c r="AI97" s="52" t="e">
        <v>#VALUE!</v>
      </c>
      <c r="AJ97" s="52" t="e">
        <v>#VALUE!</v>
      </c>
      <c r="AK97" s="52" t="e">
        <v>#VALUE!</v>
      </c>
      <c r="AL97" s="52" t="e">
        <v>#VALUE!</v>
      </c>
      <c r="AM97" s="52">
        <v>6.7220000000000013</v>
      </c>
      <c r="AN97" s="52">
        <v>8.3279999999999994</v>
      </c>
      <c r="AO97" s="52">
        <v>11.730999999999995</v>
      </c>
      <c r="AP97" s="52">
        <v>11.730999999999995</v>
      </c>
      <c r="AQ97" s="52">
        <v>11.730999999999995</v>
      </c>
      <c r="AR97" s="52">
        <v>11.730999999999995</v>
      </c>
      <c r="AS97" s="52">
        <v>11.730999999999995</v>
      </c>
      <c r="AT97" s="52">
        <v>11.730999999999995</v>
      </c>
      <c r="AU97" s="52">
        <v>11.730999999999995</v>
      </c>
      <c r="AV97" s="52">
        <v>11.730999999999995</v>
      </c>
      <c r="AW97" s="52">
        <v>11.730999999999995</v>
      </c>
      <c r="AX97" s="52">
        <v>11.730999999999995</v>
      </c>
      <c r="AY97" s="52">
        <v>11.730999999999995</v>
      </c>
      <c r="AZ97" s="52">
        <v>11.730999999999995</v>
      </c>
      <c r="BA97" s="52">
        <v>11.730999999999995</v>
      </c>
      <c r="BB97" s="52">
        <v>11.730999999999995</v>
      </c>
      <c r="BC97" s="52">
        <v>11.730999999999995</v>
      </c>
      <c r="BD97" s="52">
        <v>11.730999999999995</v>
      </c>
      <c r="BE97" s="52">
        <v>11.730999999999995</v>
      </c>
    </row>
    <row r="98" spans="1:63" x14ac:dyDescent="0.3">
      <c r="B98" s="141" t="s">
        <v>73</v>
      </c>
      <c r="C98" s="142"/>
      <c r="D98" s="142"/>
      <c r="E98" s="142"/>
      <c r="F98" s="142"/>
      <c r="G98" s="142" t="s">
        <v>248</v>
      </c>
      <c r="H98" s="142" t="s">
        <v>248</v>
      </c>
      <c r="I98" s="142" t="s">
        <v>248</v>
      </c>
      <c r="J98" s="142" t="s">
        <v>248</v>
      </c>
      <c r="K98" s="142" t="s">
        <v>248</v>
      </c>
      <c r="L98" s="142" t="s">
        <v>248</v>
      </c>
      <c r="M98" s="142" t="s">
        <v>248</v>
      </c>
      <c r="N98" s="142" t="s">
        <v>248</v>
      </c>
      <c r="O98" s="142" t="s">
        <v>248</v>
      </c>
      <c r="P98" s="142">
        <v>31.670999999999999</v>
      </c>
      <c r="Q98" s="142">
        <v>58.616</v>
      </c>
      <c r="R98" s="142">
        <v>56.563000000000002</v>
      </c>
      <c r="S98" s="142">
        <v>212.92</v>
      </c>
      <c r="T98" s="142">
        <v>254.072</v>
      </c>
      <c r="U98" s="142">
        <v>245.364</v>
      </c>
      <c r="V98" s="142">
        <v>243.05600000000001</v>
      </c>
      <c r="W98" s="18"/>
      <c r="X98" s="18"/>
      <c r="Y98" s="18"/>
      <c r="Z98" s="20"/>
      <c r="AA98" s="45" t="s">
        <v>249</v>
      </c>
      <c r="AB98" s="45" t="s">
        <v>249</v>
      </c>
      <c r="AC98" s="45" t="s">
        <v>249</v>
      </c>
      <c r="AD98" s="45" t="s">
        <v>249</v>
      </c>
      <c r="AE98" s="45" t="s">
        <v>249</v>
      </c>
      <c r="AF98" s="45" t="s">
        <v>249</v>
      </c>
      <c r="AG98" s="45" t="s">
        <v>249</v>
      </c>
      <c r="AH98" s="45" t="s">
        <v>249</v>
      </c>
      <c r="AI98" s="45" t="s">
        <v>249</v>
      </c>
      <c r="AJ98" s="45" t="s">
        <v>249</v>
      </c>
      <c r="AK98" s="45" t="s">
        <v>249</v>
      </c>
      <c r="AL98" s="45" t="s">
        <v>249</v>
      </c>
      <c r="AM98" s="45">
        <v>53.12</v>
      </c>
      <c r="AN98" s="45">
        <v>31.670999999999999</v>
      </c>
      <c r="AO98" s="45">
        <v>254.072</v>
      </c>
      <c r="AP98" s="45">
        <v>216.98167634947498</v>
      </c>
      <c r="AQ98" s="45">
        <v>191.95147671353499</v>
      </c>
      <c r="AR98" s="45">
        <v>185.91345835152566</v>
      </c>
      <c r="AS98" s="45">
        <v>205.48121011780418</v>
      </c>
      <c r="AT98" s="45">
        <v>259.82553640625667</v>
      </c>
      <c r="AU98" s="45">
        <v>336.82735622759111</v>
      </c>
      <c r="AV98" s="45">
        <v>440.36323905551092</v>
      </c>
      <c r="AW98" s="45">
        <v>561.50093926897773</v>
      </c>
      <c r="AX98" s="45">
        <v>700.10909716691663</v>
      </c>
      <c r="AY98" s="45">
        <v>858.60663890526473</v>
      </c>
      <c r="AZ98" s="45">
        <v>1027.440818533451</v>
      </c>
      <c r="BA98" s="45">
        <v>1208.5960433167356</v>
      </c>
      <c r="BB98" s="45">
        <v>1402.6642541621363</v>
      </c>
      <c r="BC98" s="45">
        <v>1610.2195110281589</v>
      </c>
      <c r="BD98" s="45">
        <v>1831.8109516948909</v>
      </c>
      <c r="BE98" s="45">
        <v>2067.9553507790906</v>
      </c>
    </row>
    <row r="99" spans="1:63" x14ac:dyDescent="0.3">
      <c r="B99" s="143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18"/>
      <c r="X99" s="18"/>
      <c r="Y99" s="18"/>
      <c r="Z99" s="20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</row>
    <row r="100" spans="1:63" x14ac:dyDescent="0.3">
      <c r="B100" s="106" t="s">
        <v>74</v>
      </c>
      <c r="C100" s="41"/>
      <c r="D100" s="41"/>
      <c r="E100" s="41"/>
      <c r="F100" s="41"/>
      <c r="G100" s="41" t="s">
        <v>248</v>
      </c>
      <c r="H100" s="41" t="s">
        <v>248</v>
      </c>
      <c r="I100" s="41" t="s">
        <v>248</v>
      </c>
      <c r="J100" s="41" t="s">
        <v>248</v>
      </c>
      <c r="K100" s="41" t="s">
        <v>248</v>
      </c>
      <c r="L100" s="41" t="s">
        <v>248</v>
      </c>
      <c r="M100" s="41" t="s">
        <v>248</v>
      </c>
      <c r="N100" s="41" t="s">
        <v>248</v>
      </c>
      <c r="O100" s="41" t="s">
        <v>248</v>
      </c>
      <c r="P100" s="41">
        <v>22.306000000000001</v>
      </c>
      <c r="Q100" s="41">
        <v>21.248000000000001</v>
      </c>
      <c r="R100" s="41">
        <v>20.495999999999999</v>
      </c>
      <c r="S100" s="41">
        <v>19.587</v>
      </c>
      <c r="T100" s="41">
        <v>18.963999999999999</v>
      </c>
      <c r="U100" s="41">
        <v>18.113</v>
      </c>
      <c r="V100" s="41">
        <v>17.904</v>
      </c>
      <c r="W100" s="18"/>
      <c r="X100" s="18"/>
      <c r="Y100" s="18"/>
      <c r="Z100" s="20"/>
      <c r="AA100" s="53" t="s">
        <v>248</v>
      </c>
      <c r="AB100" s="53" t="s">
        <v>248</v>
      </c>
      <c r="AC100" s="53" t="s">
        <v>248</v>
      </c>
      <c r="AD100" s="53" t="s">
        <v>248</v>
      </c>
      <c r="AE100" s="53" t="s">
        <v>248</v>
      </c>
      <c r="AF100" s="53" t="s">
        <v>248</v>
      </c>
      <c r="AG100" s="53" t="s">
        <v>248</v>
      </c>
      <c r="AH100" s="53" t="s">
        <v>248</v>
      </c>
      <c r="AI100" s="53" t="s">
        <v>248</v>
      </c>
      <c r="AJ100" s="53" t="s">
        <v>248</v>
      </c>
      <c r="AK100" s="53" t="s">
        <v>248</v>
      </c>
      <c r="AL100" s="53" t="s">
        <v>248</v>
      </c>
      <c r="AM100" s="53">
        <v>5.2309999999999999</v>
      </c>
      <c r="AN100" s="53">
        <v>22.306000000000001</v>
      </c>
      <c r="AO100" s="53">
        <v>18.963999999999999</v>
      </c>
      <c r="AP100" s="53">
        <v>19.082476455060299</v>
      </c>
      <c r="AQ100" s="53">
        <v>19.816267826867129</v>
      </c>
      <c r="AR100" s="53">
        <v>21.04196081465512</v>
      </c>
      <c r="AS100" s="53">
        <v>22.646700275664113</v>
      </c>
      <c r="AT100" s="53">
        <v>24.500774899704311</v>
      </c>
      <c r="AU100" s="53">
        <v>26.460363070429906</v>
      </c>
      <c r="AV100" s="53">
        <v>28.367882260030694</v>
      </c>
      <c r="AW100" s="53">
        <v>30.053503879235052</v>
      </c>
      <c r="AX100" s="53">
        <v>31.338295142790631</v>
      </c>
      <c r="AY100" s="53">
        <v>32.063596166921521</v>
      </c>
      <c r="AZ100" s="53">
        <v>33.109027621267373</v>
      </c>
      <c r="BA100" s="53">
        <v>34.458859785845704</v>
      </c>
      <c r="BB100" s="53">
        <v>36.100823041106594</v>
      </c>
      <c r="BC100" s="53">
        <v>38.025336223039531</v>
      </c>
      <c r="BD100" s="53">
        <v>40.224813084674992</v>
      </c>
      <c r="BE100" s="53">
        <v>42.693037110001029</v>
      </c>
      <c r="BG100" s="22" t="e">
        <v>#VALUE!</v>
      </c>
      <c r="BH100" s="22">
        <v>6.7559802733023394E-2</v>
      </c>
      <c r="BI100" s="22">
        <v>5.6650028518914403E-2</v>
      </c>
    </row>
    <row r="101" spans="1:63" x14ac:dyDescent="0.3">
      <c r="B101" s="106" t="s">
        <v>75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18"/>
      <c r="X101" s="18"/>
      <c r="Y101" s="18"/>
      <c r="Z101" s="20"/>
      <c r="AA101" s="53">
        <v>0</v>
      </c>
      <c r="AB101" s="53">
        <v>0</v>
      </c>
      <c r="AC101" s="53">
        <v>0</v>
      </c>
      <c r="AD101" s="53">
        <v>0</v>
      </c>
      <c r="AE101" s="53">
        <v>0</v>
      </c>
      <c r="AF101" s="53">
        <v>0</v>
      </c>
      <c r="AG101" s="53">
        <v>0</v>
      </c>
      <c r="AH101" s="53">
        <v>0</v>
      </c>
      <c r="AI101" s="53">
        <v>0</v>
      </c>
      <c r="AJ101" s="53">
        <v>858</v>
      </c>
      <c r="AK101" s="53">
        <v>0</v>
      </c>
      <c r="AL101" s="53">
        <v>212.42500000000001</v>
      </c>
      <c r="AM101" s="53">
        <v>0</v>
      </c>
      <c r="AN101" s="53">
        <v>0</v>
      </c>
      <c r="AO101" s="53">
        <v>0</v>
      </c>
      <c r="AP101" s="53">
        <v>0</v>
      </c>
      <c r="AQ101" s="53">
        <v>0</v>
      </c>
      <c r="AR101" s="53">
        <v>0</v>
      </c>
      <c r="AS101" s="53">
        <v>0</v>
      </c>
      <c r="AT101" s="53">
        <v>0</v>
      </c>
      <c r="AU101" s="53">
        <v>0</v>
      </c>
      <c r="AV101" s="53">
        <v>0</v>
      </c>
      <c r="AW101" s="53">
        <v>0</v>
      </c>
      <c r="AX101" s="53">
        <v>0</v>
      </c>
      <c r="AY101" s="53">
        <v>0</v>
      </c>
      <c r="AZ101" s="53">
        <v>0</v>
      </c>
      <c r="BA101" s="53">
        <v>0</v>
      </c>
      <c r="BB101" s="53">
        <v>0</v>
      </c>
      <c r="BC101" s="53">
        <v>0</v>
      </c>
      <c r="BD101" s="53">
        <v>0</v>
      </c>
      <c r="BE101" s="53">
        <v>0</v>
      </c>
    </row>
    <row r="102" spans="1:63" x14ac:dyDescent="0.3">
      <c r="B102" s="106" t="s">
        <v>76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18"/>
      <c r="X102" s="18"/>
      <c r="Y102" s="18"/>
      <c r="Z102" s="20"/>
      <c r="AA102" s="53">
        <v>0</v>
      </c>
      <c r="AB102" s="53" t="s">
        <v>248</v>
      </c>
      <c r="AC102" s="53">
        <v>0</v>
      </c>
      <c r="AD102" s="53" t="s">
        <v>248</v>
      </c>
      <c r="AE102" s="53" t="s">
        <v>248</v>
      </c>
      <c r="AF102" s="53" t="s">
        <v>248</v>
      </c>
      <c r="AG102" s="53" t="s">
        <v>248</v>
      </c>
      <c r="AH102" s="53" t="s">
        <v>248</v>
      </c>
      <c r="AI102" s="53" t="s">
        <v>248</v>
      </c>
      <c r="AJ102" s="53" t="s">
        <v>248</v>
      </c>
      <c r="AK102" s="53" t="s">
        <v>248</v>
      </c>
      <c r="AL102" s="53" t="s">
        <v>248</v>
      </c>
      <c r="AM102" s="53">
        <v>0</v>
      </c>
      <c r="AN102" s="53">
        <v>0</v>
      </c>
      <c r="AO102" s="53">
        <v>0</v>
      </c>
      <c r="AP102" s="53">
        <v>0</v>
      </c>
      <c r="AQ102" s="53">
        <v>0</v>
      </c>
      <c r="AR102" s="53">
        <v>0</v>
      </c>
      <c r="AS102" s="53">
        <v>0</v>
      </c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0</v>
      </c>
      <c r="BA102" s="53">
        <v>0</v>
      </c>
      <c r="BB102" s="53">
        <v>0</v>
      </c>
      <c r="BC102" s="53">
        <v>0</v>
      </c>
      <c r="BD102" s="53">
        <v>0</v>
      </c>
      <c r="BE102" s="53">
        <v>0</v>
      </c>
    </row>
    <row r="103" spans="1:63" x14ac:dyDescent="0.3">
      <c r="B103" s="106" t="s">
        <v>77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8"/>
      <c r="X103" s="18"/>
      <c r="Y103" s="18"/>
      <c r="Z103" s="20"/>
      <c r="AA103" s="52" t="e">
        <v>#VALUE!</v>
      </c>
      <c r="AB103" s="52" t="e">
        <v>#VALUE!</v>
      </c>
      <c r="AC103" s="52" t="e">
        <v>#VALUE!</v>
      </c>
      <c r="AD103" s="52" t="e">
        <v>#VALUE!</v>
      </c>
      <c r="AE103" s="52" t="e">
        <v>#VALUE!</v>
      </c>
      <c r="AF103" s="52" t="e">
        <v>#VALUE!</v>
      </c>
      <c r="AG103" s="52" t="e">
        <v>#VALUE!</v>
      </c>
      <c r="AH103" s="52" t="e">
        <v>#VALUE!</v>
      </c>
      <c r="AI103" s="52" t="e">
        <v>#VALUE!</v>
      </c>
      <c r="AJ103" s="52" t="e">
        <v>#VALUE!</v>
      </c>
      <c r="AK103" s="52" t="e">
        <v>#VALUE!</v>
      </c>
      <c r="AL103" s="52" t="e">
        <v>#VALUE!</v>
      </c>
      <c r="AM103" s="52">
        <v>0.75300000000000011</v>
      </c>
      <c r="AN103" s="52">
        <v>2.0869999999999962</v>
      </c>
      <c r="AO103" s="52">
        <v>3.589999999999975</v>
      </c>
      <c r="AP103" s="52">
        <v>3.589999999999975</v>
      </c>
      <c r="AQ103" s="52">
        <v>3.589999999999975</v>
      </c>
      <c r="AR103" s="52">
        <v>3.589999999999975</v>
      </c>
      <c r="AS103" s="52">
        <v>3.589999999999975</v>
      </c>
      <c r="AT103" s="52">
        <v>3.589999999999975</v>
      </c>
      <c r="AU103" s="52">
        <v>3.589999999999975</v>
      </c>
      <c r="AV103" s="52">
        <v>3.589999999999975</v>
      </c>
      <c r="AW103" s="52">
        <v>3.589999999999975</v>
      </c>
      <c r="AX103" s="52">
        <v>3.589999999999975</v>
      </c>
      <c r="AY103" s="52">
        <v>3.589999999999975</v>
      </c>
      <c r="AZ103" s="52">
        <v>3.589999999999975</v>
      </c>
      <c r="BA103" s="52">
        <v>3.589999999999975</v>
      </c>
      <c r="BB103" s="52">
        <v>3.589999999999975</v>
      </c>
      <c r="BC103" s="52">
        <v>3.589999999999975</v>
      </c>
      <c r="BD103" s="52">
        <v>3.589999999999975</v>
      </c>
      <c r="BE103" s="52">
        <v>3.589999999999975</v>
      </c>
    </row>
    <row r="104" spans="1:63" s="50" customFormat="1" ht="13.5" thickBot="1" x14ac:dyDescent="0.35">
      <c r="A104" s="48"/>
      <c r="B104" s="141" t="s">
        <v>78</v>
      </c>
      <c r="C104" s="144"/>
      <c r="D104" s="144"/>
      <c r="E104" s="144"/>
      <c r="F104" s="144"/>
      <c r="G104" s="144" t="s">
        <v>248</v>
      </c>
      <c r="H104" s="144" t="s">
        <v>248</v>
      </c>
      <c r="I104" s="144" t="s">
        <v>248</v>
      </c>
      <c r="J104" s="144" t="s">
        <v>248</v>
      </c>
      <c r="K104" s="144" t="s">
        <v>248</v>
      </c>
      <c r="L104" s="144" t="s">
        <v>248</v>
      </c>
      <c r="M104" s="144" t="s">
        <v>248</v>
      </c>
      <c r="N104" s="144" t="s">
        <v>248</v>
      </c>
      <c r="O104" s="144" t="s">
        <v>248</v>
      </c>
      <c r="P104" s="144">
        <v>56.064</v>
      </c>
      <c r="Q104" s="144">
        <v>82.048000000000002</v>
      </c>
      <c r="R104" s="144">
        <v>79.617000000000004</v>
      </c>
      <c r="S104" s="144">
        <v>235.50200000000001</v>
      </c>
      <c r="T104" s="144">
        <v>276.62599999999998</v>
      </c>
      <c r="U104" s="144">
        <v>268.82900000000001</v>
      </c>
      <c r="V104" s="144">
        <v>266.512</v>
      </c>
      <c r="W104" s="94"/>
      <c r="X104" s="94"/>
      <c r="Y104" s="94"/>
      <c r="Z104" s="145"/>
      <c r="AA104" s="146" t="e">
        <v>#VALUE!</v>
      </c>
      <c r="AB104" s="146" t="e">
        <v>#VALUE!</v>
      </c>
      <c r="AC104" s="146" t="e">
        <v>#VALUE!</v>
      </c>
      <c r="AD104" s="146" t="e">
        <v>#VALUE!</v>
      </c>
      <c r="AE104" s="146" t="e">
        <v>#VALUE!</v>
      </c>
      <c r="AF104" s="146" t="e">
        <v>#VALUE!</v>
      </c>
      <c r="AG104" s="146" t="e">
        <v>#VALUE!</v>
      </c>
      <c r="AH104" s="146" t="e">
        <v>#VALUE!</v>
      </c>
      <c r="AI104" s="146" t="e">
        <v>#VALUE!</v>
      </c>
      <c r="AJ104" s="146" t="e">
        <v>#VALUE!</v>
      </c>
      <c r="AK104" s="146" t="e">
        <v>#VALUE!</v>
      </c>
      <c r="AL104" s="146" t="e">
        <v>#VALUE!</v>
      </c>
      <c r="AM104" s="146">
        <v>59.103999999999999</v>
      </c>
      <c r="AN104" s="146">
        <v>56.064</v>
      </c>
      <c r="AO104" s="146">
        <v>276.62599999999998</v>
      </c>
      <c r="AP104" s="146">
        <v>239.65415280453524</v>
      </c>
      <c r="AQ104" s="146">
        <v>215.35774454040208</v>
      </c>
      <c r="AR104" s="146">
        <v>210.54541916618075</v>
      </c>
      <c r="AS104" s="146">
        <v>231.71791039346826</v>
      </c>
      <c r="AT104" s="146">
        <v>287.91631130596096</v>
      </c>
      <c r="AU104" s="146">
        <v>366.87771929802102</v>
      </c>
      <c r="AV104" s="146">
        <v>472.32112131554157</v>
      </c>
      <c r="AW104" s="146">
        <v>595.14444314821276</v>
      </c>
      <c r="AX104" s="146">
        <v>735.03739230970723</v>
      </c>
      <c r="AY104" s="146">
        <v>894.26023507218622</v>
      </c>
      <c r="AZ104" s="146">
        <v>1064.1398461547183</v>
      </c>
      <c r="BA104" s="146">
        <v>1246.6449031025813</v>
      </c>
      <c r="BB104" s="146">
        <v>1442.3550772032429</v>
      </c>
      <c r="BC104" s="146">
        <v>1651.8348472511984</v>
      </c>
      <c r="BD104" s="146">
        <v>1875.625764779566</v>
      </c>
      <c r="BE104" s="146">
        <v>2114.2383878890914</v>
      </c>
      <c r="BF104" s="48"/>
      <c r="BG104" s="49" t="e">
        <v>#VALUE!</v>
      </c>
      <c r="BH104" s="49">
        <v>8.8898189527307103E-2</v>
      </c>
      <c r="BI104" s="49">
        <v>0.16075716908830834</v>
      </c>
      <c r="BJ104" s="48"/>
      <c r="BK104" s="48"/>
    </row>
    <row r="105" spans="1:63" ht="13.5" thickTop="1" x14ac:dyDescent="0.3">
      <c r="B105" s="143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18"/>
      <c r="X105" s="18"/>
      <c r="Y105" s="18"/>
      <c r="Z105" s="20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</row>
    <row r="106" spans="1:63" x14ac:dyDescent="0.3">
      <c r="B106" s="106" t="s">
        <v>79</v>
      </c>
      <c r="C106" s="41"/>
      <c r="D106" s="41"/>
      <c r="E106" s="41"/>
      <c r="F106" s="41"/>
      <c r="G106" s="41" t="s">
        <v>248</v>
      </c>
      <c r="H106" s="41" t="s">
        <v>248</v>
      </c>
      <c r="I106" s="41" t="s">
        <v>248</v>
      </c>
      <c r="J106" s="41" t="s">
        <v>248</v>
      </c>
      <c r="K106" s="41" t="s">
        <v>248</v>
      </c>
      <c r="L106" s="41" t="s">
        <v>248</v>
      </c>
      <c r="M106" s="41" t="s">
        <v>248</v>
      </c>
      <c r="N106" s="41" t="s">
        <v>248</v>
      </c>
      <c r="O106" s="41" t="s">
        <v>248</v>
      </c>
      <c r="P106" s="41">
        <v>3.8810000000000002</v>
      </c>
      <c r="Q106" s="41">
        <v>6.0270000000000001</v>
      </c>
      <c r="R106" s="41">
        <v>5.7519999999999998</v>
      </c>
      <c r="S106" s="41">
        <v>5.5659999999999998</v>
      </c>
      <c r="T106" s="41">
        <v>5.7880000000000003</v>
      </c>
      <c r="U106" s="41">
        <v>4.6580000000000004</v>
      </c>
      <c r="V106" s="41">
        <v>5.4119999999999999</v>
      </c>
      <c r="W106" s="18"/>
      <c r="X106" s="18"/>
      <c r="Y106" s="18"/>
      <c r="Z106" s="20"/>
      <c r="AA106" s="53" t="s">
        <v>249</v>
      </c>
      <c r="AB106" s="53" t="s">
        <v>249</v>
      </c>
      <c r="AC106" s="53" t="s">
        <v>249</v>
      </c>
      <c r="AD106" s="53" t="s">
        <v>249</v>
      </c>
      <c r="AE106" s="53" t="s">
        <v>249</v>
      </c>
      <c r="AF106" s="53" t="s">
        <v>249</v>
      </c>
      <c r="AG106" s="53" t="s">
        <v>249</v>
      </c>
      <c r="AH106" s="53" t="s">
        <v>249</v>
      </c>
      <c r="AI106" s="53" t="s">
        <v>249</v>
      </c>
      <c r="AJ106" s="53" t="s">
        <v>249</v>
      </c>
      <c r="AK106" s="53" t="s">
        <v>249</v>
      </c>
      <c r="AL106" s="53" t="s">
        <v>249</v>
      </c>
      <c r="AM106" s="53">
        <v>5.4630000000000001</v>
      </c>
      <c r="AN106" s="53">
        <v>3.8810000000000002</v>
      </c>
      <c r="AO106" s="53">
        <v>5.7880000000000003</v>
      </c>
      <c r="AP106" s="53">
        <v>5.8879934045841518</v>
      </c>
      <c r="AQ106" s="53">
        <v>7.9579297254710397</v>
      </c>
      <c r="AR106" s="53">
        <v>9.5209746602582932</v>
      </c>
      <c r="AS106" s="53">
        <v>11.146123031844906</v>
      </c>
      <c r="AT106" s="53">
        <v>12.78865809696067</v>
      </c>
      <c r="AU106" s="53">
        <v>15.471043401557077</v>
      </c>
      <c r="AV106" s="53">
        <v>18.13320780460775</v>
      </c>
      <c r="AW106" s="53">
        <v>21.661240827885493</v>
      </c>
      <c r="AX106" s="53">
        <v>24.793255160516164</v>
      </c>
      <c r="AY106" s="53">
        <v>28.208741015886002</v>
      </c>
      <c r="AZ106" s="53">
        <v>30.348522962788056</v>
      </c>
      <c r="BA106" s="53">
        <v>32.593676263791636</v>
      </c>
      <c r="BB106" s="53">
        <v>34.942994957135028</v>
      </c>
      <c r="BC106" s="53">
        <v>37.393985546256758</v>
      </c>
      <c r="BD106" s="53">
        <v>39.942782632036376</v>
      </c>
      <c r="BE106" s="53">
        <v>42.584085692085154</v>
      </c>
    </row>
    <row r="107" spans="1:63" x14ac:dyDescent="0.3">
      <c r="B107" s="106" t="s">
        <v>80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18"/>
      <c r="X107" s="18"/>
      <c r="Y107" s="18"/>
      <c r="Z107" s="20"/>
      <c r="AA107" s="53" t="e">
        <v>#VALUE!</v>
      </c>
      <c r="AB107" s="53" t="e">
        <v>#VALUE!</v>
      </c>
      <c r="AC107" s="53" t="e">
        <v>#VALUE!</v>
      </c>
      <c r="AD107" s="53" t="e">
        <v>#VALUE!</v>
      </c>
      <c r="AE107" s="53" t="e">
        <v>#VALUE!</v>
      </c>
      <c r="AF107" s="53" t="e">
        <v>#VALUE!</v>
      </c>
      <c r="AG107" s="53" t="e">
        <v>#VALUE!</v>
      </c>
      <c r="AH107" s="53" t="e">
        <v>#VALUE!</v>
      </c>
      <c r="AI107" s="53" t="e">
        <v>#VALUE!</v>
      </c>
      <c r="AJ107" s="53" t="e">
        <v>#VALUE!</v>
      </c>
      <c r="AK107" s="53" t="e">
        <v>#VALUE!</v>
      </c>
      <c r="AL107" s="53" t="e">
        <v>#VALUE!</v>
      </c>
      <c r="AM107" s="53">
        <v>21.227999999999998</v>
      </c>
      <c r="AN107" s="53">
        <v>24.952000000000002</v>
      </c>
      <c r="AO107" s="53">
        <v>36.926000000000002</v>
      </c>
      <c r="AP107" s="53">
        <v>36.926000000000002</v>
      </c>
      <c r="AQ107" s="53">
        <v>36.926000000000002</v>
      </c>
      <c r="AR107" s="53">
        <v>36.926000000000002</v>
      </c>
      <c r="AS107" s="53">
        <v>36.926000000000002</v>
      </c>
      <c r="AT107" s="53">
        <v>36.926000000000002</v>
      </c>
      <c r="AU107" s="53">
        <v>36.926000000000002</v>
      </c>
      <c r="AV107" s="53">
        <v>36.926000000000002</v>
      </c>
      <c r="AW107" s="53">
        <v>36.926000000000002</v>
      </c>
      <c r="AX107" s="53">
        <v>36.926000000000002</v>
      </c>
      <c r="AY107" s="53">
        <v>36.926000000000002</v>
      </c>
      <c r="AZ107" s="53">
        <v>36.926000000000002</v>
      </c>
      <c r="BA107" s="53">
        <v>36.926000000000002</v>
      </c>
      <c r="BB107" s="53">
        <v>36.926000000000002</v>
      </c>
      <c r="BC107" s="53">
        <v>36.926000000000002</v>
      </c>
      <c r="BD107" s="53">
        <v>36.926000000000002</v>
      </c>
      <c r="BE107" s="53">
        <v>36.926000000000002</v>
      </c>
    </row>
    <row r="108" spans="1:63" x14ac:dyDescent="0.3">
      <c r="B108" s="106" t="s">
        <v>81</v>
      </c>
      <c r="C108" s="41"/>
      <c r="D108" s="41"/>
      <c r="E108" s="41"/>
      <c r="F108" s="41"/>
      <c r="G108" s="41" t="s">
        <v>248</v>
      </c>
      <c r="H108" s="41" t="s">
        <v>248</v>
      </c>
      <c r="I108" s="41" t="s">
        <v>248</v>
      </c>
      <c r="J108" s="41" t="s">
        <v>248</v>
      </c>
      <c r="K108" s="41" t="s">
        <v>248</v>
      </c>
      <c r="L108" s="41" t="s">
        <v>248</v>
      </c>
      <c r="M108" s="41" t="s">
        <v>248</v>
      </c>
      <c r="N108" s="41" t="s">
        <v>248</v>
      </c>
      <c r="O108" s="41" t="s">
        <v>248</v>
      </c>
      <c r="P108" s="41">
        <v>5.0810000000000004</v>
      </c>
      <c r="Q108" s="41">
        <v>5.0110000000000001</v>
      </c>
      <c r="R108" s="41">
        <v>5.16</v>
      </c>
      <c r="S108" s="41">
        <v>14.968999999999999</v>
      </c>
      <c r="T108" s="41">
        <v>3.173</v>
      </c>
      <c r="U108" s="41">
        <v>3.2429999999999999</v>
      </c>
      <c r="V108" s="41">
        <v>3.0049999999999999</v>
      </c>
      <c r="W108" s="18"/>
      <c r="X108" s="18"/>
      <c r="Y108" s="18"/>
      <c r="Z108" s="20"/>
      <c r="AA108" s="53" t="s">
        <v>249</v>
      </c>
      <c r="AB108" s="53" t="s">
        <v>249</v>
      </c>
      <c r="AC108" s="53" t="s">
        <v>249</v>
      </c>
      <c r="AD108" s="53" t="s">
        <v>249</v>
      </c>
      <c r="AE108" s="53" t="s">
        <v>249</v>
      </c>
      <c r="AF108" s="53" t="s">
        <v>249</v>
      </c>
      <c r="AG108" s="53" t="s">
        <v>249</v>
      </c>
      <c r="AH108" s="53" t="s">
        <v>249</v>
      </c>
      <c r="AI108" s="53" t="s">
        <v>249</v>
      </c>
      <c r="AJ108" s="53" t="s">
        <v>249</v>
      </c>
      <c r="AK108" s="53" t="s">
        <v>249</v>
      </c>
      <c r="AL108" s="53" t="s">
        <v>249</v>
      </c>
      <c r="AM108" s="53">
        <v>0.94599999999999995</v>
      </c>
      <c r="AN108" s="53">
        <v>5.0810000000000004</v>
      </c>
      <c r="AO108" s="53">
        <v>3.173</v>
      </c>
      <c r="AP108" s="53">
        <v>3.173</v>
      </c>
      <c r="AQ108" s="53">
        <v>3.173</v>
      </c>
      <c r="AR108" s="53">
        <v>3.173</v>
      </c>
      <c r="AS108" s="53">
        <v>3.173</v>
      </c>
      <c r="AT108" s="53">
        <v>3.173</v>
      </c>
      <c r="AU108" s="53">
        <v>3.173</v>
      </c>
      <c r="AV108" s="53">
        <v>3.173</v>
      </c>
      <c r="AW108" s="53">
        <v>3.173</v>
      </c>
      <c r="AX108" s="53">
        <v>3.173</v>
      </c>
      <c r="AY108" s="53">
        <v>3.173</v>
      </c>
      <c r="AZ108" s="53">
        <v>3.173</v>
      </c>
      <c r="BA108" s="53">
        <v>3.173</v>
      </c>
      <c r="BB108" s="53">
        <v>3.173</v>
      </c>
      <c r="BC108" s="53">
        <v>3.173</v>
      </c>
      <c r="BD108" s="53">
        <v>3.173</v>
      </c>
      <c r="BE108" s="53">
        <v>3.173</v>
      </c>
    </row>
    <row r="109" spans="1:63" x14ac:dyDescent="0.3">
      <c r="B109" s="141" t="s">
        <v>82</v>
      </c>
      <c r="C109" s="142"/>
      <c r="D109" s="142"/>
      <c r="E109" s="142"/>
      <c r="F109" s="142"/>
      <c r="G109" s="142" t="s">
        <v>248</v>
      </c>
      <c r="H109" s="142" t="s">
        <v>248</v>
      </c>
      <c r="I109" s="142" t="s">
        <v>248</v>
      </c>
      <c r="J109" s="142" t="s">
        <v>248</v>
      </c>
      <c r="K109" s="142" t="s">
        <v>248</v>
      </c>
      <c r="L109" s="142" t="s">
        <v>248</v>
      </c>
      <c r="M109" s="142" t="s">
        <v>248</v>
      </c>
      <c r="N109" s="142" t="s">
        <v>248</v>
      </c>
      <c r="O109" s="142" t="s">
        <v>248</v>
      </c>
      <c r="P109" s="142">
        <v>33.914000000000001</v>
      </c>
      <c r="Q109" s="142">
        <v>33.072000000000003</v>
      </c>
      <c r="R109" s="142">
        <v>38.338000000000001</v>
      </c>
      <c r="S109" s="142">
        <v>52.476999999999997</v>
      </c>
      <c r="T109" s="142">
        <v>45.887</v>
      </c>
      <c r="U109" s="142">
        <v>40.100999999999999</v>
      </c>
      <c r="V109" s="142">
        <v>42.692</v>
      </c>
      <c r="W109" s="18"/>
      <c r="X109" s="18"/>
      <c r="Y109" s="18"/>
      <c r="Z109" s="20"/>
      <c r="AA109" s="45" t="s">
        <v>249</v>
      </c>
      <c r="AB109" s="45" t="s">
        <v>249</v>
      </c>
      <c r="AC109" s="45" t="s">
        <v>249</v>
      </c>
      <c r="AD109" s="45" t="s">
        <v>249</v>
      </c>
      <c r="AE109" s="45" t="s">
        <v>249</v>
      </c>
      <c r="AF109" s="45" t="s">
        <v>249</v>
      </c>
      <c r="AG109" s="45" t="s">
        <v>249</v>
      </c>
      <c r="AH109" s="45" t="s">
        <v>249</v>
      </c>
      <c r="AI109" s="45" t="s">
        <v>249</v>
      </c>
      <c r="AJ109" s="45" t="s">
        <v>249</v>
      </c>
      <c r="AK109" s="45" t="s">
        <v>249</v>
      </c>
      <c r="AL109" s="45" t="s">
        <v>249</v>
      </c>
      <c r="AM109" s="45">
        <v>27.637</v>
      </c>
      <c r="AN109" s="45">
        <v>33.914000000000001</v>
      </c>
      <c r="AO109" s="45">
        <v>45.887</v>
      </c>
      <c r="AP109" s="45">
        <v>45.986993404584155</v>
      </c>
      <c r="AQ109" s="45">
        <v>48.056929725471043</v>
      </c>
      <c r="AR109" s="45">
        <v>49.619974660258293</v>
      </c>
      <c r="AS109" s="45">
        <v>51.245123031844912</v>
      </c>
      <c r="AT109" s="45">
        <v>52.887658096960678</v>
      </c>
      <c r="AU109" s="45">
        <v>55.570043401557079</v>
      </c>
      <c r="AV109" s="45">
        <v>58.232207804607754</v>
      </c>
      <c r="AW109" s="45">
        <v>61.760240827885497</v>
      </c>
      <c r="AX109" s="45">
        <v>64.892255160516171</v>
      </c>
      <c r="AY109" s="45">
        <v>68.307741015886009</v>
      </c>
      <c r="AZ109" s="45">
        <v>70.447522962788057</v>
      </c>
      <c r="BA109" s="45">
        <v>72.69267626379164</v>
      </c>
      <c r="BB109" s="45">
        <v>75.041994957135032</v>
      </c>
      <c r="BC109" s="45">
        <v>77.492985546256762</v>
      </c>
      <c r="BD109" s="45">
        <v>80.041782632036387</v>
      </c>
      <c r="BE109" s="45">
        <v>82.683085692085157</v>
      </c>
    </row>
    <row r="110" spans="1:63" x14ac:dyDescent="0.3">
      <c r="B110" s="143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18"/>
      <c r="X110" s="18"/>
      <c r="Y110" s="18"/>
      <c r="Z110" s="20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</row>
    <row r="111" spans="1:63" x14ac:dyDescent="0.3">
      <c r="B111" s="147" t="s">
        <v>83</v>
      </c>
      <c r="C111" s="41"/>
      <c r="D111" s="41"/>
      <c r="E111" s="41"/>
      <c r="F111" s="41"/>
      <c r="G111" s="41" t="s">
        <v>248</v>
      </c>
      <c r="H111" s="41" t="s">
        <v>248</v>
      </c>
      <c r="I111" s="41" t="s">
        <v>248</v>
      </c>
      <c r="J111" s="41" t="s">
        <v>248</v>
      </c>
      <c r="K111" s="41" t="s">
        <v>248</v>
      </c>
      <c r="L111" s="41" t="s">
        <v>248</v>
      </c>
      <c r="M111" s="41" t="s">
        <v>248</v>
      </c>
      <c r="N111" s="41" t="s">
        <v>248</v>
      </c>
      <c r="O111" s="41" t="s">
        <v>248</v>
      </c>
      <c r="P111" s="41">
        <v>54.207000000000001</v>
      </c>
      <c r="Q111" s="41">
        <v>84.278000000000006</v>
      </c>
      <c r="R111" s="41">
        <v>83.272999999999996</v>
      </c>
      <c r="S111" s="41">
        <v>23.4</v>
      </c>
      <c r="T111" s="41">
        <v>12.672000000000001</v>
      </c>
      <c r="U111" s="41">
        <v>11.831</v>
      </c>
      <c r="V111" s="41">
        <v>11.268000000000001</v>
      </c>
      <c r="W111" s="18"/>
      <c r="X111" s="18"/>
      <c r="Y111" s="18"/>
      <c r="Z111" s="20"/>
      <c r="AA111" s="53">
        <v>0</v>
      </c>
      <c r="AB111" s="53">
        <v>0</v>
      </c>
      <c r="AC111" s="53">
        <v>0</v>
      </c>
      <c r="AD111" s="53">
        <v>0</v>
      </c>
      <c r="AE111" s="53">
        <v>0</v>
      </c>
      <c r="AF111" s="53">
        <v>0</v>
      </c>
      <c r="AG111" s="53">
        <v>0</v>
      </c>
      <c r="AH111" s="53">
        <v>0</v>
      </c>
      <c r="AI111" s="53">
        <v>0</v>
      </c>
      <c r="AJ111" s="53">
        <v>0</v>
      </c>
      <c r="AK111" s="53">
        <v>0</v>
      </c>
      <c r="AL111" s="53">
        <v>0</v>
      </c>
      <c r="AM111" s="53">
        <v>23.414999999999999</v>
      </c>
      <c r="AN111" s="53">
        <v>54.207000000000001</v>
      </c>
      <c r="AO111" s="53">
        <v>12.672000000000001</v>
      </c>
      <c r="AP111" s="53">
        <v>12.672000000000001</v>
      </c>
      <c r="AQ111" s="53">
        <v>12.672000000000001</v>
      </c>
      <c r="AR111" s="53">
        <v>12.672000000000001</v>
      </c>
      <c r="AS111" s="53">
        <v>12.672000000000001</v>
      </c>
      <c r="AT111" s="53">
        <v>12.672000000000001</v>
      </c>
      <c r="AU111" s="53">
        <v>12.672000000000001</v>
      </c>
      <c r="AV111" s="53">
        <v>12.672000000000001</v>
      </c>
      <c r="AW111" s="53">
        <v>12.672000000000001</v>
      </c>
      <c r="AX111" s="53">
        <v>12.672000000000001</v>
      </c>
      <c r="AY111" s="53">
        <v>12.672000000000001</v>
      </c>
      <c r="AZ111" s="53">
        <v>12.672000000000001</v>
      </c>
      <c r="BA111" s="53">
        <v>12.672000000000001</v>
      </c>
      <c r="BB111" s="53">
        <v>12.672000000000001</v>
      </c>
      <c r="BC111" s="53">
        <v>12.672000000000001</v>
      </c>
      <c r="BD111" s="53">
        <v>12.672000000000001</v>
      </c>
      <c r="BE111" s="53">
        <v>12.672000000000001</v>
      </c>
    </row>
    <row r="112" spans="1:63" x14ac:dyDescent="0.3">
      <c r="B112" s="106" t="s">
        <v>84</v>
      </c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8"/>
      <c r="X112" s="18"/>
      <c r="Y112" s="18"/>
      <c r="Z112" s="20"/>
      <c r="AA112" s="52" t="e">
        <v>#VALUE!</v>
      </c>
      <c r="AB112" s="52" t="e">
        <v>#VALUE!</v>
      </c>
      <c r="AC112" s="52" t="e">
        <v>#VALUE!</v>
      </c>
      <c r="AD112" s="52" t="e">
        <v>#VALUE!</v>
      </c>
      <c r="AE112" s="52" t="e">
        <v>#VALUE!</v>
      </c>
      <c r="AF112" s="52" t="e">
        <v>#VALUE!</v>
      </c>
      <c r="AG112" s="52" t="e">
        <v>#VALUE!</v>
      </c>
      <c r="AH112" s="52" t="e">
        <v>#VALUE!</v>
      </c>
      <c r="AI112" s="52" t="e">
        <v>#VALUE!</v>
      </c>
      <c r="AJ112" s="52" t="e">
        <v>#VALUE!</v>
      </c>
      <c r="AK112" s="52" t="e">
        <v>#VALUE!</v>
      </c>
      <c r="AL112" s="52" t="e">
        <v>#VALUE!</v>
      </c>
      <c r="AM112" s="52">
        <v>3.0820000000000007</v>
      </c>
      <c r="AN112" s="52">
        <v>1.4919999999999973</v>
      </c>
      <c r="AO112" s="52">
        <v>1.3079999999999998</v>
      </c>
      <c r="AP112" s="52">
        <v>1.3079999999999998</v>
      </c>
      <c r="AQ112" s="52">
        <v>1.3079999999999998</v>
      </c>
      <c r="AR112" s="52">
        <v>1.3079999999999998</v>
      </c>
      <c r="AS112" s="52">
        <v>1.3079999999999998</v>
      </c>
      <c r="AT112" s="52">
        <v>1.3079999999999998</v>
      </c>
      <c r="AU112" s="52">
        <v>1.3079999999999998</v>
      </c>
      <c r="AV112" s="52">
        <v>1.3079999999999998</v>
      </c>
      <c r="AW112" s="52">
        <v>1.3079999999999998</v>
      </c>
      <c r="AX112" s="52">
        <v>1.3079999999999998</v>
      </c>
      <c r="AY112" s="52">
        <v>1.3079999999999998</v>
      </c>
      <c r="AZ112" s="52">
        <v>1.3079999999999998</v>
      </c>
      <c r="BA112" s="52">
        <v>1.3079999999999998</v>
      </c>
      <c r="BB112" s="52">
        <v>1.3079999999999998</v>
      </c>
      <c r="BC112" s="52">
        <v>1.3079999999999998</v>
      </c>
      <c r="BD112" s="52">
        <v>1.3079999999999998</v>
      </c>
      <c r="BE112" s="52">
        <v>1.3079999999999998</v>
      </c>
    </row>
    <row r="113" spans="1:63" x14ac:dyDescent="0.3">
      <c r="B113" s="148" t="s">
        <v>85</v>
      </c>
      <c r="C113" s="149"/>
      <c r="D113" s="149"/>
      <c r="E113" s="149"/>
      <c r="F113" s="149"/>
      <c r="G113" s="149" t="e">
        <v>#VALUE!</v>
      </c>
      <c r="H113" s="149" t="e">
        <v>#VALUE!</v>
      </c>
      <c r="I113" s="149" t="e">
        <v>#VALUE!</v>
      </c>
      <c r="J113" s="149" t="e">
        <v>#VALUE!</v>
      </c>
      <c r="K113" s="149" t="e">
        <v>#VALUE!</v>
      </c>
      <c r="L113" s="149" t="e">
        <v>#VALUE!</v>
      </c>
      <c r="M113" s="149" t="e">
        <v>#VALUE!</v>
      </c>
      <c r="N113" s="149" t="e">
        <v>#VALUE!</v>
      </c>
      <c r="O113" s="149" t="e">
        <v>#VALUE!</v>
      </c>
      <c r="P113" s="149">
        <v>55.698999999999998</v>
      </c>
      <c r="Q113" s="149">
        <v>85.185000000000002</v>
      </c>
      <c r="R113" s="149">
        <v>84.332999999999998</v>
      </c>
      <c r="S113" s="149">
        <v>24.527000000000008</v>
      </c>
      <c r="T113" s="149">
        <v>13.979999999999997</v>
      </c>
      <c r="U113" s="149">
        <v>13.39</v>
      </c>
      <c r="V113" s="149">
        <v>12.753</v>
      </c>
      <c r="W113" s="18"/>
      <c r="X113" s="18"/>
      <c r="Y113" s="18"/>
      <c r="Z113" s="20"/>
      <c r="AA113" s="150" t="s">
        <v>249</v>
      </c>
      <c r="AB113" s="150" t="s">
        <v>249</v>
      </c>
      <c r="AC113" s="150" t="s">
        <v>249</v>
      </c>
      <c r="AD113" s="150" t="s">
        <v>249</v>
      </c>
      <c r="AE113" s="150" t="s">
        <v>249</v>
      </c>
      <c r="AF113" s="150" t="s">
        <v>249</v>
      </c>
      <c r="AG113" s="150" t="s">
        <v>249</v>
      </c>
      <c r="AH113" s="150" t="s">
        <v>249</v>
      </c>
      <c r="AI113" s="150" t="s">
        <v>249</v>
      </c>
      <c r="AJ113" s="150" t="s">
        <v>249</v>
      </c>
      <c r="AK113" s="150" t="s">
        <v>249</v>
      </c>
      <c r="AL113" s="150" t="s">
        <v>249</v>
      </c>
      <c r="AM113" s="150">
        <v>26.497</v>
      </c>
      <c r="AN113" s="150">
        <v>55.698999999999998</v>
      </c>
      <c r="AO113" s="150">
        <v>13.98</v>
      </c>
      <c r="AP113" s="150">
        <v>13.98</v>
      </c>
      <c r="AQ113" s="150">
        <v>13.98</v>
      </c>
      <c r="AR113" s="150">
        <v>13.98</v>
      </c>
      <c r="AS113" s="150">
        <v>13.98</v>
      </c>
      <c r="AT113" s="150">
        <v>13.98</v>
      </c>
      <c r="AU113" s="150">
        <v>13.98</v>
      </c>
      <c r="AV113" s="150">
        <v>13.98</v>
      </c>
      <c r="AW113" s="150">
        <v>13.98</v>
      </c>
      <c r="AX113" s="150">
        <v>13.98</v>
      </c>
      <c r="AY113" s="150">
        <v>13.98</v>
      </c>
      <c r="AZ113" s="150">
        <v>13.98</v>
      </c>
      <c r="BA113" s="150">
        <v>13.98</v>
      </c>
      <c r="BB113" s="150">
        <v>13.98</v>
      </c>
      <c r="BC113" s="150">
        <v>13.98</v>
      </c>
      <c r="BD113" s="150">
        <v>13.98</v>
      </c>
      <c r="BE113" s="150">
        <v>13.98</v>
      </c>
    </row>
    <row r="114" spans="1:63" x14ac:dyDescent="0.3">
      <c r="B114" s="141" t="s">
        <v>86</v>
      </c>
      <c r="C114" s="142"/>
      <c r="D114" s="142"/>
      <c r="E114" s="142"/>
      <c r="F114" s="142"/>
      <c r="G114" s="142" t="s">
        <v>248</v>
      </c>
      <c r="H114" s="142" t="s">
        <v>248</v>
      </c>
      <c r="I114" s="142" t="s">
        <v>248</v>
      </c>
      <c r="J114" s="142" t="s">
        <v>248</v>
      </c>
      <c r="K114" s="142" t="s">
        <v>248</v>
      </c>
      <c r="L114" s="142" t="s">
        <v>248</v>
      </c>
      <c r="M114" s="142" t="s">
        <v>248</v>
      </c>
      <c r="N114" s="142" t="s">
        <v>248</v>
      </c>
      <c r="O114" s="142" t="s">
        <v>248</v>
      </c>
      <c r="P114" s="142">
        <v>89.613</v>
      </c>
      <c r="Q114" s="142">
        <v>118.25700000000001</v>
      </c>
      <c r="R114" s="142">
        <v>122.67100000000001</v>
      </c>
      <c r="S114" s="142">
        <v>77.004000000000005</v>
      </c>
      <c r="T114" s="142">
        <v>59.866999999999997</v>
      </c>
      <c r="U114" s="142">
        <v>53.491</v>
      </c>
      <c r="V114" s="142">
        <v>55.445</v>
      </c>
      <c r="W114" s="18"/>
      <c r="X114" s="18"/>
      <c r="Y114" s="18"/>
      <c r="Z114" s="20"/>
      <c r="AA114" s="45" t="e">
        <v>#VALUE!</v>
      </c>
      <c r="AB114" s="45" t="e">
        <v>#VALUE!</v>
      </c>
      <c r="AC114" s="45" t="e">
        <v>#VALUE!</v>
      </c>
      <c r="AD114" s="45" t="e">
        <v>#VALUE!</v>
      </c>
      <c r="AE114" s="45" t="e">
        <v>#VALUE!</v>
      </c>
      <c r="AF114" s="45" t="e">
        <v>#VALUE!</v>
      </c>
      <c r="AG114" s="45" t="e">
        <v>#VALUE!</v>
      </c>
      <c r="AH114" s="45" t="e">
        <v>#VALUE!</v>
      </c>
      <c r="AI114" s="45" t="e">
        <v>#VALUE!</v>
      </c>
      <c r="AJ114" s="45" t="e">
        <v>#VALUE!</v>
      </c>
      <c r="AK114" s="45" t="e">
        <v>#VALUE!</v>
      </c>
      <c r="AL114" s="45" t="e">
        <v>#VALUE!</v>
      </c>
      <c r="AM114" s="45">
        <v>54.134</v>
      </c>
      <c r="AN114" s="45">
        <v>89.613</v>
      </c>
      <c r="AO114" s="45">
        <v>59.867000000000004</v>
      </c>
      <c r="AP114" s="45">
        <v>59.966993404584159</v>
      </c>
      <c r="AQ114" s="45">
        <v>62.03692972547104</v>
      </c>
      <c r="AR114" s="45">
        <v>63.599974660258297</v>
      </c>
      <c r="AS114" s="45">
        <v>65.225123031844916</v>
      </c>
      <c r="AT114" s="45">
        <v>66.867658096960682</v>
      </c>
      <c r="AU114" s="45">
        <v>69.550043401557076</v>
      </c>
      <c r="AV114" s="45">
        <v>72.212207804607758</v>
      </c>
      <c r="AW114" s="45">
        <v>75.740240827885501</v>
      </c>
      <c r="AX114" s="45">
        <v>78.872255160516175</v>
      </c>
      <c r="AY114" s="45">
        <v>82.287741015886013</v>
      </c>
      <c r="AZ114" s="45">
        <v>84.427522962788061</v>
      </c>
      <c r="BA114" s="45">
        <v>86.672676263791644</v>
      </c>
      <c r="BB114" s="45">
        <v>89.021994957135036</v>
      </c>
      <c r="BC114" s="45">
        <v>91.472985546256766</v>
      </c>
      <c r="BD114" s="45">
        <v>94.021782632036391</v>
      </c>
      <c r="BE114" s="45">
        <v>96.663085692085161</v>
      </c>
    </row>
    <row r="115" spans="1:63" x14ac:dyDescent="0.3">
      <c r="B115" s="15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18"/>
      <c r="X115" s="18"/>
      <c r="Y115" s="18"/>
      <c r="Z115" s="20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</row>
    <row r="116" spans="1:63" x14ac:dyDescent="0.3">
      <c r="B116" s="106" t="s">
        <v>87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18"/>
      <c r="X116" s="18"/>
      <c r="Y116" s="18"/>
      <c r="Z116" s="20"/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53">
        <v>5.0000000000000001E-3</v>
      </c>
      <c r="AN116" s="53">
        <v>5.0000000000000001E-3</v>
      </c>
      <c r="AO116" s="53">
        <v>7.0000000000000001E-3</v>
      </c>
      <c r="AP116" s="53">
        <v>7.0000000000000001E-3</v>
      </c>
      <c r="AQ116" s="53">
        <v>7.0000000000000001E-3</v>
      </c>
      <c r="AR116" s="53">
        <v>7.0000000000000001E-3</v>
      </c>
      <c r="AS116" s="53">
        <v>7.0000000000000001E-3</v>
      </c>
      <c r="AT116" s="53">
        <v>7.0000000000000001E-3</v>
      </c>
      <c r="AU116" s="53">
        <v>7.0000000000000001E-3</v>
      </c>
      <c r="AV116" s="53">
        <v>7.0000000000000001E-3</v>
      </c>
      <c r="AW116" s="53">
        <v>7.0000000000000001E-3</v>
      </c>
      <c r="AX116" s="53">
        <v>7.0000000000000001E-3</v>
      </c>
      <c r="AY116" s="53">
        <v>7.0000000000000001E-3</v>
      </c>
      <c r="AZ116" s="53">
        <v>7.0000000000000001E-3</v>
      </c>
      <c r="BA116" s="53">
        <v>7.0000000000000001E-3</v>
      </c>
      <c r="BB116" s="53">
        <v>7.0000000000000001E-3</v>
      </c>
      <c r="BC116" s="53">
        <v>7.0000000000000001E-3</v>
      </c>
      <c r="BD116" s="53">
        <v>7.0000000000000001E-3</v>
      </c>
      <c r="BE116" s="53">
        <v>7.0000000000000001E-3</v>
      </c>
    </row>
    <row r="117" spans="1:63" x14ac:dyDescent="0.3">
      <c r="B117" s="106" t="s">
        <v>88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18"/>
      <c r="X117" s="18"/>
      <c r="Y117" s="18"/>
      <c r="Z117" s="20"/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0</v>
      </c>
      <c r="AH117" s="53">
        <v>0</v>
      </c>
      <c r="AI117" s="53">
        <v>0</v>
      </c>
      <c r="AJ117" s="53">
        <v>0</v>
      </c>
      <c r="AK117" s="53">
        <v>0</v>
      </c>
      <c r="AL117" s="53">
        <v>212.42500000000001</v>
      </c>
      <c r="AM117" s="53">
        <v>-224.72499999999999</v>
      </c>
      <c r="AN117" s="53">
        <v>-274.54899999999998</v>
      </c>
      <c r="AO117" s="53">
        <v>-313.39100000000002</v>
      </c>
      <c r="AP117" s="53">
        <v>-350.46284060004888</v>
      </c>
      <c r="AQ117" s="53">
        <v>-376.82918518506892</v>
      </c>
      <c r="AR117" s="53">
        <v>-383.20455549407751</v>
      </c>
      <c r="AS117" s="53">
        <v>-363.65721263837662</v>
      </c>
      <c r="AT117" s="53">
        <v>-309.10134679099974</v>
      </c>
      <c r="AU117" s="53">
        <v>-232.82232410353606</v>
      </c>
      <c r="AV117" s="53">
        <v>-130.04108648906615</v>
      </c>
      <c r="AW117" s="53">
        <v>-10.745797679672734</v>
      </c>
      <c r="AX117" s="53">
        <v>126.0151371491911</v>
      </c>
      <c r="AY117" s="53">
        <v>281.82249405630034</v>
      </c>
      <c r="AZ117" s="53">
        <v>449.56232319193032</v>
      </c>
      <c r="BA117" s="53">
        <v>629.82222683878967</v>
      </c>
      <c r="BB117" s="53">
        <v>823.18308224610803</v>
      </c>
      <c r="BC117" s="53">
        <v>1030.2118617049416</v>
      </c>
      <c r="BD117" s="53">
        <v>1251.4539821475294</v>
      </c>
      <c r="BE117" s="53">
        <v>1487.4253021970067</v>
      </c>
    </row>
    <row r="118" spans="1:63" x14ac:dyDescent="0.3">
      <c r="B118" s="106" t="s">
        <v>89</v>
      </c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8"/>
      <c r="X118" s="18"/>
      <c r="Y118" s="18"/>
      <c r="Z118" s="20"/>
      <c r="AA118" s="52" t="e">
        <v>#VALUE!</v>
      </c>
      <c r="AB118" s="52" t="e">
        <v>#VALUE!</v>
      </c>
      <c r="AC118" s="52" t="e">
        <v>#VALUE!</v>
      </c>
      <c r="AD118" s="52" t="e">
        <v>#VALUE!</v>
      </c>
      <c r="AE118" s="52" t="e">
        <v>#VALUE!</v>
      </c>
      <c r="AF118" s="52" t="e">
        <v>#VALUE!</v>
      </c>
      <c r="AG118" s="52" t="e">
        <v>#VALUE!</v>
      </c>
      <c r="AH118" s="52" t="e">
        <v>#VALUE!</v>
      </c>
      <c r="AI118" s="52" t="e">
        <v>#VALUE!</v>
      </c>
      <c r="AJ118" s="52" t="e">
        <v>#VALUE!</v>
      </c>
      <c r="AK118" s="52" t="e">
        <v>#VALUE!</v>
      </c>
      <c r="AL118" s="52" t="e">
        <v>#VALUE!</v>
      </c>
      <c r="AM118" s="52">
        <v>229.69</v>
      </c>
      <c r="AN118" s="52">
        <v>240.99499999999998</v>
      </c>
      <c r="AO118" s="52">
        <v>530.14300000000003</v>
      </c>
      <c r="AP118" s="52">
        <v>530.14300000000003</v>
      </c>
      <c r="AQ118" s="52">
        <v>530.14300000000003</v>
      </c>
      <c r="AR118" s="52">
        <v>530.14300000000003</v>
      </c>
      <c r="AS118" s="52">
        <v>530.14300000000003</v>
      </c>
      <c r="AT118" s="52">
        <v>530.14300000000003</v>
      </c>
      <c r="AU118" s="52">
        <v>530.14300000000003</v>
      </c>
      <c r="AV118" s="52">
        <v>530.14300000000003</v>
      </c>
      <c r="AW118" s="52">
        <v>530.14300000000003</v>
      </c>
      <c r="AX118" s="52">
        <v>530.14300000000003</v>
      </c>
      <c r="AY118" s="52">
        <v>530.14300000000003</v>
      </c>
      <c r="AZ118" s="52">
        <v>530.14300000000003</v>
      </c>
      <c r="BA118" s="52">
        <v>530.14300000000003</v>
      </c>
      <c r="BB118" s="52">
        <v>530.14300000000003</v>
      </c>
      <c r="BC118" s="52">
        <v>530.14300000000003</v>
      </c>
      <c r="BD118" s="52">
        <v>530.14300000000003</v>
      </c>
      <c r="BE118" s="52">
        <v>530.14300000000003</v>
      </c>
    </row>
    <row r="119" spans="1:63" s="50" customFormat="1" x14ac:dyDescent="0.3">
      <c r="A119" s="48"/>
      <c r="B119" s="141" t="s">
        <v>90</v>
      </c>
      <c r="C119" s="142"/>
      <c r="D119" s="142"/>
      <c r="E119" s="142"/>
      <c r="F119" s="142"/>
      <c r="G119" s="142" t="s">
        <v>248</v>
      </c>
      <c r="H119" s="142" t="s">
        <v>248</v>
      </c>
      <c r="I119" s="142" t="s">
        <v>248</v>
      </c>
      <c r="J119" s="142" t="s">
        <v>248</v>
      </c>
      <c r="K119" s="142" t="s">
        <v>248</v>
      </c>
      <c r="L119" s="142" t="s">
        <v>248</v>
      </c>
      <c r="M119" s="142" t="s">
        <v>248</v>
      </c>
      <c r="N119" s="142" t="s">
        <v>248</v>
      </c>
      <c r="O119" s="142" t="s">
        <v>248</v>
      </c>
      <c r="P119" s="142">
        <v>-33.548999999999999</v>
      </c>
      <c r="Q119" s="142">
        <v>-36.209000000000003</v>
      </c>
      <c r="R119" s="142">
        <v>-43.054000000000002</v>
      </c>
      <c r="S119" s="142">
        <v>158.49799999999999</v>
      </c>
      <c r="T119" s="142">
        <v>216.75899999999999</v>
      </c>
      <c r="U119" s="142">
        <v>215.33799999999999</v>
      </c>
      <c r="V119" s="142">
        <v>211.06700000000001</v>
      </c>
      <c r="W119" s="94"/>
      <c r="X119" s="94"/>
      <c r="Y119" s="94"/>
      <c r="Z119" s="145"/>
      <c r="AA119" s="45" t="e">
        <v>#VALUE!</v>
      </c>
      <c r="AB119" s="45" t="e">
        <v>#VALUE!</v>
      </c>
      <c r="AC119" s="45" t="e">
        <v>#VALUE!</v>
      </c>
      <c r="AD119" s="45" t="e">
        <v>#VALUE!</v>
      </c>
      <c r="AE119" s="45" t="e">
        <v>#VALUE!</v>
      </c>
      <c r="AF119" s="45" t="e">
        <v>#VALUE!</v>
      </c>
      <c r="AG119" s="45" t="e">
        <v>#VALUE!</v>
      </c>
      <c r="AH119" s="45" t="e">
        <v>#VALUE!</v>
      </c>
      <c r="AI119" s="45" t="e">
        <v>#VALUE!</v>
      </c>
      <c r="AJ119" s="45" t="e">
        <v>#VALUE!</v>
      </c>
      <c r="AK119" s="45" t="e">
        <v>#VALUE!</v>
      </c>
      <c r="AL119" s="45" t="e">
        <v>#VALUE!</v>
      </c>
      <c r="AM119" s="45">
        <v>4.97</v>
      </c>
      <c r="AN119" s="45">
        <v>-33.548999999999999</v>
      </c>
      <c r="AO119" s="45">
        <v>216.75899999999999</v>
      </c>
      <c r="AP119" s="45">
        <v>179.68715939995116</v>
      </c>
      <c r="AQ119" s="45">
        <v>153.32081481493111</v>
      </c>
      <c r="AR119" s="45">
        <v>146.94544450592252</v>
      </c>
      <c r="AS119" s="45">
        <v>166.49278736162341</v>
      </c>
      <c r="AT119" s="45">
        <v>221.04865320900029</v>
      </c>
      <c r="AU119" s="45">
        <v>297.32767589646397</v>
      </c>
      <c r="AV119" s="45">
        <v>400.10891351093392</v>
      </c>
      <c r="AW119" s="45">
        <v>519.40420232032727</v>
      </c>
      <c r="AX119" s="45">
        <v>656.1651371491912</v>
      </c>
      <c r="AY119" s="45">
        <v>811.97249405630032</v>
      </c>
      <c r="AZ119" s="45">
        <v>979.71232319193041</v>
      </c>
      <c r="BA119" s="45">
        <v>1159.9722268387895</v>
      </c>
      <c r="BB119" s="45">
        <v>1353.333082246108</v>
      </c>
      <c r="BC119" s="45">
        <v>1560.3618617049417</v>
      </c>
      <c r="BD119" s="45">
        <v>1781.6039821475295</v>
      </c>
      <c r="BE119" s="45">
        <v>2017.5753021970067</v>
      </c>
      <c r="BF119" s="48"/>
      <c r="BG119" s="49" t="e">
        <v>#VALUE!</v>
      </c>
      <c r="BH119" s="49">
        <v>0.10597079435412014</v>
      </c>
      <c r="BI119" s="49">
        <v>0.18483575846906086</v>
      </c>
      <c r="BJ119" s="48"/>
      <c r="BK119" s="48"/>
    </row>
    <row r="120" spans="1:63" s="50" customFormat="1" x14ac:dyDescent="0.3">
      <c r="A120" s="48"/>
      <c r="B120" s="106" t="s">
        <v>91</v>
      </c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94"/>
      <c r="X120" s="94"/>
      <c r="Y120" s="94"/>
      <c r="Z120" s="145"/>
      <c r="AA120" s="45" t="s">
        <v>249</v>
      </c>
      <c r="AB120" s="45" t="s">
        <v>249</v>
      </c>
      <c r="AC120" s="45" t="s">
        <v>249</v>
      </c>
      <c r="AD120" s="45" t="s">
        <v>249</v>
      </c>
      <c r="AE120" s="45" t="s">
        <v>249</v>
      </c>
      <c r="AF120" s="45" t="s">
        <v>249</v>
      </c>
      <c r="AG120" s="45" t="s">
        <v>249</v>
      </c>
      <c r="AH120" s="45" t="s">
        <v>249</v>
      </c>
      <c r="AI120" s="45" t="s">
        <v>249</v>
      </c>
      <c r="AJ120" s="45" t="s">
        <v>249</v>
      </c>
      <c r="AK120" s="45" t="s">
        <v>249</v>
      </c>
      <c r="AL120" s="45" t="s">
        <v>249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  <c r="BA120" s="45">
        <v>0</v>
      </c>
      <c r="BB120" s="45">
        <v>0</v>
      </c>
      <c r="BC120" s="45">
        <v>0</v>
      </c>
      <c r="BD120" s="45">
        <v>0</v>
      </c>
      <c r="BE120" s="45">
        <v>0</v>
      </c>
      <c r="BF120" s="48"/>
      <c r="BG120" s="49"/>
      <c r="BH120" s="49"/>
      <c r="BI120" s="49"/>
      <c r="BJ120" s="48"/>
      <c r="BK120" s="48"/>
    </row>
    <row r="121" spans="1:63" s="50" customFormat="1" ht="13.5" thickBot="1" x14ac:dyDescent="0.35">
      <c r="A121" s="48"/>
      <c r="B121" s="141" t="s">
        <v>92</v>
      </c>
      <c r="C121" s="144"/>
      <c r="D121" s="144"/>
      <c r="E121" s="144"/>
      <c r="F121" s="144"/>
      <c r="G121" s="144" t="s">
        <v>248</v>
      </c>
      <c r="H121" s="144" t="s">
        <v>248</v>
      </c>
      <c r="I121" s="144" t="s">
        <v>248</v>
      </c>
      <c r="J121" s="144" t="s">
        <v>248</v>
      </c>
      <c r="K121" s="144" t="s">
        <v>248</v>
      </c>
      <c r="L121" s="144" t="s">
        <v>248</v>
      </c>
      <c r="M121" s="144" t="s">
        <v>248</v>
      </c>
      <c r="N121" s="144" t="s">
        <v>248</v>
      </c>
      <c r="O121" s="144" t="s">
        <v>248</v>
      </c>
      <c r="P121" s="144">
        <v>56.064</v>
      </c>
      <c r="Q121" s="144">
        <v>82.048000000000002</v>
      </c>
      <c r="R121" s="144">
        <v>79.617000000000004</v>
      </c>
      <c r="S121" s="144">
        <v>235.50200000000001</v>
      </c>
      <c r="T121" s="144">
        <v>276.62599999999998</v>
      </c>
      <c r="U121" s="144">
        <v>268.82900000000001</v>
      </c>
      <c r="V121" s="144">
        <v>266.512</v>
      </c>
      <c r="W121" s="94"/>
      <c r="X121" s="94"/>
      <c r="Y121" s="94"/>
      <c r="Z121" s="145"/>
      <c r="AA121" s="146" t="e">
        <v>#VALUE!</v>
      </c>
      <c r="AB121" s="146" t="e">
        <v>#VALUE!</v>
      </c>
      <c r="AC121" s="146" t="e">
        <v>#VALUE!</v>
      </c>
      <c r="AD121" s="146" t="e">
        <v>#VALUE!</v>
      </c>
      <c r="AE121" s="146" t="e">
        <v>#VALUE!</v>
      </c>
      <c r="AF121" s="146" t="e">
        <v>#VALUE!</v>
      </c>
      <c r="AG121" s="146" t="e">
        <v>#VALUE!</v>
      </c>
      <c r="AH121" s="146" t="e">
        <v>#VALUE!</v>
      </c>
      <c r="AI121" s="146" t="e">
        <v>#VALUE!</v>
      </c>
      <c r="AJ121" s="146" t="e">
        <v>#VALUE!</v>
      </c>
      <c r="AK121" s="146" t="e">
        <v>#VALUE!</v>
      </c>
      <c r="AL121" s="146" t="e">
        <v>#VALUE!</v>
      </c>
      <c r="AM121" s="146">
        <v>59.103999999999999</v>
      </c>
      <c r="AN121" s="146">
        <v>56.064</v>
      </c>
      <c r="AO121" s="146">
        <v>276.62599999999998</v>
      </c>
      <c r="AP121" s="146">
        <v>239.65415280453533</v>
      </c>
      <c r="AQ121" s="146">
        <v>215.35774454040217</v>
      </c>
      <c r="AR121" s="146">
        <v>210.54541916618081</v>
      </c>
      <c r="AS121" s="146">
        <v>231.71791039346834</v>
      </c>
      <c r="AT121" s="146">
        <v>287.91631130596096</v>
      </c>
      <c r="AU121" s="146">
        <v>366.87771929802102</v>
      </c>
      <c r="AV121" s="146">
        <v>472.32112131554169</v>
      </c>
      <c r="AW121" s="146">
        <v>595.14444314821276</v>
      </c>
      <c r="AX121" s="146">
        <v>735.03739230970734</v>
      </c>
      <c r="AY121" s="146">
        <v>894.26023507218633</v>
      </c>
      <c r="AZ121" s="146">
        <v>1064.1398461547185</v>
      </c>
      <c r="BA121" s="146">
        <v>1246.6449031025811</v>
      </c>
      <c r="BB121" s="146">
        <v>1442.3550772032431</v>
      </c>
      <c r="BC121" s="146">
        <v>1651.8348472511984</v>
      </c>
      <c r="BD121" s="146">
        <v>1875.6257647795658</v>
      </c>
      <c r="BE121" s="146">
        <v>2114.2383878890919</v>
      </c>
      <c r="BF121" s="48"/>
      <c r="BG121" s="49" t="e">
        <v>#VALUE!</v>
      </c>
      <c r="BH121" s="49">
        <v>8.8898189527307034E-2</v>
      </c>
      <c r="BI121" s="49">
        <v>0.16075716908830842</v>
      </c>
      <c r="BJ121" s="48"/>
      <c r="BK121" s="48"/>
    </row>
    <row r="122" spans="1:63" ht="13.5" thickTop="1" x14ac:dyDescent="0.3">
      <c r="B122" s="152" t="s">
        <v>93</v>
      </c>
      <c r="N122" s="18"/>
      <c r="O122" s="18"/>
      <c r="P122" s="18"/>
      <c r="Q122" s="18"/>
      <c r="R122" s="19"/>
      <c r="S122" s="18"/>
      <c r="T122" s="18"/>
      <c r="U122" s="18"/>
      <c r="V122" s="18"/>
      <c r="W122" s="18"/>
      <c r="X122" s="18"/>
      <c r="Y122" s="18"/>
      <c r="Z122" s="20"/>
      <c r="AA122" s="153" t="e">
        <v>#VALUE!</v>
      </c>
      <c r="AB122" s="153" t="e">
        <v>#VALUE!</v>
      </c>
      <c r="AC122" s="153" t="e">
        <v>#VALUE!</v>
      </c>
      <c r="AD122" s="153" t="e">
        <v>#VALUE!</v>
      </c>
      <c r="AE122" s="153" t="e">
        <v>#VALUE!</v>
      </c>
      <c r="AF122" s="153" t="e">
        <v>#VALUE!</v>
      </c>
      <c r="AG122" s="153" t="e">
        <v>#VALUE!</v>
      </c>
      <c r="AH122" s="153" t="e">
        <v>#VALUE!</v>
      </c>
      <c r="AI122" s="153" t="e">
        <v>#VALUE!</v>
      </c>
      <c r="AJ122" s="153" t="e">
        <v>#VALUE!</v>
      </c>
      <c r="AK122" s="154" t="e">
        <v>#VALUE!</v>
      </c>
      <c r="AL122" s="154" t="e">
        <v>#VALUE!</v>
      </c>
      <c r="AM122" s="154" t="s">
        <v>251</v>
      </c>
      <c r="AN122" s="154" t="s">
        <v>251</v>
      </c>
      <c r="AO122" s="154" t="s">
        <v>251</v>
      </c>
      <c r="AP122" s="154" t="s">
        <v>251</v>
      </c>
      <c r="AQ122" s="154" t="s">
        <v>251</v>
      </c>
      <c r="AR122" s="154" t="s">
        <v>251</v>
      </c>
      <c r="AS122" s="154" t="s">
        <v>251</v>
      </c>
      <c r="AT122" s="154" t="s">
        <v>251</v>
      </c>
      <c r="AU122" s="154" t="s">
        <v>251</v>
      </c>
      <c r="AV122" s="154" t="s">
        <v>251</v>
      </c>
      <c r="AW122" s="154" t="s">
        <v>251</v>
      </c>
      <c r="AX122" s="154" t="s">
        <v>251</v>
      </c>
      <c r="AY122" s="154" t="s">
        <v>251</v>
      </c>
      <c r="AZ122" s="154" t="s">
        <v>251</v>
      </c>
      <c r="BA122" s="154" t="s">
        <v>251</v>
      </c>
      <c r="BB122" s="154" t="s">
        <v>251</v>
      </c>
      <c r="BC122" s="154" t="s">
        <v>251</v>
      </c>
      <c r="BD122" s="154" t="s">
        <v>251</v>
      </c>
      <c r="BE122" s="154" t="s">
        <v>251</v>
      </c>
    </row>
    <row r="123" spans="1:63" x14ac:dyDescent="0.3">
      <c r="B123" s="17"/>
      <c r="N123" s="18"/>
      <c r="O123" s="18"/>
      <c r="P123" s="18"/>
      <c r="Q123" s="18"/>
      <c r="R123" s="19"/>
      <c r="S123" s="18"/>
      <c r="T123" s="18"/>
      <c r="U123" s="18"/>
      <c r="V123" s="18"/>
      <c r="W123" s="18"/>
      <c r="X123" s="18"/>
      <c r="Y123" s="18"/>
      <c r="Z123" s="20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53"/>
      <c r="AL123" s="53"/>
      <c r="AM123" s="53"/>
      <c r="AN123" s="53"/>
      <c r="AO123" s="53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</row>
    <row r="124" spans="1:63" x14ac:dyDescent="0.3">
      <c r="A124" s="87"/>
      <c r="B124" s="88" t="s">
        <v>94</v>
      </c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9"/>
      <c r="O124" s="89"/>
      <c r="P124" s="89"/>
      <c r="Q124" s="89"/>
      <c r="R124" s="90"/>
      <c r="S124" s="89"/>
      <c r="T124" s="89"/>
      <c r="U124" s="89"/>
      <c r="V124" s="89"/>
      <c r="W124" s="18"/>
      <c r="X124" s="18"/>
      <c r="Y124" s="18"/>
      <c r="Z124" s="88" t="s">
        <v>94</v>
      </c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155"/>
      <c r="AL124" s="155"/>
      <c r="AM124" s="155"/>
      <c r="AN124" s="155"/>
      <c r="AO124" s="155"/>
      <c r="AP124" s="156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</row>
    <row r="125" spans="1:63" outlineLevel="1" x14ac:dyDescent="0.3">
      <c r="B125" s="137" t="s">
        <v>95</v>
      </c>
      <c r="N125" s="18"/>
      <c r="O125" s="18"/>
      <c r="P125" s="18"/>
      <c r="Q125" s="18"/>
      <c r="R125" s="19"/>
      <c r="S125" s="18"/>
      <c r="T125" s="18"/>
      <c r="U125" s="18"/>
      <c r="V125" s="18"/>
      <c r="W125" s="18"/>
      <c r="X125" s="18"/>
      <c r="Y125" s="18"/>
      <c r="Z125" s="20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53"/>
      <c r="AL125" s="53"/>
      <c r="AM125" s="53"/>
      <c r="AN125" s="53"/>
      <c r="AO125" s="53"/>
      <c r="AP125" s="58"/>
      <c r="AQ125" s="86"/>
      <c r="AR125" s="86"/>
      <c r="AS125" s="58"/>
      <c r="AT125" s="58"/>
      <c r="AU125" s="58"/>
      <c r="AV125" s="58"/>
      <c r="AW125" s="86"/>
      <c r="AX125" s="58"/>
      <c r="AY125" s="58"/>
      <c r="AZ125" s="58"/>
      <c r="BA125" s="58"/>
      <c r="BB125" s="58"/>
      <c r="BC125" s="58"/>
      <c r="BD125" s="58"/>
      <c r="BE125" s="58"/>
    </row>
    <row r="126" spans="1:63" outlineLevel="1" x14ac:dyDescent="0.3">
      <c r="B126" s="137" t="s">
        <v>96</v>
      </c>
      <c r="N126" s="18"/>
      <c r="O126" s="18"/>
      <c r="P126" s="18"/>
      <c r="Q126" s="18"/>
      <c r="R126" s="19"/>
      <c r="S126" s="18"/>
      <c r="T126" s="18"/>
      <c r="U126" s="18"/>
      <c r="V126" s="18"/>
      <c r="W126" s="18"/>
      <c r="X126" s="18"/>
      <c r="Y126" s="18"/>
      <c r="Z126" s="20"/>
      <c r="AA126" s="158" t="e">
        <v>#VALUE!</v>
      </c>
      <c r="AB126" s="158" t="e">
        <v>#VALUE!</v>
      </c>
      <c r="AC126" s="158" t="e">
        <v>#VALUE!</v>
      </c>
      <c r="AD126" s="158" t="e">
        <v>#VALUE!</v>
      </c>
      <c r="AE126" s="158" t="e">
        <v>#VALUE!</v>
      </c>
      <c r="AF126" s="158" t="e">
        <v>#VALUE!</v>
      </c>
      <c r="AG126" s="158" t="e">
        <v>#VALUE!</v>
      </c>
      <c r="AH126" s="158" t="e">
        <v>#VALUE!</v>
      </c>
      <c r="AI126" s="158" t="e">
        <v>#VALUE!</v>
      </c>
      <c r="AJ126" s="158" t="e">
        <v>#VALUE!</v>
      </c>
      <c r="AK126" s="158" t="e">
        <v>#VALUE!</v>
      </c>
      <c r="AL126" s="158" t="e">
        <v>#VALUE!</v>
      </c>
      <c r="AM126" s="158">
        <v>0.11144371754819467</v>
      </c>
      <c r="AN126" s="158">
        <v>0.1386938797356003</v>
      </c>
      <c r="AO126" s="158">
        <v>0.15025464664496482</v>
      </c>
      <c r="AP126" s="159">
        <v>0.12614853512548568</v>
      </c>
      <c r="AQ126" s="159">
        <v>0.12614853512548568</v>
      </c>
      <c r="AR126" s="159">
        <v>0.12614853512548566</v>
      </c>
      <c r="AS126" s="159">
        <v>0.12614853512548568</v>
      </c>
      <c r="AT126" s="159">
        <v>0.12614853512548566</v>
      </c>
      <c r="AU126" s="159">
        <v>0.12614853512548568</v>
      </c>
      <c r="AV126" s="159">
        <v>0.12614853512548566</v>
      </c>
      <c r="AW126" s="159">
        <v>0.12614853512548568</v>
      </c>
      <c r="AX126" s="159">
        <v>0.12614853512548566</v>
      </c>
      <c r="AY126" s="159">
        <v>0.12614853512548566</v>
      </c>
      <c r="AZ126" s="159">
        <v>0.12614853512548566</v>
      </c>
      <c r="BA126" s="159">
        <v>0.12614853512548566</v>
      </c>
      <c r="BB126" s="159">
        <v>0.12614853512548568</v>
      </c>
      <c r="BC126" s="159">
        <v>0.12614853512548566</v>
      </c>
      <c r="BD126" s="159">
        <v>0.12614853512548566</v>
      </c>
      <c r="BE126" s="159">
        <v>0.12614853512548566</v>
      </c>
      <c r="BG126" s="160" t="s">
        <v>97</v>
      </c>
    </row>
    <row r="127" spans="1:63" outlineLevel="1" x14ac:dyDescent="0.3">
      <c r="B127" s="161" t="s">
        <v>70</v>
      </c>
      <c r="N127" s="18"/>
      <c r="O127" s="18"/>
      <c r="P127" s="18"/>
      <c r="Q127" s="18"/>
      <c r="R127" s="19"/>
      <c r="S127" s="18"/>
      <c r="T127" s="18"/>
      <c r="U127" s="18"/>
      <c r="V127" s="18"/>
      <c r="W127" s="18"/>
      <c r="X127" s="18"/>
      <c r="Y127" s="18"/>
      <c r="Z127" s="20"/>
      <c r="AA127" s="41" t="s">
        <v>249</v>
      </c>
      <c r="AB127" s="41" t="s">
        <v>249</v>
      </c>
      <c r="AC127" s="41" t="s">
        <v>249</v>
      </c>
      <c r="AD127" s="41" t="s">
        <v>249</v>
      </c>
      <c r="AE127" s="41" t="s">
        <v>249</v>
      </c>
      <c r="AF127" s="41" t="s">
        <v>249</v>
      </c>
      <c r="AG127" s="41" t="s">
        <v>249</v>
      </c>
      <c r="AH127" s="41" t="s">
        <v>249</v>
      </c>
      <c r="AI127" s="41" t="s">
        <v>249</v>
      </c>
      <c r="AJ127" s="41" t="s">
        <v>249</v>
      </c>
      <c r="AK127" s="53" t="s">
        <v>249</v>
      </c>
      <c r="AL127" s="53" t="s">
        <v>249</v>
      </c>
      <c r="AM127" s="53">
        <v>10.238</v>
      </c>
      <c r="AN127" s="53">
        <v>15.548</v>
      </c>
      <c r="AO127" s="53">
        <v>22.893999999999998</v>
      </c>
      <c r="AP127" s="58">
        <v>24.919183618044922</v>
      </c>
      <c r="AQ127" s="58">
        <v>32.136792124212342</v>
      </c>
      <c r="AR127" s="58">
        <v>40.235708805304867</v>
      </c>
      <c r="AS127" s="58">
        <v>49.420879223274795</v>
      </c>
      <c r="AT127" s="58">
        <v>59.672266026844973</v>
      </c>
      <c r="AU127" s="58">
        <v>70.969316006215223</v>
      </c>
      <c r="AV127" s="58">
        <v>83.257743851151062</v>
      </c>
      <c r="AW127" s="58">
        <v>96.442701871574315</v>
      </c>
      <c r="AX127" s="58">
        <v>110.38742124104562</v>
      </c>
      <c r="AY127" s="58">
        <v>125.59424557365551</v>
      </c>
      <c r="AZ127" s="58">
        <v>135.12123223222159</v>
      </c>
      <c r="BA127" s="58">
        <v>145.11736551863618</v>
      </c>
      <c r="BB127" s="58">
        <v>155.57727610934225</v>
      </c>
      <c r="BC127" s="58">
        <v>166.48986216823494</v>
      </c>
      <c r="BD127" s="58">
        <v>177.83791371468817</v>
      </c>
      <c r="BE127" s="58">
        <v>189.59783114494127</v>
      </c>
    </row>
    <row r="128" spans="1:63" outlineLevel="1" x14ac:dyDescent="0.3">
      <c r="B128" s="161"/>
      <c r="N128" s="18"/>
      <c r="O128" s="18"/>
      <c r="P128" s="18"/>
      <c r="Q128" s="18"/>
      <c r="R128" s="19"/>
      <c r="S128" s="18"/>
      <c r="T128" s="18"/>
      <c r="U128" s="18"/>
      <c r="V128" s="18"/>
      <c r="W128" s="18"/>
      <c r="X128" s="18"/>
      <c r="Y128" s="18"/>
      <c r="Z128" s="20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53"/>
      <c r="AL128" s="53"/>
      <c r="AM128" s="53"/>
      <c r="AN128" s="53"/>
      <c r="AO128" s="53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</row>
    <row r="129" spans="2:59" outlineLevel="1" x14ac:dyDescent="0.3">
      <c r="B129" s="137" t="s">
        <v>98</v>
      </c>
      <c r="N129" s="18"/>
      <c r="O129" s="18"/>
      <c r="P129" s="18"/>
      <c r="Q129" s="18"/>
      <c r="R129" s="19"/>
      <c r="S129" s="18"/>
      <c r="T129" s="18"/>
      <c r="U129" s="18"/>
      <c r="V129" s="18"/>
      <c r="W129" s="18"/>
      <c r="X129" s="18"/>
      <c r="Y129" s="18"/>
      <c r="Z129" s="20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53"/>
      <c r="AL129" s="53"/>
      <c r="AM129" s="53"/>
      <c r="AN129" s="53"/>
      <c r="AO129" s="53"/>
      <c r="AP129" s="58"/>
      <c r="AQ129" s="86"/>
      <c r="AR129" s="86"/>
      <c r="AS129" s="58"/>
      <c r="AT129" s="58"/>
      <c r="AU129" s="58"/>
      <c r="AV129" s="58"/>
      <c r="AW129" s="86"/>
      <c r="AX129" s="58"/>
      <c r="AY129" s="58"/>
      <c r="AZ129" s="58"/>
      <c r="BA129" s="58"/>
      <c r="BB129" s="58"/>
      <c r="BC129" s="58"/>
      <c r="BD129" s="58"/>
      <c r="BE129" s="58"/>
    </row>
    <row r="130" spans="2:59" outlineLevel="1" x14ac:dyDescent="0.3">
      <c r="B130" s="137" t="s">
        <v>99</v>
      </c>
      <c r="N130" s="18"/>
      <c r="O130" s="18"/>
      <c r="P130" s="18"/>
      <c r="Q130" s="18"/>
      <c r="R130" s="19"/>
      <c r="S130" s="18"/>
      <c r="T130" s="18"/>
      <c r="U130" s="18"/>
      <c r="V130" s="18"/>
      <c r="W130" s="18"/>
      <c r="X130" s="18"/>
      <c r="Y130" s="18"/>
      <c r="Z130" s="20"/>
      <c r="AA130" s="158" t="e">
        <v>#VALUE!</v>
      </c>
      <c r="AB130" s="158" t="e">
        <v>#VALUE!</v>
      </c>
      <c r="AC130" s="158" t="e">
        <v>#VALUE!</v>
      </c>
      <c r="AD130" s="158" t="e">
        <v>#VALUE!</v>
      </c>
      <c r="AE130" s="158" t="e">
        <v>#VALUE!</v>
      </c>
      <c r="AF130" s="158" t="e">
        <v>#VALUE!</v>
      </c>
      <c r="AG130" s="158" t="e">
        <v>#VALUE!</v>
      </c>
      <c r="AH130" s="158" t="e">
        <v>#VALUE!</v>
      </c>
      <c r="AI130" s="158" t="e">
        <v>#VALUE!</v>
      </c>
      <c r="AJ130" s="158" t="e">
        <v>#VALUE!</v>
      </c>
      <c r="AK130" s="158" t="e">
        <v>#VALUE!</v>
      </c>
      <c r="AL130" s="158" t="e">
        <v>#VALUE!</v>
      </c>
      <c r="AM130" s="158">
        <v>0</v>
      </c>
      <c r="AN130" s="158">
        <v>0</v>
      </c>
      <c r="AO130" s="158">
        <v>0</v>
      </c>
      <c r="AP130" s="162"/>
      <c r="AQ130" s="162"/>
      <c r="AR130" s="162"/>
      <c r="AS130" s="162"/>
      <c r="AT130" s="162"/>
      <c r="AU130" s="162"/>
      <c r="AV130" s="162"/>
      <c r="AW130" s="162"/>
      <c r="AX130" s="162"/>
      <c r="AY130" s="162"/>
      <c r="AZ130" s="162"/>
      <c r="BA130" s="162"/>
      <c r="BB130" s="162"/>
      <c r="BC130" s="162"/>
      <c r="BD130" s="162"/>
      <c r="BE130" s="162"/>
    </row>
    <row r="131" spans="2:59" outlineLevel="1" x14ac:dyDescent="0.3">
      <c r="B131" s="161" t="s">
        <v>71</v>
      </c>
      <c r="N131" s="18"/>
      <c r="O131" s="18"/>
      <c r="P131" s="18"/>
      <c r="Q131" s="18"/>
      <c r="R131" s="19"/>
      <c r="S131" s="18"/>
      <c r="T131" s="18"/>
      <c r="U131" s="18"/>
      <c r="V131" s="18"/>
      <c r="W131" s="18"/>
      <c r="X131" s="18"/>
      <c r="Y131" s="18"/>
      <c r="Z131" s="20"/>
      <c r="AA131" s="41" t="s">
        <v>249</v>
      </c>
      <c r="AB131" s="41" t="s">
        <v>249</v>
      </c>
      <c r="AC131" s="41" t="s">
        <v>249</v>
      </c>
      <c r="AD131" s="41" t="s">
        <v>249</v>
      </c>
      <c r="AE131" s="41" t="s">
        <v>249</v>
      </c>
      <c r="AF131" s="41" t="s">
        <v>249</v>
      </c>
      <c r="AG131" s="41" t="s">
        <v>249</v>
      </c>
      <c r="AH131" s="41" t="s">
        <v>249</v>
      </c>
      <c r="AI131" s="41" t="s">
        <v>249</v>
      </c>
      <c r="AJ131" s="41" t="s">
        <v>249</v>
      </c>
      <c r="AK131" s="53" t="s">
        <v>249</v>
      </c>
      <c r="AL131" s="53" t="s">
        <v>249</v>
      </c>
      <c r="AM131" s="53">
        <v>0</v>
      </c>
      <c r="AN131" s="53">
        <v>0</v>
      </c>
      <c r="AO131" s="53">
        <v>0</v>
      </c>
      <c r="AP131" s="58">
        <v>0</v>
      </c>
      <c r="AQ131" s="58">
        <v>0</v>
      </c>
      <c r="AR131" s="58">
        <v>0</v>
      </c>
      <c r="AS131" s="58">
        <v>0</v>
      </c>
      <c r="AT131" s="58">
        <v>0</v>
      </c>
      <c r="AU131" s="58">
        <v>0</v>
      </c>
      <c r="AV131" s="58">
        <v>0</v>
      </c>
      <c r="AW131" s="58">
        <v>0</v>
      </c>
      <c r="AX131" s="58">
        <v>0</v>
      </c>
      <c r="AY131" s="58">
        <v>0</v>
      </c>
      <c r="AZ131" s="58">
        <v>0</v>
      </c>
      <c r="BA131" s="58">
        <v>0</v>
      </c>
      <c r="BB131" s="58">
        <v>0</v>
      </c>
      <c r="BC131" s="58">
        <v>0</v>
      </c>
      <c r="BD131" s="58">
        <v>0</v>
      </c>
      <c r="BE131" s="58">
        <v>0</v>
      </c>
    </row>
    <row r="132" spans="2:59" outlineLevel="1" x14ac:dyDescent="0.3">
      <c r="B132" s="161"/>
      <c r="N132" s="18"/>
      <c r="O132" s="18"/>
      <c r="P132" s="18"/>
      <c r="Q132" s="18"/>
      <c r="R132" s="19"/>
      <c r="S132" s="18"/>
      <c r="T132" s="18"/>
      <c r="U132" s="18"/>
      <c r="V132" s="18"/>
      <c r="W132" s="18"/>
      <c r="X132" s="18"/>
      <c r="Y132" s="18"/>
      <c r="Z132" s="20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53"/>
      <c r="AL132" s="53"/>
      <c r="AM132" s="53"/>
      <c r="AN132" s="53"/>
      <c r="AO132" s="53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</row>
    <row r="133" spans="2:59" outlineLevel="1" x14ac:dyDescent="0.3">
      <c r="B133" s="137" t="s">
        <v>100</v>
      </c>
      <c r="N133" s="18"/>
      <c r="O133" s="18"/>
      <c r="P133" s="18"/>
      <c r="Q133" s="18"/>
      <c r="R133" s="19"/>
      <c r="S133" s="18"/>
      <c r="T133" s="18"/>
      <c r="U133" s="18"/>
      <c r="V133" s="18"/>
      <c r="W133" s="18"/>
      <c r="X133" s="18"/>
      <c r="Y133" s="18"/>
      <c r="Z133" s="20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53"/>
      <c r="AL133" s="53"/>
      <c r="AM133" s="53"/>
      <c r="AN133" s="53"/>
      <c r="AO133" s="53"/>
      <c r="AP133" s="58"/>
      <c r="AQ133" s="86"/>
      <c r="AR133" s="86"/>
      <c r="AS133" s="58"/>
      <c r="AT133" s="58"/>
      <c r="AU133" s="58"/>
      <c r="AV133" s="58"/>
      <c r="AW133" s="86"/>
      <c r="AX133" s="58"/>
      <c r="AY133" s="58"/>
      <c r="AZ133" s="58"/>
      <c r="BA133" s="58"/>
      <c r="BB133" s="58"/>
      <c r="BC133" s="58"/>
      <c r="BD133" s="58"/>
      <c r="BE133" s="58"/>
    </row>
    <row r="134" spans="2:59" outlineLevel="1" x14ac:dyDescent="0.3">
      <c r="B134" s="137" t="s">
        <v>101</v>
      </c>
      <c r="N134" s="18"/>
      <c r="O134" s="18"/>
      <c r="P134" s="18"/>
      <c r="Q134" s="18"/>
      <c r="R134" s="19"/>
      <c r="S134" s="18"/>
      <c r="T134" s="18"/>
      <c r="U134" s="18"/>
      <c r="V134" s="18"/>
      <c r="W134" s="18"/>
      <c r="X134" s="18"/>
      <c r="Y134" s="18"/>
      <c r="Z134" s="20"/>
      <c r="AA134" s="158" t="e">
        <v>#VALUE!</v>
      </c>
      <c r="AB134" s="158" t="e">
        <v>#VALUE!</v>
      </c>
      <c r="AC134" s="158" t="e">
        <v>#VALUE!</v>
      </c>
      <c r="AD134" s="158" t="e">
        <v>#VALUE!</v>
      </c>
      <c r="AE134" s="158" t="e">
        <v>#VALUE!</v>
      </c>
      <c r="AF134" s="158" t="e">
        <v>#VALUE!</v>
      </c>
      <c r="AG134" s="158" t="e">
        <v>#VALUE!</v>
      </c>
      <c r="AH134" s="158" t="e">
        <v>#VALUE!</v>
      </c>
      <c r="AI134" s="158" t="e">
        <v>#VALUE!</v>
      </c>
      <c r="AJ134" s="158" t="e">
        <v>#VALUE!</v>
      </c>
      <c r="AK134" s="158" t="e">
        <v>#VALUE!</v>
      </c>
      <c r="AL134" s="158" t="e">
        <v>#VALUE!</v>
      </c>
      <c r="AM134" s="158">
        <v>4.2072593128836246E-2</v>
      </c>
      <c r="AN134" s="158">
        <v>2.5351100659742637E-2</v>
      </c>
      <c r="AO134" s="158">
        <v>3.0293355664302725E-2</v>
      </c>
      <c r="AP134" s="162">
        <v>2.5302907387538275E-2</v>
      </c>
      <c r="AQ134" s="162">
        <v>2.8501599535208935E-2</v>
      </c>
      <c r="AR134" s="162">
        <v>2.9438386955640137E-2</v>
      </c>
      <c r="AS134" s="162">
        <v>3.0526686345450752E-2</v>
      </c>
      <c r="AT134" s="162">
        <v>3.1806489061365378E-2</v>
      </c>
      <c r="AU134" s="162">
        <v>3.3333218418938819E-2</v>
      </c>
      <c r="AV134" s="162">
        <v>3.4343315946785448E-2</v>
      </c>
      <c r="AW134" s="162">
        <v>3.5416544570122485E-2</v>
      </c>
      <c r="AX134" s="162">
        <v>3.5416544570122485E-2</v>
      </c>
      <c r="AY134" s="162">
        <v>3.5416544570122485E-2</v>
      </c>
      <c r="AZ134" s="162">
        <v>3.5416544570122485E-2</v>
      </c>
      <c r="BA134" s="162">
        <v>3.5416544570122485E-2</v>
      </c>
      <c r="BB134" s="162">
        <v>3.5416544570122485E-2</v>
      </c>
      <c r="BC134" s="162">
        <v>3.5416544570122485E-2</v>
      </c>
      <c r="BD134" s="162">
        <v>3.5416544570122485E-2</v>
      </c>
      <c r="BE134" s="162">
        <v>3.5416544570122485E-2</v>
      </c>
      <c r="BG134" s="160" t="s">
        <v>97</v>
      </c>
    </row>
    <row r="135" spans="2:59" outlineLevel="1" x14ac:dyDescent="0.3">
      <c r="B135" s="161" t="s">
        <v>79</v>
      </c>
      <c r="N135" s="18"/>
      <c r="O135" s="18"/>
      <c r="P135" s="18"/>
      <c r="Q135" s="18"/>
      <c r="R135" s="19"/>
      <c r="S135" s="18"/>
      <c r="T135" s="18"/>
      <c r="U135" s="18"/>
      <c r="V135" s="18"/>
      <c r="W135" s="18"/>
      <c r="X135" s="18"/>
      <c r="Y135" s="18"/>
      <c r="Z135" s="20"/>
      <c r="AA135" s="41" t="s">
        <v>249</v>
      </c>
      <c r="AB135" s="41" t="s">
        <v>249</v>
      </c>
      <c r="AC135" s="41" t="s">
        <v>249</v>
      </c>
      <c r="AD135" s="41" t="s">
        <v>249</v>
      </c>
      <c r="AE135" s="41" t="s">
        <v>249</v>
      </c>
      <c r="AF135" s="41" t="s">
        <v>249</v>
      </c>
      <c r="AG135" s="41" t="s">
        <v>249</v>
      </c>
      <c r="AH135" s="41" t="s">
        <v>249</v>
      </c>
      <c r="AI135" s="41" t="s">
        <v>249</v>
      </c>
      <c r="AJ135" s="41" t="s">
        <v>249</v>
      </c>
      <c r="AK135" s="53" t="s">
        <v>249</v>
      </c>
      <c r="AL135" s="53" t="s">
        <v>249</v>
      </c>
      <c r="AM135" s="53">
        <v>5.4630000000000001</v>
      </c>
      <c r="AN135" s="53">
        <v>3.8810000000000002</v>
      </c>
      <c r="AO135" s="53">
        <v>5.7880000000000003</v>
      </c>
      <c r="AP135" s="58">
        <v>5.8879934045841518</v>
      </c>
      <c r="AQ135" s="58">
        <v>7.9579297254710397</v>
      </c>
      <c r="AR135" s="58">
        <v>9.5209746602582932</v>
      </c>
      <c r="AS135" s="58">
        <v>11.146123031844906</v>
      </c>
      <c r="AT135" s="58">
        <v>12.78865809696067</v>
      </c>
      <c r="AU135" s="58">
        <v>15.471043401557077</v>
      </c>
      <c r="AV135" s="58">
        <v>18.13320780460775</v>
      </c>
      <c r="AW135" s="58">
        <v>21.661240827885493</v>
      </c>
      <c r="AX135" s="58">
        <v>24.793255160516164</v>
      </c>
      <c r="AY135" s="58">
        <v>28.208741015886002</v>
      </c>
      <c r="AZ135" s="58">
        <v>30.348522962788056</v>
      </c>
      <c r="BA135" s="58">
        <v>32.593676263791636</v>
      </c>
      <c r="BB135" s="58">
        <v>34.942994957135028</v>
      </c>
      <c r="BC135" s="58">
        <v>37.393985546256758</v>
      </c>
      <c r="BD135" s="58">
        <v>39.942782632036376</v>
      </c>
      <c r="BE135" s="58">
        <v>42.584085692085154</v>
      </c>
    </row>
    <row r="136" spans="2:59" outlineLevel="1" x14ac:dyDescent="0.3">
      <c r="B136" s="17"/>
      <c r="N136" s="18"/>
      <c r="O136" s="18"/>
      <c r="P136" s="18"/>
      <c r="Q136" s="18"/>
      <c r="R136" s="19"/>
      <c r="S136" s="18"/>
      <c r="T136" s="18"/>
      <c r="U136" s="18"/>
      <c r="V136" s="18"/>
      <c r="W136" s="18"/>
      <c r="X136" s="18"/>
      <c r="Y136" s="18"/>
      <c r="Z136" s="20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53"/>
      <c r="AL136" s="53"/>
      <c r="AM136" s="53"/>
      <c r="AN136" s="53"/>
      <c r="AO136" s="53"/>
      <c r="AP136" s="58"/>
      <c r="AQ136" s="86"/>
      <c r="AR136" s="86"/>
      <c r="AS136" s="58"/>
      <c r="AT136" s="58"/>
      <c r="AU136" s="58"/>
      <c r="AV136" s="58"/>
      <c r="AW136" s="86"/>
      <c r="AX136" s="58"/>
      <c r="AY136" s="58"/>
      <c r="AZ136" s="58"/>
      <c r="BA136" s="58"/>
      <c r="BB136" s="58"/>
      <c r="BC136" s="58"/>
      <c r="BD136" s="58"/>
      <c r="BE136" s="58"/>
    </row>
    <row r="137" spans="2:59" outlineLevel="1" x14ac:dyDescent="0.3">
      <c r="B137" s="17"/>
      <c r="N137" s="18"/>
      <c r="O137" s="18"/>
      <c r="P137" s="18"/>
      <c r="Q137" s="18"/>
      <c r="R137" s="19"/>
      <c r="S137" s="18"/>
      <c r="T137" s="18"/>
      <c r="U137" s="18"/>
      <c r="V137" s="18"/>
      <c r="W137" s="18"/>
      <c r="X137" s="18"/>
      <c r="Y137" s="18"/>
      <c r="Z137" s="20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53"/>
      <c r="AL137" s="53"/>
      <c r="AM137" s="53"/>
      <c r="AN137" s="53"/>
      <c r="AO137" s="53"/>
      <c r="AP137" s="58"/>
      <c r="AQ137" s="86"/>
      <c r="AR137" s="86"/>
      <c r="AS137" s="58"/>
      <c r="AT137" s="58"/>
      <c r="AU137" s="58"/>
      <c r="AV137" s="58"/>
      <c r="AW137" s="86"/>
      <c r="AX137" s="58"/>
      <c r="AY137" s="58"/>
      <c r="AZ137" s="58"/>
      <c r="BA137" s="58"/>
      <c r="BB137" s="58"/>
      <c r="BC137" s="58"/>
      <c r="BD137" s="58"/>
      <c r="BE137" s="58"/>
    </row>
    <row r="138" spans="2:59" x14ac:dyDescent="0.3">
      <c r="B138" s="163" t="s">
        <v>102</v>
      </c>
      <c r="N138" s="18"/>
      <c r="O138" s="18"/>
      <c r="P138" s="18"/>
      <c r="Q138" s="18"/>
      <c r="R138" s="19"/>
      <c r="S138" s="18"/>
      <c r="T138" s="18"/>
      <c r="U138" s="18"/>
      <c r="V138" s="18"/>
      <c r="W138" s="18"/>
      <c r="X138" s="18"/>
      <c r="Y138" s="18"/>
      <c r="Z138" s="20"/>
      <c r="AA138" s="41"/>
      <c r="AB138" s="164" t="s">
        <v>251</v>
      </c>
      <c r="AC138" s="164" t="s">
        <v>251</v>
      </c>
      <c r="AD138" s="164" t="s">
        <v>251</v>
      </c>
      <c r="AE138" s="164" t="s">
        <v>251</v>
      </c>
      <c r="AF138" s="164" t="s">
        <v>251</v>
      </c>
      <c r="AG138" s="164" t="s">
        <v>251</v>
      </c>
      <c r="AH138" s="164" t="s">
        <v>251</v>
      </c>
      <c r="AI138" s="164" t="s">
        <v>251</v>
      </c>
      <c r="AJ138" s="164" t="s">
        <v>251</v>
      </c>
      <c r="AK138" s="164" t="s">
        <v>251</v>
      </c>
      <c r="AL138" s="164" t="s">
        <v>251</v>
      </c>
      <c r="AM138" s="164" t="s">
        <v>251</v>
      </c>
      <c r="AN138" s="164" t="s">
        <v>251</v>
      </c>
      <c r="AO138" s="164" t="s">
        <v>251</v>
      </c>
      <c r="AP138" s="164" t="s">
        <v>251</v>
      </c>
      <c r="AQ138" s="164" t="s">
        <v>251</v>
      </c>
      <c r="AR138" s="164" t="s">
        <v>251</v>
      </c>
      <c r="AS138" s="164" t="s">
        <v>251</v>
      </c>
      <c r="AT138" s="164" t="s">
        <v>251</v>
      </c>
      <c r="AU138" s="164" t="s">
        <v>251</v>
      </c>
      <c r="AV138" s="164" t="s">
        <v>251</v>
      </c>
      <c r="AW138" s="164" t="s">
        <v>251</v>
      </c>
      <c r="AX138" s="164" t="s">
        <v>251</v>
      </c>
      <c r="AY138" s="164" t="s">
        <v>251</v>
      </c>
      <c r="AZ138" s="164" t="s">
        <v>251</v>
      </c>
      <c r="BA138" s="164" t="s">
        <v>251</v>
      </c>
      <c r="BB138" s="164" t="s">
        <v>251</v>
      </c>
      <c r="BC138" s="164" t="s">
        <v>251</v>
      </c>
      <c r="BD138" s="164" t="s">
        <v>251</v>
      </c>
      <c r="BE138" s="164" t="s">
        <v>251</v>
      </c>
    </row>
    <row r="139" spans="2:59" x14ac:dyDescent="0.3">
      <c r="B139" s="165" t="s">
        <v>103</v>
      </c>
      <c r="N139" s="18"/>
      <c r="O139" s="18"/>
      <c r="P139" s="18"/>
      <c r="Q139" s="18"/>
      <c r="R139" s="19"/>
      <c r="S139" s="18"/>
      <c r="T139" s="18"/>
      <c r="U139" s="18"/>
      <c r="V139" s="18"/>
      <c r="W139" s="18"/>
      <c r="X139" s="18"/>
      <c r="Y139" s="18"/>
      <c r="Z139" s="20"/>
      <c r="AA139" s="166"/>
      <c r="AB139" s="167" t="e">
        <v>#VALUE!</v>
      </c>
      <c r="AC139" s="167" t="e">
        <v>#VALUE!</v>
      </c>
      <c r="AD139" s="167" t="e">
        <v>#VALUE!</v>
      </c>
      <c r="AE139" s="167" t="e">
        <v>#VALUE!</v>
      </c>
      <c r="AF139" s="167" t="e">
        <v>#VALUE!</v>
      </c>
      <c r="AG139" s="167" t="e">
        <v>#VALUE!</v>
      </c>
      <c r="AH139" s="167" t="e">
        <v>#VALUE!</v>
      </c>
      <c r="AI139" s="167" t="e">
        <v>#VALUE!</v>
      </c>
      <c r="AJ139" s="167" t="e">
        <v>#VALUE!</v>
      </c>
      <c r="AK139" s="167" t="s">
        <v>251</v>
      </c>
      <c r="AL139" s="167" t="s">
        <v>251</v>
      </c>
      <c r="AM139" s="167" t="s">
        <v>251</v>
      </c>
      <c r="AN139" s="167" t="s">
        <v>251</v>
      </c>
      <c r="AO139" s="167" t="s">
        <v>251</v>
      </c>
      <c r="AP139" s="167" t="s">
        <v>251</v>
      </c>
      <c r="AQ139" s="167" t="s">
        <v>251</v>
      </c>
      <c r="AR139" s="167" t="s">
        <v>251</v>
      </c>
      <c r="AS139" s="167" t="s">
        <v>251</v>
      </c>
      <c r="AT139" s="167" t="s">
        <v>251</v>
      </c>
      <c r="AU139" s="167" t="s">
        <v>251</v>
      </c>
      <c r="AV139" s="167" t="s">
        <v>251</v>
      </c>
      <c r="AW139" s="167" t="s">
        <v>251</v>
      </c>
      <c r="AX139" s="167" t="s">
        <v>251</v>
      </c>
      <c r="AY139" s="167" t="s">
        <v>251</v>
      </c>
      <c r="AZ139" s="167" t="s">
        <v>251</v>
      </c>
      <c r="BA139" s="167" t="s">
        <v>251</v>
      </c>
      <c r="BB139" s="167" t="s">
        <v>251</v>
      </c>
      <c r="BC139" s="167" t="s">
        <v>251</v>
      </c>
      <c r="BD139" s="167" t="s">
        <v>251</v>
      </c>
      <c r="BE139" s="167" t="s">
        <v>251</v>
      </c>
    </row>
    <row r="140" spans="2:59" x14ac:dyDescent="0.3">
      <c r="B140" s="163" t="s">
        <v>104</v>
      </c>
      <c r="N140" s="18"/>
      <c r="O140" s="18"/>
      <c r="P140" s="18"/>
      <c r="Q140" s="18"/>
      <c r="R140" s="19"/>
      <c r="S140" s="18"/>
      <c r="T140" s="18"/>
      <c r="U140" s="18"/>
      <c r="V140" s="18"/>
      <c r="W140" s="18"/>
      <c r="X140" s="18"/>
      <c r="Y140" s="18"/>
      <c r="Z140" s="20"/>
      <c r="AA140" s="168"/>
      <c r="AB140" s="169" t="e">
        <v>#VALUE!</v>
      </c>
      <c r="AC140" s="169" t="e">
        <v>#VALUE!</v>
      </c>
      <c r="AD140" s="169" t="e">
        <v>#VALUE!</v>
      </c>
      <c r="AE140" s="169" t="e">
        <v>#VALUE!</v>
      </c>
      <c r="AF140" s="169" t="e">
        <v>#VALUE!</v>
      </c>
      <c r="AG140" s="169" t="e">
        <v>#VALUE!</v>
      </c>
      <c r="AH140" s="169" t="e">
        <v>#VALUE!</v>
      </c>
      <c r="AI140" s="169" t="e">
        <v>#VALUE!</v>
      </c>
      <c r="AJ140" s="169" t="e">
        <v>#VALUE!</v>
      </c>
      <c r="AK140" s="169" t="e">
        <v>#VALUE!</v>
      </c>
      <c r="AL140" s="169" t="e">
        <v>#VALUE!</v>
      </c>
      <c r="AM140" s="169">
        <v>8.9731392850166056</v>
      </c>
      <c r="AN140" s="169">
        <v>8.694873187000697</v>
      </c>
      <c r="AO140" s="169">
        <v>7.927162998803392</v>
      </c>
      <c r="AP140" s="169">
        <v>8.262927309563274</v>
      </c>
      <c r="AQ140" s="169">
        <v>8.9299529492969345</v>
      </c>
      <c r="AR140" s="169">
        <v>8.814260056666205</v>
      </c>
      <c r="AS140" s="169">
        <v>8.7392878484778453</v>
      </c>
      <c r="AT140" s="169">
        <v>8.6720715260015648</v>
      </c>
      <c r="AU140" s="169">
        <v>8.6126534467790901</v>
      </c>
      <c r="AV140" s="169">
        <v>8.5587795945935916</v>
      </c>
      <c r="AW140" s="169">
        <v>8.5087937840800549</v>
      </c>
      <c r="AX140" s="169">
        <v>8.4616212380134481</v>
      </c>
      <c r="AY140" s="169">
        <v>8.437994949462615</v>
      </c>
      <c r="AZ140" s="169">
        <v>8.2168350074062371</v>
      </c>
      <c r="BA140" s="169">
        <v>8.2099255395638231</v>
      </c>
      <c r="BB140" s="169">
        <v>8.2029158880351964</v>
      </c>
      <c r="BC140" s="169">
        <v>8.1957586987246795</v>
      </c>
      <c r="BD140" s="169">
        <v>8.1884194545072297</v>
      </c>
      <c r="BE140" s="169">
        <v>8.1808747936580257</v>
      </c>
    </row>
    <row r="141" spans="2:59" x14ac:dyDescent="0.3">
      <c r="B141" s="170" t="s">
        <v>105</v>
      </c>
      <c r="N141" s="18"/>
      <c r="O141" s="18"/>
      <c r="P141" s="18"/>
      <c r="Q141" s="18"/>
      <c r="R141" s="19"/>
      <c r="S141" s="18"/>
      <c r="T141" s="18"/>
      <c r="U141" s="18"/>
      <c r="V141" s="18"/>
      <c r="W141" s="18"/>
      <c r="X141" s="18"/>
      <c r="Y141" s="18"/>
      <c r="Z141" s="20"/>
      <c r="AA141" s="166"/>
      <c r="AB141" s="167" t="e">
        <v>#VALUE!</v>
      </c>
      <c r="AC141" s="167" t="e">
        <v>#VALUE!</v>
      </c>
      <c r="AD141" s="167" t="e">
        <v>#VALUE!</v>
      </c>
      <c r="AE141" s="167" t="e">
        <v>#VALUE!</v>
      </c>
      <c r="AF141" s="167" t="e">
        <v>#VALUE!</v>
      </c>
      <c r="AG141" s="167" t="e">
        <v>#VALUE!</v>
      </c>
      <c r="AH141" s="167" t="e">
        <v>#VALUE!</v>
      </c>
      <c r="AI141" s="167" t="e">
        <v>#VALUE!</v>
      </c>
      <c r="AJ141" s="167" t="e">
        <v>#VALUE!</v>
      </c>
      <c r="AK141" s="167" t="e">
        <v>#VALUE!</v>
      </c>
      <c r="AL141" s="167" t="e">
        <v>#VALUE!</v>
      </c>
      <c r="AM141" s="167">
        <v>40.676956905091053</v>
      </c>
      <c r="AN141" s="167">
        <v>41.97876060408732</v>
      </c>
      <c r="AO141" s="167">
        <v>46.044215320802266</v>
      </c>
      <c r="AP141" s="167">
        <v>44.173207185008089</v>
      </c>
      <c r="AQ141" s="167">
        <v>40.873675603042997</v>
      </c>
      <c r="AR141" s="167">
        <v>41.410169163769034</v>
      </c>
      <c r="AS141" s="167">
        <v>41.765416854140284</v>
      </c>
      <c r="AT141" s="167">
        <v>42.089136246814455</v>
      </c>
      <c r="AU141" s="167">
        <v>42.379506183021981</v>
      </c>
      <c r="AV141" s="167">
        <v>42.646267025098197</v>
      </c>
      <c r="AW141" s="167">
        <v>42.896797038719477</v>
      </c>
      <c r="AX141" s="167">
        <v>43.135941651495123</v>
      </c>
      <c r="AY141" s="167">
        <v>43.256721790672024</v>
      </c>
      <c r="AZ141" s="167">
        <v>44.420996608914209</v>
      </c>
      <c r="BA141" s="167">
        <v>44.458381289946722</v>
      </c>
      <c r="BB141" s="167">
        <v>44.496372385384369</v>
      </c>
      <c r="BC141" s="167">
        <v>44.535230162010102</v>
      </c>
      <c r="BD141" s="167">
        <v>44.575146892247879</v>
      </c>
      <c r="BE141" s="167">
        <v>44.616255499100795</v>
      </c>
    </row>
    <row r="142" spans="2:59" x14ac:dyDescent="0.3">
      <c r="B142" s="163" t="s">
        <v>106</v>
      </c>
      <c r="N142" s="18"/>
      <c r="O142" s="18"/>
      <c r="P142" s="18"/>
      <c r="Q142" s="18"/>
      <c r="R142" s="19"/>
      <c r="S142" s="18"/>
      <c r="T142" s="18"/>
      <c r="U142" s="18"/>
      <c r="V142" s="18"/>
      <c r="W142" s="18"/>
      <c r="X142" s="18"/>
      <c r="Y142" s="18"/>
      <c r="Z142" s="20"/>
      <c r="AA142" s="168"/>
      <c r="AB142" s="169" t="e">
        <v>#VALUE!</v>
      </c>
      <c r="AC142" s="169" t="e">
        <v>#VALUE!</v>
      </c>
      <c r="AD142" s="169" t="e">
        <v>#VALUE!</v>
      </c>
      <c r="AE142" s="169" t="e">
        <v>#VALUE!</v>
      </c>
      <c r="AF142" s="169" t="e">
        <v>#VALUE!</v>
      </c>
      <c r="AG142" s="169" t="e">
        <v>#VALUE!</v>
      </c>
      <c r="AH142" s="169" t="e">
        <v>#VALUE!</v>
      </c>
      <c r="AI142" s="169" t="e">
        <v>#VALUE!</v>
      </c>
      <c r="AJ142" s="169" t="e">
        <v>#VALUE!</v>
      </c>
      <c r="AK142" s="169" t="e">
        <v>#VALUE!</v>
      </c>
      <c r="AL142" s="169" t="e">
        <v>#VALUE!</v>
      </c>
      <c r="AM142" s="169">
        <v>4.0155592165476843</v>
      </c>
      <c r="AN142" s="169">
        <v>5.7840325342465748</v>
      </c>
      <c r="AO142" s="169">
        <v>7.0588478643086141</v>
      </c>
      <c r="AP142" s="169">
        <v>8.0192933256663039</v>
      </c>
      <c r="AQ142" s="169">
        <v>8.3808250915566873</v>
      </c>
      <c r="AR142" s="169">
        <v>7.9743753709918694</v>
      </c>
      <c r="AS142" s="169">
        <v>7.9331236904491593</v>
      </c>
      <c r="AT142" s="169">
        <v>7.905345392667293</v>
      </c>
      <c r="AU142" s="169">
        <v>7.9630754192412487</v>
      </c>
      <c r="AV142" s="169">
        <v>7.8561215647574514</v>
      </c>
      <c r="AW142" s="169">
        <v>7.6846599870387102</v>
      </c>
      <c r="AX142" s="169">
        <v>7.5347633211977341</v>
      </c>
      <c r="AY142" s="169">
        <v>7.5137249779084936</v>
      </c>
      <c r="AZ142" s="169">
        <v>7.3167901621502027</v>
      </c>
      <c r="BA142" s="169">
        <v>7.3106375344913186</v>
      </c>
      <c r="BB142" s="169">
        <v>7.3043956969348223</v>
      </c>
      <c r="BC142" s="169">
        <v>7.2980224823955711</v>
      </c>
      <c r="BD142" s="169">
        <v>7.2914871546398761</v>
      </c>
      <c r="BE142" s="169">
        <v>7.2847689109087508</v>
      </c>
    </row>
    <row r="143" spans="2:59" x14ac:dyDescent="0.3">
      <c r="B143" s="170" t="s">
        <v>107</v>
      </c>
      <c r="N143" s="18"/>
      <c r="O143" s="18"/>
      <c r="P143" s="18"/>
      <c r="Q143" s="18"/>
      <c r="R143" s="19"/>
      <c r="S143" s="18"/>
      <c r="T143" s="18"/>
      <c r="U143" s="18"/>
      <c r="V143" s="18"/>
      <c r="W143" s="18"/>
      <c r="X143" s="18"/>
      <c r="Y143" s="18"/>
      <c r="Z143" s="20"/>
      <c r="AA143" s="166"/>
      <c r="AB143" s="167" t="e">
        <v>#VALUE!</v>
      </c>
      <c r="AC143" s="167" t="e">
        <v>#VALUE!</v>
      </c>
      <c r="AD143" s="167" t="e">
        <v>#VALUE!</v>
      </c>
      <c r="AE143" s="167" t="e">
        <v>#VALUE!</v>
      </c>
      <c r="AF143" s="167" t="e">
        <v>#VALUE!</v>
      </c>
      <c r="AG143" s="167" t="e">
        <v>#VALUE!</v>
      </c>
      <c r="AH143" s="167" t="e">
        <v>#VALUE!</v>
      </c>
      <c r="AI143" s="167" t="e">
        <v>#VALUE!</v>
      </c>
      <c r="AJ143" s="167" t="e">
        <v>#VALUE!</v>
      </c>
      <c r="AK143" s="167" t="e">
        <v>#VALUE!</v>
      </c>
      <c r="AL143" s="167" t="e">
        <v>#VALUE!</v>
      </c>
      <c r="AM143" s="167">
        <v>90.896430687878933</v>
      </c>
      <c r="AN143" s="167">
        <v>63.104762609628843</v>
      </c>
      <c r="AO143" s="167">
        <v>51.708155072378837</v>
      </c>
      <c r="AP143" s="167">
        <v>45.515232474636164</v>
      </c>
      <c r="AQ143" s="167">
        <v>43.551797825696354</v>
      </c>
      <c r="AR143" s="167">
        <v>45.771610065880374</v>
      </c>
      <c r="AS143" s="167">
        <v>46.009619191924429</v>
      </c>
      <c r="AT143" s="167">
        <v>46.171290673594164</v>
      </c>
      <c r="AU143" s="167">
        <v>45.836561979313586</v>
      </c>
      <c r="AV143" s="167">
        <v>46.46058452524327</v>
      </c>
      <c r="AW143" s="167">
        <v>47.497221817962703</v>
      </c>
      <c r="AX143" s="167">
        <v>48.442132080398139</v>
      </c>
      <c r="AY143" s="167">
        <v>48.577769491584547</v>
      </c>
      <c r="AZ143" s="167">
        <v>49.885262787519466</v>
      </c>
      <c r="BA143" s="167">
        <v>49.92724619131279</v>
      </c>
      <c r="BB143" s="167">
        <v>49.969910605084912</v>
      </c>
      <c r="BC143" s="167">
        <v>50.013548311266504</v>
      </c>
      <c r="BD143" s="167">
        <v>50.058375233882892</v>
      </c>
      <c r="BE143" s="167">
        <v>50.104540646913598</v>
      </c>
    </row>
    <row r="144" spans="2:59" x14ac:dyDescent="0.3">
      <c r="B144" s="171" t="s">
        <v>108</v>
      </c>
      <c r="N144" s="18"/>
      <c r="O144" s="18"/>
      <c r="P144" s="18"/>
      <c r="Q144" s="18"/>
      <c r="R144" s="19"/>
      <c r="S144" s="18"/>
      <c r="T144" s="18"/>
      <c r="U144" s="18"/>
      <c r="V144" s="18"/>
      <c r="W144" s="18"/>
      <c r="X144" s="18"/>
      <c r="Y144" s="18"/>
      <c r="Z144" s="20"/>
      <c r="AA144" s="41"/>
      <c r="AB144" s="45" t="e">
        <v>#VALUE!</v>
      </c>
      <c r="AC144" s="45" t="e">
        <v>#VALUE!</v>
      </c>
      <c r="AD144" s="45" t="e">
        <v>#VALUE!</v>
      </c>
      <c r="AE144" s="45" t="e">
        <v>#VALUE!</v>
      </c>
      <c r="AF144" s="45" t="e">
        <v>#VALUE!</v>
      </c>
      <c r="AG144" s="45" t="e">
        <v>#VALUE!</v>
      </c>
      <c r="AH144" s="45" t="e">
        <v>#VALUE!</v>
      </c>
      <c r="AI144" s="45" t="e">
        <v>#VALUE!</v>
      </c>
      <c r="AJ144" s="45" t="e">
        <v>#VALUE!</v>
      </c>
      <c r="AK144" s="45" t="s">
        <v>251</v>
      </c>
      <c r="AL144" s="45" t="s">
        <v>251</v>
      </c>
      <c r="AM144" s="45" t="s">
        <v>251</v>
      </c>
      <c r="AN144" s="45" t="s">
        <v>251</v>
      </c>
      <c r="AO144" s="45" t="s">
        <v>251</v>
      </c>
      <c r="AP144" s="45" t="s">
        <v>251</v>
      </c>
      <c r="AQ144" s="45" t="s">
        <v>251</v>
      </c>
      <c r="AR144" s="45" t="s">
        <v>251</v>
      </c>
      <c r="AS144" s="45" t="s">
        <v>251</v>
      </c>
      <c r="AT144" s="45" t="s">
        <v>251</v>
      </c>
      <c r="AU144" s="45" t="s">
        <v>251</v>
      </c>
      <c r="AV144" s="45" t="s">
        <v>251</v>
      </c>
      <c r="AW144" s="45" t="s">
        <v>251</v>
      </c>
      <c r="AX144" s="45" t="s">
        <v>251</v>
      </c>
      <c r="AY144" s="45" t="s">
        <v>251</v>
      </c>
      <c r="AZ144" s="45" t="s">
        <v>251</v>
      </c>
      <c r="BA144" s="45" t="s">
        <v>251</v>
      </c>
      <c r="BB144" s="45" t="s">
        <v>251</v>
      </c>
      <c r="BC144" s="45" t="s">
        <v>251</v>
      </c>
      <c r="BD144" s="45" t="s">
        <v>251</v>
      </c>
      <c r="BE144" s="45" t="s">
        <v>251</v>
      </c>
    </row>
    <row r="145" spans="1:63" ht="13.5" thickBot="1" x14ac:dyDescent="0.35">
      <c r="A145" s="87"/>
      <c r="B145" s="88" t="s">
        <v>109</v>
      </c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9"/>
      <c r="O145" s="89"/>
      <c r="P145" s="89"/>
      <c r="Q145" s="89"/>
      <c r="R145" s="90"/>
      <c r="S145" s="89"/>
      <c r="T145" s="89"/>
      <c r="U145" s="89"/>
      <c r="V145" s="89"/>
      <c r="W145" s="18"/>
      <c r="X145" s="18"/>
      <c r="Y145" s="18"/>
      <c r="Z145" s="88" t="s">
        <v>109</v>
      </c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155"/>
      <c r="AL145" s="155"/>
      <c r="AM145" s="155"/>
      <c r="AN145" s="155"/>
      <c r="AO145" s="155"/>
      <c r="AP145" s="156"/>
      <c r="AQ145" s="157"/>
      <c r="AR145" s="157"/>
      <c r="AS145" s="156"/>
      <c r="AT145" s="156"/>
      <c r="AU145" s="156"/>
      <c r="AV145" s="156"/>
      <c r="AW145" s="157"/>
      <c r="AX145" s="156"/>
      <c r="AY145" s="156"/>
      <c r="AZ145" s="156"/>
      <c r="BA145" s="156"/>
      <c r="BB145" s="156"/>
      <c r="BC145" s="156"/>
      <c r="BD145" s="156"/>
      <c r="BE145" s="156"/>
    </row>
    <row r="146" spans="1:63" x14ac:dyDescent="0.3">
      <c r="A146" s="36"/>
      <c r="B146" s="34" t="s">
        <v>74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18"/>
      <c r="X146" s="18"/>
      <c r="Y146" s="18"/>
      <c r="Z146" s="34" t="s">
        <v>74</v>
      </c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172"/>
      <c r="AL146" s="172"/>
      <c r="AM146" s="172"/>
      <c r="AN146" s="172"/>
      <c r="AO146" s="172"/>
      <c r="AP146" s="173"/>
      <c r="AQ146" s="173"/>
      <c r="AR146" s="173"/>
      <c r="AS146" s="173"/>
      <c r="AT146" s="173"/>
      <c r="AU146" s="173"/>
      <c r="AV146" s="173"/>
      <c r="AW146" s="173"/>
      <c r="AX146" s="173"/>
      <c r="AY146" s="173"/>
      <c r="AZ146" s="173"/>
      <c r="BA146" s="173"/>
      <c r="BB146" s="173"/>
      <c r="BC146" s="173"/>
      <c r="BD146" s="173"/>
      <c r="BE146" s="173"/>
    </row>
    <row r="147" spans="1:63" x14ac:dyDescent="0.3">
      <c r="B147" s="17" t="s">
        <v>110</v>
      </c>
      <c r="N147" s="18"/>
      <c r="O147" s="18"/>
      <c r="P147" s="18"/>
      <c r="Q147" s="18"/>
      <c r="R147" s="19"/>
      <c r="S147" s="18"/>
      <c r="T147" s="18"/>
      <c r="U147" s="18"/>
      <c r="V147" s="18"/>
      <c r="W147" s="18"/>
      <c r="X147" s="18"/>
      <c r="Y147" s="18"/>
      <c r="Z147" s="20"/>
      <c r="AA147" s="53" t="s">
        <v>249</v>
      </c>
      <c r="AB147" s="53" t="s">
        <v>249</v>
      </c>
      <c r="AC147" s="53" t="s">
        <v>249</v>
      </c>
      <c r="AD147" s="53" t="s">
        <v>249</v>
      </c>
      <c r="AE147" s="53" t="s">
        <v>249</v>
      </c>
      <c r="AF147" s="53" t="s">
        <v>249</v>
      </c>
      <c r="AG147" s="53" t="s">
        <v>249</v>
      </c>
      <c r="AH147" s="53" t="s">
        <v>249</v>
      </c>
      <c r="AI147" s="53" t="s">
        <v>249</v>
      </c>
      <c r="AJ147" s="53" t="s">
        <v>249</v>
      </c>
      <c r="AK147" s="53" t="s">
        <v>249</v>
      </c>
      <c r="AL147" s="53" t="s">
        <v>249</v>
      </c>
      <c r="AM147" s="174">
        <v>1.8</v>
      </c>
      <c r="AN147" s="174">
        <v>2.6</v>
      </c>
      <c r="AO147" s="175">
        <v>3.0840000000000001</v>
      </c>
      <c r="AP147" s="176">
        <v>2.8445999999999998</v>
      </c>
      <c r="AQ147" s="176">
        <v>2.7924027065635677</v>
      </c>
      <c r="AR147" s="176">
        <v>2.8196693226311274</v>
      </c>
      <c r="AS147" s="176">
        <v>2.9102862824015654</v>
      </c>
      <c r="AT147" s="176">
        <v>3.0495382081357754</v>
      </c>
      <c r="AU147" s="176">
        <v>3.2206622128575075</v>
      </c>
      <c r="AV147" s="176">
        <v>3.4051485275484814</v>
      </c>
      <c r="AW147" s="176">
        <v>3.5827507251861874</v>
      </c>
      <c r="AX147" s="176">
        <v>3.7316593644081975</v>
      </c>
      <c r="AY147" s="176">
        <v>3.8288865889675958</v>
      </c>
      <c r="AZ147" s="176">
        <v>3.8542153351059953</v>
      </c>
      <c r="BA147" s="176">
        <v>3.9122855819140754</v>
      </c>
      <c r="BB147" s="176">
        <v>3.9994425312904447</v>
      </c>
      <c r="BC147" s="176">
        <v>4.1125951627195558</v>
      </c>
      <c r="BD147" s="176">
        <v>4.2491245060421345</v>
      </c>
      <c r="BE147" s="176">
        <v>4.4068050823112745</v>
      </c>
    </row>
    <row r="148" spans="1:63" s="50" customFormat="1" x14ac:dyDescent="0.3">
      <c r="A148" s="48"/>
      <c r="B148" s="177" t="s">
        <v>74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94"/>
      <c r="O148" s="94"/>
      <c r="P148" s="94"/>
      <c r="Q148" s="94"/>
      <c r="R148" s="178"/>
      <c r="S148" s="94"/>
      <c r="T148" s="94"/>
      <c r="U148" s="94"/>
      <c r="V148" s="94"/>
      <c r="W148" s="94"/>
      <c r="X148" s="94"/>
      <c r="Y148" s="94"/>
      <c r="Z148" s="145"/>
      <c r="AA148" s="45" t="s">
        <v>248</v>
      </c>
      <c r="AB148" s="45" t="s">
        <v>248</v>
      </c>
      <c r="AC148" s="45" t="s">
        <v>248</v>
      </c>
      <c r="AD148" s="45" t="s">
        <v>248</v>
      </c>
      <c r="AE148" s="45" t="s">
        <v>248</v>
      </c>
      <c r="AF148" s="45" t="s">
        <v>248</v>
      </c>
      <c r="AG148" s="45" t="s">
        <v>248</v>
      </c>
      <c r="AH148" s="45" t="s">
        <v>248</v>
      </c>
      <c r="AI148" s="45" t="s">
        <v>248</v>
      </c>
      <c r="AJ148" s="45" t="s">
        <v>248</v>
      </c>
      <c r="AK148" s="45" t="s">
        <v>248</v>
      </c>
      <c r="AL148" s="45" t="s">
        <v>248</v>
      </c>
      <c r="AM148" s="45">
        <v>5.2309999999999999</v>
      </c>
      <c r="AN148" s="45">
        <v>22.306000000000001</v>
      </c>
      <c r="AO148" s="45">
        <v>18.963999999999999</v>
      </c>
      <c r="AP148" s="179">
        <v>19.082476455060299</v>
      </c>
      <c r="AQ148" s="179">
        <v>19.816267826867129</v>
      </c>
      <c r="AR148" s="179">
        <v>21.04196081465512</v>
      </c>
      <c r="AS148" s="179">
        <v>22.646700275664113</v>
      </c>
      <c r="AT148" s="179">
        <v>24.500774899704311</v>
      </c>
      <c r="AU148" s="179">
        <v>26.460363070429906</v>
      </c>
      <c r="AV148" s="179">
        <v>28.367882260030694</v>
      </c>
      <c r="AW148" s="179">
        <v>30.053503879235052</v>
      </c>
      <c r="AX148" s="179">
        <v>31.338295142790631</v>
      </c>
      <c r="AY148" s="179">
        <v>32.063596166921521</v>
      </c>
      <c r="AZ148" s="179">
        <v>33.109027621267373</v>
      </c>
      <c r="BA148" s="179">
        <v>34.458859785845704</v>
      </c>
      <c r="BB148" s="179">
        <v>36.100823041106594</v>
      </c>
      <c r="BC148" s="179">
        <v>38.025336223039531</v>
      </c>
      <c r="BD148" s="179">
        <v>40.224813084674992</v>
      </c>
      <c r="BE148" s="179">
        <v>42.693037110001029</v>
      </c>
      <c r="BF148" s="48"/>
      <c r="BG148" s="49"/>
      <c r="BH148" s="49"/>
      <c r="BI148" s="49"/>
      <c r="BJ148" s="48"/>
      <c r="BK148" s="48"/>
    </row>
    <row r="149" spans="1:63" x14ac:dyDescent="0.3">
      <c r="A149" s="180"/>
      <c r="B149" s="181" t="s">
        <v>111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18"/>
      <c r="X149" s="18"/>
      <c r="Y149" s="18"/>
      <c r="Z149" s="181" t="s">
        <v>111</v>
      </c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2"/>
      <c r="BE149" s="182"/>
    </row>
    <row r="150" spans="1:63" s="50" customFormat="1" x14ac:dyDescent="0.3">
      <c r="A150" s="48"/>
      <c r="B150" s="177" t="s">
        <v>111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94"/>
      <c r="O150" s="94"/>
      <c r="P150" s="94"/>
      <c r="Q150" s="94"/>
      <c r="R150" s="178"/>
      <c r="S150" s="94"/>
      <c r="T150" s="94"/>
      <c r="U150" s="94"/>
      <c r="V150" s="94"/>
      <c r="W150" s="94"/>
      <c r="X150" s="94"/>
      <c r="Y150" s="94"/>
      <c r="Z150" s="183"/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858</v>
      </c>
      <c r="AK150" s="45">
        <v>0</v>
      </c>
      <c r="AL150" s="45">
        <v>212.42500000000001</v>
      </c>
      <c r="AM150" s="45">
        <v>0</v>
      </c>
      <c r="AN150" s="45">
        <v>0</v>
      </c>
      <c r="AO150" s="45">
        <v>0</v>
      </c>
      <c r="AP150" s="179">
        <v>0</v>
      </c>
      <c r="AQ150" s="179">
        <v>0</v>
      </c>
      <c r="AR150" s="179">
        <v>0</v>
      </c>
      <c r="AS150" s="179">
        <v>0</v>
      </c>
      <c r="AT150" s="179">
        <v>0</v>
      </c>
      <c r="AU150" s="179">
        <v>0</v>
      </c>
      <c r="AV150" s="179">
        <v>0</v>
      </c>
      <c r="AW150" s="179">
        <v>0</v>
      </c>
      <c r="AX150" s="179">
        <v>0</v>
      </c>
      <c r="AY150" s="179">
        <v>0</v>
      </c>
      <c r="AZ150" s="179">
        <v>0</v>
      </c>
      <c r="BA150" s="179">
        <v>0</v>
      </c>
      <c r="BB150" s="179">
        <v>0</v>
      </c>
      <c r="BC150" s="179">
        <v>0</v>
      </c>
      <c r="BD150" s="179">
        <v>0</v>
      </c>
      <c r="BE150" s="179">
        <v>0</v>
      </c>
      <c r="BF150" s="48"/>
      <c r="BG150" s="49"/>
      <c r="BH150" s="49"/>
      <c r="BI150" s="49"/>
      <c r="BJ150" s="48"/>
      <c r="BK150" s="48"/>
    </row>
    <row r="151" spans="1:63" outlineLevel="1" x14ac:dyDescent="0.3">
      <c r="B151" s="17" t="s">
        <v>112</v>
      </c>
      <c r="N151" s="18"/>
      <c r="O151" s="18"/>
      <c r="P151" s="18"/>
      <c r="Q151" s="18"/>
      <c r="R151" s="19"/>
      <c r="S151" s="18"/>
      <c r="T151" s="18"/>
      <c r="U151" s="18"/>
      <c r="V151" s="18"/>
      <c r="W151" s="18"/>
      <c r="X151" s="18"/>
      <c r="Y151" s="18"/>
      <c r="Z151" s="20"/>
      <c r="AA151" s="184">
        <v>0</v>
      </c>
      <c r="AB151" s="184">
        <v>0</v>
      </c>
      <c r="AC151" s="184">
        <v>0</v>
      </c>
      <c r="AD151" s="184">
        <v>0</v>
      </c>
      <c r="AE151" s="184">
        <v>0</v>
      </c>
      <c r="AF151" s="184">
        <v>0</v>
      </c>
      <c r="AG151" s="184">
        <v>0</v>
      </c>
      <c r="AH151" s="184">
        <v>0</v>
      </c>
      <c r="AI151" s="184">
        <v>0</v>
      </c>
      <c r="AJ151" s="184">
        <v>0</v>
      </c>
      <c r="AK151" s="184">
        <v>0</v>
      </c>
      <c r="AL151" s="184">
        <v>0</v>
      </c>
      <c r="AM151" s="184">
        <v>8.4969999999999999</v>
      </c>
      <c r="AN151" s="184">
        <v>8.4969999999999999</v>
      </c>
      <c r="AO151" s="184">
        <v>8.4969999999999999</v>
      </c>
      <c r="AP151" s="184">
        <v>8.4969999999999999</v>
      </c>
      <c r="AQ151" s="184">
        <v>8.4969999999999999</v>
      </c>
      <c r="AR151" s="184">
        <v>8.4969999999999999</v>
      </c>
      <c r="AS151" s="184">
        <v>8.4969999999999999</v>
      </c>
      <c r="AT151" s="184">
        <v>8.4969999999999999</v>
      </c>
      <c r="AU151" s="184">
        <v>8.4969999999999999</v>
      </c>
      <c r="AV151" s="184">
        <v>8.4969999999999999</v>
      </c>
      <c r="AW151" s="184">
        <v>8.4969999999999999</v>
      </c>
      <c r="AX151" s="184">
        <v>8.4969999999999999</v>
      </c>
      <c r="AY151" s="184">
        <v>8.4969999999999999</v>
      </c>
      <c r="AZ151" s="184">
        <v>8.4969999999999999</v>
      </c>
      <c r="BA151" s="184">
        <v>8.4969999999999999</v>
      </c>
      <c r="BB151" s="184">
        <v>8.4969999999999999</v>
      </c>
      <c r="BC151" s="184">
        <v>8.4969999999999999</v>
      </c>
      <c r="BD151" s="184">
        <v>8.4969999999999999</v>
      </c>
      <c r="BE151" s="184">
        <v>8.4969999999999999</v>
      </c>
    </row>
    <row r="152" spans="1:63" outlineLevel="1" x14ac:dyDescent="0.3">
      <c r="B152" s="17" t="s">
        <v>113</v>
      </c>
      <c r="N152" s="18"/>
      <c r="O152" s="18"/>
      <c r="P152" s="18"/>
      <c r="Q152" s="18"/>
      <c r="R152" s="19"/>
      <c r="S152" s="18"/>
      <c r="T152" s="18"/>
      <c r="U152" s="18"/>
      <c r="V152" s="18"/>
      <c r="W152" s="18"/>
      <c r="X152" s="18"/>
      <c r="Y152" s="18"/>
      <c r="Z152" s="20"/>
      <c r="AA152" s="185">
        <v>0</v>
      </c>
      <c r="AB152" s="185">
        <v>0</v>
      </c>
      <c r="AC152" s="185">
        <v>0</v>
      </c>
      <c r="AD152" s="185">
        <v>0</v>
      </c>
      <c r="AE152" s="185">
        <v>0</v>
      </c>
      <c r="AF152" s="185">
        <v>0</v>
      </c>
      <c r="AG152" s="185">
        <v>0</v>
      </c>
      <c r="AH152" s="185">
        <v>0</v>
      </c>
      <c r="AI152" s="185">
        <v>0</v>
      </c>
      <c r="AJ152" s="185">
        <v>858</v>
      </c>
      <c r="AK152" s="185">
        <v>0</v>
      </c>
      <c r="AL152" s="185">
        <v>212.42500000000001</v>
      </c>
      <c r="AM152" s="185">
        <v>8.4969999999999999</v>
      </c>
      <c r="AN152" s="185">
        <v>8.4969999999999999</v>
      </c>
      <c r="AO152" s="185">
        <v>8.4969999999999999</v>
      </c>
      <c r="AP152" s="186">
        <v>8.4969999999999999</v>
      </c>
      <c r="AQ152" s="186">
        <v>8.4969999999999999</v>
      </c>
      <c r="AR152" s="186">
        <v>8.4969999999999999</v>
      </c>
      <c r="AS152" s="186">
        <v>8.4969999999999999</v>
      </c>
      <c r="AT152" s="186">
        <v>8.4969999999999999</v>
      </c>
      <c r="AU152" s="186">
        <v>8.4969999999999999</v>
      </c>
      <c r="AV152" s="186">
        <v>8.4969999999999999</v>
      </c>
      <c r="AW152" s="186">
        <v>8.4969999999999999</v>
      </c>
      <c r="AX152" s="186">
        <v>8.4969999999999999</v>
      </c>
      <c r="AY152" s="186">
        <v>8.4969999999999999</v>
      </c>
      <c r="AZ152" s="186">
        <v>8.4969999999999999</v>
      </c>
      <c r="BA152" s="186">
        <v>8.4969999999999999</v>
      </c>
      <c r="BB152" s="186">
        <v>8.4969999999999999</v>
      </c>
      <c r="BC152" s="186">
        <v>8.4969999999999999</v>
      </c>
      <c r="BD152" s="186">
        <v>8.4969999999999999</v>
      </c>
      <c r="BE152" s="186">
        <v>8.4969999999999999</v>
      </c>
    </row>
    <row r="153" spans="1:63" ht="13.5" thickBot="1" x14ac:dyDescent="0.35">
      <c r="B153" s="17"/>
      <c r="N153" s="18"/>
      <c r="O153" s="18"/>
      <c r="P153" s="18"/>
      <c r="Q153" s="18"/>
      <c r="R153" s="19"/>
      <c r="S153" s="18"/>
      <c r="T153" s="18"/>
      <c r="U153" s="18"/>
      <c r="V153" s="18"/>
      <c r="W153" s="18"/>
      <c r="X153" s="18"/>
      <c r="Y153" s="18"/>
      <c r="Z153" s="20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</row>
    <row r="154" spans="1:63" s="33" customFormat="1" ht="13.5" thickBot="1" x14ac:dyDescent="0.35">
      <c r="A154" s="27"/>
      <c r="B154" s="28" t="s">
        <v>114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18"/>
      <c r="X154" s="18"/>
      <c r="Y154" s="18"/>
      <c r="Z154" s="28" t="s">
        <v>114</v>
      </c>
      <c r="AA154" s="29"/>
      <c r="AB154" s="27"/>
      <c r="AC154" s="27"/>
      <c r="AD154" s="27"/>
      <c r="AE154" s="27"/>
      <c r="AF154" s="27"/>
      <c r="AG154" s="27"/>
      <c r="AH154" s="27"/>
      <c r="AI154" s="27"/>
      <c r="AJ154" s="27"/>
      <c r="AK154" s="187"/>
      <c r="AL154" s="187"/>
      <c r="AM154" s="187"/>
      <c r="AN154" s="187"/>
      <c r="AO154" s="187"/>
      <c r="AP154" s="187"/>
      <c r="AQ154" s="187"/>
      <c r="AR154" s="187"/>
      <c r="AS154" s="187"/>
      <c r="AT154" s="187"/>
      <c r="AU154" s="187"/>
      <c r="AV154" s="187"/>
      <c r="AW154" s="187"/>
      <c r="AX154" s="187"/>
      <c r="AY154" s="187"/>
      <c r="AZ154" s="187"/>
      <c r="BA154" s="187"/>
      <c r="BB154" s="187"/>
      <c r="BC154" s="187"/>
      <c r="BD154" s="187"/>
      <c r="BE154" s="187"/>
      <c r="BF154" s="30"/>
      <c r="BG154" s="139"/>
      <c r="BH154" s="139"/>
      <c r="BI154" s="139"/>
      <c r="BJ154" s="30"/>
      <c r="BK154" s="30"/>
    </row>
    <row r="155" spans="1:63" x14ac:dyDescent="0.3">
      <c r="A155" s="36"/>
      <c r="B155" s="35" t="s">
        <v>68</v>
      </c>
      <c r="C155" s="36">
        <v>0</v>
      </c>
      <c r="D155" s="36">
        <v>0</v>
      </c>
      <c r="E155" s="36">
        <v>0</v>
      </c>
      <c r="F155" s="36">
        <v>0</v>
      </c>
      <c r="G155" s="36" t="s">
        <v>231</v>
      </c>
      <c r="H155" s="36" t="s">
        <v>232</v>
      </c>
      <c r="I155" s="36" t="s">
        <v>233</v>
      </c>
      <c r="J155" s="36" t="s">
        <v>234</v>
      </c>
      <c r="K155" s="36" t="s">
        <v>235</v>
      </c>
      <c r="L155" s="36" t="s">
        <v>236</v>
      </c>
      <c r="M155" s="36" t="s">
        <v>237</v>
      </c>
      <c r="N155" s="36" t="s">
        <v>238</v>
      </c>
      <c r="O155" s="36" t="s">
        <v>239</v>
      </c>
      <c r="P155" s="36" t="s">
        <v>240</v>
      </c>
      <c r="Q155" s="36" t="s">
        <v>241</v>
      </c>
      <c r="R155" s="36" t="s">
        <v>242</v>
      </c>
      <c r="S155" s="36" t="s">
        <v>243</v>
      </c>
      <c r="T155" s="36" t="s">
        <v>244</v>
      </c>
      <c r="U155" s="36" t="s">
        <v>245</v>
      </c>
      <c r="V155" s="36" t="s">
        <v>246</v>
      </c>
      <c r="W155" s="18"/>
      <c r="X155" s="18"/>
      <c r="Y155" s="18"/>
      <c r="Z155" s="34"/>
      <c r="AA155" s="36">
        <v>39082</v>
      </c>
      <c r="AB155" s="36">
        <v>39447</v>
      </c>
      <c r="AC155" s="36">
        <v>39813</v>
      </c>
      <c r="AD155" s="36">
        <v>40178</v>
      </c>
      <c r="AE155" s="36">
        <v>40543</v>
      </c>
      <c r="AF155" s="36">
        <v>40908</v>
      </c>
      <c r="AG155" s="36">
        <v>41274</v>
      </c>
      <c r="AH155" s="36">
        <v>41639</v>
      </c>
      <c r="AI155" s="36">
        <v>42004</v>
      </c>
      <c r="AJ155" s="36">
        <v>42369</v>
      </c>
      <c r="AK155" s="36">
        <v>42735</v>
      </c>
      <c r="AL155" s="36">
        <v>43100</v>
      </c>
      <c r="AM155" s="36">
        <v>43465</v>
      </c>
      <c r="AN155" s="36">
        <v>43830</v>
      </c>
      <c r="AO155" s="36">
        <v>44196</v>
      </c>
      <c r="AP155" s="37">
        <v>44561</v>
      </c>
      <c r="AQ155" s="37">
        <v>44926</v>
      </c>
      <c r="AR155" s="37">
        <v>45291</v>
      </c>
      <c r="AS155" s="37">
        <v>45657</v>
      </c>
      <c r="AT155" s="37">
        <v>46022</v>
      </c>
      <c r="AU155" s="37">
        <v>46387</v>
      </c>
      <c r="AV155" s="37">
        <v>46752</v>
      </c>
      <c r="AW155" s="37">
        <v>47118</v>
      </c>
      <c r="AX155" s="37">
        <v>47483</v>
      </c>
      <c r="AY155" s="37">
        <v>47848</v>
      </c>
      <c r="AZ155" s="37">
        <v>48213</v>
      </c>
      <c r="BA155" s="37">
        <v>48579</v>
      </c>
      <c r="BB155" s="37">
        <v>48944</v>
      </c>
      <c r="BC155" s="37">
        <v>49309</v>
      </c>
      <c r="BD155" s="37">
        <v>49674</v>
      </c>
      <c r="BE155" s="37">
        <v>50040</v>
      </c>
      <c r="BG155" s="38" t="s">
        <v>8</v>
      </c>
      <c r="BH155" s="39" t="s">
        <v>8</v>
      </c>
      <c r="BI155" s="39" t="s">
        <v>9</v>
      </c>
    </row>
    <row r="156" spans="1:63" x14ac:dyDescent="0.3">
      <c r="B156" s="17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0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53"/>
      <c r="AL156" s="53"/>
      <c r="AM156" s="53"/>
      <c r="AN156" s="53"/>
      <c r="AO156" s="53"/>
      <c r="AP156" s="58"/>
      <c r="AQ156" s="86"/>
      <c r="AR156" s="86"/>
      <c r="AS156" s="58"/>
      <c r="AT156" s="58"/>
      <c r="AU156" s="58"/>
      <c r="AV156" s="58"/>
      <c r="AW156" s="86"/>
      <c r="AX156" s="58"/>
      <c r="AY156" s="58"/>
      <c r="AZ156" s="58"/>
      <c r="BA156" s="58"/>
      <c r="BB156" s="58"/>
      <c r="BC156" s="58"/>
      <c r="BD156" s="58"/>
      <c r="BE156" s="58"/>
    </row>
    <row r="157" spans="1:63" x14ac:dyDescent="0.3">
      <c r="B157" s="51" t="s">
        <v>23</v>
      </c>
      <c r="N157" s="18"/>
      <c r="O157" s="18"/>
      <c r="P157" s="18"/>
      <c r="Q157" s="18"/>
      <c r="R157" s="19"/>
      <c r="S157" s="18"/>
      <c r="T157" s="18"/>
      <c r="U157" s="18"/>
      <c r="V157" s="18"/>
      <c r="W157" s="18"/>
      <c r="X157" s="18"/>
      <c r="Y157" s="18"/>
      <c r="Z157" s="20"/>
      <c r="AA157" s="53" t="s">
        <v>249</v>
      </c>
      <c r="AB157" s="53" t="s">
        <v>249</v>
      </c>
      <c r="AC157" s="53" t="s">
        <v>249</v>
      </c>
      <c r="AD157" s="53" t="s">
        <v>249</v>
      </c>
      <c r="AE157" s="53" t="e">
        <v>#VALUE!</v>
      </c>
      <c r="AF157" s="53" t="e">
        <v>#VALUE!</v>
      </c>
      <c r="AG157" s="53" t="e">
        <v>#VALUE!</v>
      </c>
      <c r="AH157" s="53" t="e">
        <v>#VALUE!</v>
      </c>
      <c r="AI157" s="53" t="e">
        <v>#VALUE!</v>
      </c>
      <c r="AJ157" s="53" t="e">
        <v>#VALUE!</v>
      </c>
      <c r="AK157" s="53" t="e">
        <v>#VALUE!</v>
      </c>
      <c r="AL157" s="53" t="e">
        <v>#VALUE!</v>
      </c>
      <c r="AM157" s="53">
        <v>-38.878</v>
      </c>
      <c r="AN157" s="53">
        <v>-49.89</v>
      </c>
      <c r="AO157" s="53">
        <v>-38.521999999999998</v>
      </c>
      <c r="AP157" s="53">
        <v>-37.071840600048859</v>
      </c>
      <c r="AQ157" s="53">
        <v>-26.36634458502007</v>
      </c>
      <c r="AR157" s="53">
        <v>-6.3753703090085851</v>
      </c>
      <c r="AS157" s="53">
        <v>19.547342855700876</v>
      </c>
      <c r="AT157" s="53">
        <v>54.555865847376907</v>
      </c>
      <c r="AU157" s="53">
        <v>76.279022687463694</v>
      </c>
      <c r="AV157" s="53">
        <v>102.78123761446992</v>
      </c>
      <c r="AW157" s="53">
        <v>119.29528880939341</v>
      </c>
      <c r="AX157" s="53">
        <v>136.76093482886384</v>
      </c>
      <c r="AY157" s="53">
        <v>155.80735690710924</v>
      </c>
      <c r="AZ157" s="53">
        <v>167.73982913562998</v>
      </c>
      <c r="BA157" s="53">
        <v>180.2599036468593</v>
      </c>
      <c r="BB157" s="53">
        <v>193.36085540731833</v>
      </c>
      <c r="BC157" s="53">
        <v>207.02877945883361</v>
      </c>
      <c r="BD157" s="53">
        <v>221.24212044258783</v>
      </c>
      <c r="BE157" s="53">
        <v>235.9713200494773</v>
      </c>
    </row>
    <row r="158" spans="1:63" x14ac:dyDescent="0.3">
      <c r="B158" s="188" t="s">
        <v>110</v>
      </c>
      <c r="N158" s="18"/>
      <c r="O158" s="18"/>
      <c r="P158" s="18"/>
      <c r="Q158" s="18"/>
      <c r="R158" s="19"/>
      <c r="S158" s="18"/>
      <c r="T158" s="18"/>
      <c r="U158" s="18"/>
      <c r="V158" s="18"/>
      <c r="W158" s="18"/>
      <c r="X158" s="18"/>
      <c r="Y158" s="18"/>
      <c r="Z158" s="20"/>
      <c r="AA158" s="53" t="s">
        <v>249</v>
      </c>
      <c r="AB158" s="53" t="s">
        <v>249</v>
      </c>
      <c r="AC158" s="53" t="s">
        <v>249</v>
      </c>
      <c r="AD158" s="53" t="s">
        <v>249</v>
      </c>
      <c r="AE158" s="53" t="s">
        <v>249</v>
      </c>
      <c r="AF158" s="53" t="s">
        <v>249</v>
      </c>
      <c r="AG158" s="53" t="s">
        <v>249</v>
      </c>
      <c r="AH158" s="53" t="s">
        <v>249</v>
      </c>
      <c r="AI158" s="53" t="s">
        <v>249</v>
      </c>
      <c r="AJ158" s="53" t="s">
        <v>249</v>
      </c>
      <c r="AK158" s="53" t="s">
        <v>249</v>
      </c>
      <c r="AL158" s="53" t="s">
        <v>249</v>
      </c>
      <c r="AM158" s="189">
        <v>1.8</v>
      </c>
      <c r="AN158" s="189">
        <v>2.6</v>
      </c>
      <c r="AO158" s="189">
        <v>3.0840000000000001</v>
      </c>
      <c r="AP158" s="58">
        <v>2.8445999999999998</v>
      </c>
      <c r="AQ158" s="58">
        <v>2.7924027065635677</v>
      </c>
      <c r="AR158" s="58">
        <v>2.8196693226311274</v>
      </c>
      <c r="AS158" s="58">
        <v>2.9102862824015654</v>
      </c>
      <c r="AT158" s="58">
        <v>3.0495382081357754</v>
      </c>
      <c r="AU158" s="58">
        <v>3.2206622128575075</v>
      </c>
      <c r="AV158" s="58">
        <v>3.4051485275484814</v>
      </c>
      <c r="AW158" s="58">
        <v>3.5827507251861874</v>
      </c>
      <c r="AX158" s="58">
        <v>3.7316593644081975</v>
      </c>
      <c r="AY158" s="58">
        <v>3.8288865889675958</v>
      </c>
      <c r="AZ158" s="58">
        <v>3.8542153351059953</v>
      </c>
      <c r="BA158" s="58">
        <v>3.9122855819140754</v>
      </c>
      <c r="BB158" s="58">
        <v>3.9994425312904447</v>
      </c>
      <c r="BC158" s="58">
        <v>4.1125951627195558</v>
      </c>
      <c r="BD158" s="58">
        <v>4.2491245060421345</v>
      </c>
      <c r="BE158" s="58">
        <v>4.4068050823112745</v>
      </c>
    </row>
    <row r="159" spans="1:63" x14ac:dyDescent="0.3">
      <c r="B159" s="188" t="s">
        <v>53</v>
      </c>
      <c r="N159" s="18"/>
      <c r="O159" s="18"/>
      <c r="P159" s="18"/>
      <c r="Q159" s="18"/>
      <c r="R159" s="19"/>
      <c r="S159" s="18"/>
      <c r="T159" s="18"/>
      <c r="U159" s="18"/>
      <c r="V159" s="18"/>
      <c r="W159" s="18"/>
      <c r="X159" s="18"/>
      <c r="Y159" s="18"/>
      <c r="Z159" s="20"/>
      <c r="AA159" s="167">
        <v>0</v>
      </c>
      <c r="AB159" s="167">
        <v>0</v>
      </c>
      <c r="AC159" s="167">
        <v>0</v>
      </c>
      <c r="AD159" s="167">
        <v>0</v>
      </c>
      <c r="AE159" s="167">
        <v>0</v>
      </c>
      <c r="AF159" s="167">
        <v>0</v>
      </c>
      <c r="AG159" s="167">
        <v>0</v>
      </c>
      <c r="AH159" s="167">
        <v>0</v>
      </c>
      <c r="AI159" s="167">
        <v>0</v>
      </c>
      <c r="AJ159" s="167">
        <v>0</v>
      </c>
      <c r="AK159" s="167">
        <v>0</v>
      </c>
      <c r="AL159" s="167">
        <v>0</v>
      </c>
      <c r="AM159" s="167">
        <v>8.4969999999999999</v>
      </c>
      <c r="AN159" s="167">
        <v>0</v>
      </c>
      <c r="AO159" s="167">
        <v>0</v>
      </c>
      <c r="AP159" s="190">
        <v>0</v>
      </c>
      <c r="AQ159" s="190">
        <v>0</v>
      </c>
      <c r="AR159" s="190">
        <v>0</v>
      </c>
      <c r="AS159" s="190">
        <v>0</v>
      </c>
      <c r="AT159" s="190">
        <v>0</v>
      </c>
      <c r="AU159" s="190">
        <v>0</v>
      </c>
      <c r="AV159" s="190">
        <v>0</v>
      </c>
      <c r="AW159" s="190">
        <v>0</v>
      </c>
      <c r="AX159" s="190">
        <v>0</v>
      </c>
      <c r="AY159" s="190">
        <v>0</v>
      </c>
      <c r="AZ159" s="190">
        <v>0</v>
      </c>
      <c r="BA159" s="190">
        <v>0</v>
      </c>
      <c r="BB159" s="190">
        <v>0</v>
      </c>
      <c r="BC159" s="190">
        <v>0</v>
      </c>
      <c r="BD159" s="190">
        <v>0</v>
      </c>
      <c r="BE159" s="190">
        <v>0</v>
      </c>
    </row>
    <row r="160" spans="1:63" x14ac:dyDescent="0.3">
      <c r="B160" s="191" t="s">
        <v>115</v>
      </c>
      <c r="N160" s="18"/>
      <c r="O160" s="18"/>
      <c r="P160" s="18"/>
      <c r="Q160" s="18"/>
      <c r="R160" s="19"/>
      <c r="S160" s="18"/>
      <c r="T160" s="18"/>
      <c r="U160" s="18"/>
      <c r="V160" s="18"/>
      <c r="W160" s="18"/>
      <c r="X160" s="18"/>
      <c r="Y160" s="18"/>
      <c r="Z160" s="20"/>
      <c r="AA160" s="53" t="s">
        <v>249</v>
      </c>
      <c r="AB160" s="53" t="s">
        <v>249</v>
      </c>
      <c r="AC160" s="53" t="s">
        <v>249</v>
      </c>
      <c r="AD160" s="53" t="s">
        <v>249</v>
      </c>
      <c r="AE160" s="53" t="e">
        <v>#VALUE!</v>
      </c>
      <c r="AF160" s="53" t="e">
        <v>#VALUE!</v>
      </c>
      <c r="AG160" s="53" t="e">
        <v>#VALUE!</v>
      </c>
      <c r="AH160" s="53" t="e">
        <v>#VALUE!</v>
      </c>
      <c r="AI160" s="53" t="e">
        <v>#VALUE!</v>
      </c>
      <c r="AJ160" s="53" t="e">
        <v>#VALUE!</v>
      </c>
      <c r="AK160" s="53" t="e">
        <v>#VALUE!</v>
      </c>
      <c r="AL160" s="53" t="e">
        <v>#VALUE!</v>
      </c>
      <c r="AM160" s="53">
        <v>10.340999999999999</v>
      </c>
      <c r="AN160" s="53">
        <v>2.569</v>
      </c>
      <c r="AO160" s="53">
        <v>3.0840000000000001</v>
      </c>
      <c r="AP160" s="58">
        <v>2.8445999999999998</v>
      </c>
      <c r="AQ160" s="58">
        <v>2.7924027065635677</v>
      </c>
      <c r="AR160" s="58">
        <v>2.8196693226311274</v>
      </c>
      <c r="AS160" s="58">
        <v>2.9102862824015654</v>
      </c>
      <c r="AT160" s="58">
        <v>3.0495382081357754</v>
      </c>
      <c r="AU160" s="58">
        <v>3.2206622128575075</v>
      </c>
      <c r="AV160" s="58">
        <v>3.4051485275484814</v>
      </c>
      <c r="AW160" s="58">
        <v>3.5827507251861874</v>
      </c>
      <c r="AX160" s="58">
        <v>3.7316593644081975</v>
      </c>
      <c r="AY160" s="58">
        <v>3.8288865889675958</v>
      </c>
      <c r="AZ160" s="58">
        <v>3.8542153351059953</v>
      </c>
      <c r="BA160" s="58">
        <v>3.9122855819140754</v>
      </c>
      <c r="BB160" s="58">
        <v>3.9994425312904447</v>
      </c>
      <c r="BC160" s="58">
        <v>4.1125951627195558</v>
      </c>
      <c r="BD160" s="58">
        <v>4.2491245060421345</v>
      </c>
      <c r="BE160" s="58">
        <v>4.4068050823112745</v>
      </c>
      <c r="BG160" s="22" t="e">
        <v>#VALUE!</v>
      </c>
      <c r="BH160" s="22">
        <v>2.514381174270635E-2</v>
      </c>
      <c r="BI160" s="22">
        <v>3.0840509531550337E-2</v>
      </c>
    </row>
    <row r="161" spans="1:63" x14ac:dyDescent="0.3">
      <c r="B161" s="191" t="s">
        <v>116</v>
      </c>
      <c r="N161" s="18"/>
      <c r="O161" s="18"/>
      <c r="P161" s="18"/>
      <c r="Q161" s="18"/>
      <c r="R161" s="19"/>
      <c r="S161" s="18"/>
      <c r="T161" s="18"/>
      <c r="U161" s="18"/>
      <c r="V161" s="18"/>
      <c r="W161" s="18"/>
      <c r="X161" s="18"/>
      <c r="Y161" s="18"/>
      <c r="Z161" s="20"/>
      <c r="AA161" s="53" t="e">
        <v>#VALUE!</v>
      </c>
      <c r="AB161" s="53" t="e">
        <v>#VALUE!</v>
      </c>
      <c r="AC161" s="53" t="e">
        <v>#VALUE!</v>
      </c>
      <c r="AD161" s="53" t="e">
        <v>#VALUE!</v>
      </c>
      <c r="AE161" s="53" t="e">
        <v>#VALUE!</v>
      </c>
      <c r="AF161" s="53" t="e">
        <v>#VALUE!</v>
      </c>
      <c r="AG161" s="53" t="e">
        <v>#VALUE!</v>
      </c>
      <c r="AH161" s="53" t="e">
        <v>#VALUE!</v>
      </c>
      <c r="AI161" s="53" t="e">
        <v>#VALUE!</v>
      </c>
      <c r="AJ161" s="53" t="e">
        <v>#VALUE!</v>
      </c>
      <c r="AK161" s="53" t="e">
        <v>#VALUE!</v>
      </c>
      <c r="AL161" s="53" t="e">
        <v>#VALUE!</v>
      </c>
      <c r="AM161" s="53">
        <v>-6.6829999999999998</v>
      </c>
      <c r="AN161" s="53">
        <v>10.525999999999996</v>
      </c>
      <c r="AO161" s="53">
        <v>7.5789999999999971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0</v>
      </c>
      <c r="AW161" s="53">
        <v>0</v>
      </c>
      <c r="AX161" s="53">
        <v>0</v>
      </c>
      <c r="AY161" s="53">
        <v>0</v>
      </c>
      <c r="AZ161" s="53">
        <v>0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</row>
    <row r="162" spans="1:63" x14ac:dyDescent="0.3">
      <c r="B162" s="51"/>
      <c r="N162" s="18"/>
      <c r="O162" s="18"/>
      <c r="P162" s="18"/>
      <c r="Q162" s="18"/>
      <c r="R162" s="19"/>
      <c r="S162" s="18"/>
      <c r="T162" s="18"/>
      <c r="U162" s="18"/>
      <c r="V162" s="18"/>
      <c r="W162" s="18"/>
      <c r="X162" s="18"/>
      <c r="Y162" s="18"/>
      <c r="Z162" s="20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</row>
    <row r="163" spans="1:63" x14ac:dyDescent="0.3">
      <c r="B163" s="51" t="s">
        <v>117</v>
      </c>
      <c r="N163" s="18"/>
      <c r="O163" s="18"/>
      <c r="P163" s="18"/>
      <c r="Q163" s="18"/>
      <c r="R163" s="19"/>
      <c r="S163" s="18"/>
      <c r="T163" s="18"/>
      <c r="U163" s="18"/>
      <c r="V163" s="18"/>
      <c r="W163" s="18"/>
      <c r="X163" s="18"/>
      <c r="Y163" s="18"/>
      <c r="Z163" s="20"/>
      <c r="AA163" s="192" t="s">
        <v>249</v>
      </c>
      <c r="AB163" s="192" t="s">
        <v>249</v>
      </c>
      <c r="AC163" s="192" t="s">
        <v>249</v>
      </c>
      <c r="AD163" s="192" t="s">
        <v>249</v>
      </c>
      <c r="AE163" s="192" t="s">
        <v>249</v>
      </c>
      <c r="AF163" s="192" t="s">
        <v>249</v>
      </c>
      <c r="AG163" s="192" t="s">
        <v>249</v>
      </c>
      <c r="AH163" s="192" t="s">
        <v>249</v>
      </c>
      <c r="AI163" s="192" t="s">
        <v>249</v>
      </c>
      <c r="AJ163" s="192" t="s">
        <v>249</v>
      </c>
      <c r="AK163" s="192" t="s">
        <v>249</v>
      </c>
      <c r="AL163" s="192" t="s">
        <v>249</v>
      </c>
      <c r="AM163" s="192">
        <v>4.6289999999999996</v>
      </c>
      <c r="AN163" s="192">
        <v>-3.1739999999999999</v>
      </c>
      <c r="AO163" s="192">
        <v>1.33</v>
      </c>
      <c r="AP163" s="192">
        <v>-1.9251902134607723</v>
      </c>
      <c r="AQ163" s="192">
        <v>-5.1476721852805314</v>
      </c>
      <c r="AR163" s="192">
        <v>-6.535871746305272</v>
      </c>
      <c r="AS163" s="192">
        <v>-7.560022046383315</v>
      </c>
      <c r="AT163" s="192">
        <v>-8.6088517384544136</v>
      </c>
      <c r="AU163" s="192">
        <v>-8.6146646747738433</v>
      </c>
      <c r="AV163" s="192">
        <v>-9.6262634418851665</v>
      </c>
      <c r="AW163" s="192">
        <v>-9.6569249971455093</v>
      </c>
      <c r="AX163" s="192">
        <v>-10.812705036840629</v>
      </c>
      <c r="AY163" s="192">
        <v>-11.79133847724006</v>
      </c>
      <c r="AZ163" s="192">
        <v>-7.3872047116640189</v>
      </c>
      <c r="BA163" s="192">
        <v>-7.7509799854110106</v>
      </c>
      <c r="BB163" s="192">
        <v>-8.1105918973626814</v>
      </c>
      <c r="BC163" s="192">
        <v>-8.4615954697709554</v>
      </c>
      <c r="BD163" s="192">
        <v>-8.7992544606736161</v>
      </c>
      <c r="BE163" s="192">
        <v>-9.1186143702043196</v>
      </c>
    </row>
    <row r="164" spans="1:63" outlineLevel="1" x14ac:dyDescent="0.3">
      <c r="B164" s="193" t="s">
        <v>70</v>
      </c>
      <c r="N164" s="18"/>
      <c r="O164" s="18"/>
      <c r="P164" s="18"/>
      <c r="Q164" s="18"/>
      <c r="R164" s="19"/>
      <c r="S164" s="18"/>
      <c r="T164" s="18"/>
      <c r="U164" s="18"/>
      <c r="V164" s="18"/>
      <c r="W164" s="18"/>
      <c r="X164" s="18"/>
      <c r="Y164" s="18"/>
      <c r="Z164" s="20"/>
      <c r="AA164" s="53" t="s">
        <v>249</v>
      </c>
      <c r="AB164" s="53" t="s">
        <v>249</v>
      </c>
      <c r="AC164" s="53" t="s">
        <v>249</v>
      </c>
      <c r="AD164" s="53" t="s">
        <v>249</v>
      </c>
      <c r="AE164" s="53" t="s">
        <v>249</v>
      </c>
      <c r="AF164" s="53" t="s">
        <v>249</v>
      </c>
      <c r="AG164" s="53" t="s">
        <v>249</v>
      </c>
      <c r="AH164" s="53" t="s">
        <v>249</v>
      </c>
      <c r="AI164" s="53" t="s">
        <v>249</v>
      </c>
      <c r="AJ164" s="53" t="s">
        <v>249</v>
      </c>
      <c r="AK164" s="53" t="s">
        <v>249</v>
      </c>
      <c r="AL164" s="53" t="s">
        <v>249</v>
      </c>
      <c r="AM164" s="53">
        <v>-4.6269999999999998</v>
      </c>
      <c r="AN164" s="53">
        <v>-6.2969999999999997</v>
      </c>
      <c r="AO164" s="53">
        <v>-9.3049999999999997</v>
      </c>
      <c r="AP164" s="58">
        <v>-2.0251836180449239</v>
      </c>
      <c r="AQ164" s="58">
        <v>-7.2176085061674193</v>
      </c>
      <c r="AR164" s="58">
        <v>-8.0989166810925255</v>
      </c>
      <c r="AS164" s="58">
        <v>-9.1851704179699283</v>
      </c>
      <c r="AT164" s="58">
        <v>-10.251386803570178</v>
      </c>
      <c r="AU164" s="58">
        <v>-11.29704997937025</v>
      </c>
      <c r="AV164" s="58">
        <v>-12.288427844935839</v>
      </c>
      <c r="AW164" s="58">
        <v>-13.184958020423252</v>
      </c>
      <c r="AX164" s="58">
        <v>-13.944719369471301</v>
      </c>
      <c r="AY164" s="58">
        <v>-15.206824332609898</v>
      </c>
      <c r="AZ164" s="58">
        <v>-9.5269866585660736</v>
      </c>
      <c r="BA164" s="58">
        <v>-9.9961332864145902</v>
      </c>
      <c r="BB164" s="58">
        <v>-10.459910590706073</v>
      </c>
      <c r="BC164" s="58">
        <v>-10.912586058892686</v>
      </c>
      <c r="BD164" s="58">
        <v>-11.348051546453235</v>
      </c>
      <c r="BE164" s="58">
        <v>-11.759917430253097</v>
      </c>
    </row>
    <row r="165" spans="1:63" outlineLevel="1" x14ac:dyDescent="0.3">
      <c r="B165" s="193" t="s">
        <v>71</v>
      </c>
      <c r="N165" s="18"/>
      <c r="O165" s="18"/>
      <c r="P165" s="18"/>
      <c r="Q165" s="18"/>
      <c r="R165" s="19"/>
      <c r="S165" s="18"/>
      <c r="T165" s="18"/>
      <c r="U165" s="18"/>
      <c r="V165" s="18"/>
      <c r="W165" s="18"/>
      <c r="X165" s="18"/>
      <c r="Y165" s="18"/>
      <c r="Z165" s="20"/>
      <c r="AA165" s="53" t="s">
        <v>249</v>
      </c>
      <c r="AB165" s="53" t="s">
        <v>249</v>
      </c>
      <c r="AC165" s="53" t="s">
        <v>249</v>
      </c>
      <c r="AD165" s="53" t="s">
        <v>249</v>
      </c>
      <c r="AE165" s="53" t="s">
        <v>249</v>
      </c>
      <c r="AF165" s="53" t="s">
        <v>249</v>
      </c>
      <c r="AG165" s="53" t="s">
        <v>249</v>
      </c>
      <c r="AH165" s="53" t="s">
        <v>249</v>
      </c>
      <c r="AI165" s="53" t="s">
        <v>249</v>
      </c>
      <c r="AJ165" s="53" t="s">
        <v>249</v>
      </c>
      <c r="AK165" s="53" t="s">
        <v>249</v>
      </c>
      <c r="AL165" s="53" t="s">
        <v>249</v>
      </c>
      <c r="AM165" s="53">
        <v>0</v>
      </c>
      <c r="AN165" s="53">
        <v>0</v>
      </c>
      <c r="AO165" s="53">
        <v>0</v>
      </c>
      <c r="AP165" s="58">
        <v>0</v>
      </c>
      <c r="AQ165" s="58">
        <v>0</v>
      </c>
      <c r="AR165" s="58">
        <v>0</v>
      </c>
      <c r="AS165" s="58">
        <v>0</v>
      </c>
      <c r="AT165" s="58">
        <v>0</v>
      </c>
      <c r="AU165" s="58">
        <v>0</v>
      </c>
      <c r="AV165" s="58">
        <v>0</v>
      </c>
      <c r="AW165" s="58">
        <v>0</v>
      </c>
      <c r="AX165" s="58">
        <v>0</v>
      </c>
      <c r="AY165" s="58">
        <v>0</v>
      </c>
      <c r="AZ165" s="58">
        <v>0</v>
      </c>
      <c r="BA165" s="58">
        <v>0</v>
      </c>
      <c r="BB165" s="58">
        <v>0</v>
      </c>
      <c r="BC165" s="58">
        <v>0</v>
      </c>
      <c r="BD165" s="58">
        <v>0</v>
      </c>
      <c r="BE165" s="58">
        <v>0</v>
      </c>
    </row>
    <row r="166" spans="1:63" outlineLevel="1" x14ac:dyDescent="0.3">
      <c r="B166" s="193" t="s">
        <v>79</v>
      </c>
      <c r="N166" s="18"/>
      <c r="O166" s="18"/>
      <c r="P166" s="18"/>
      <c r="Q166" s="18"/>
      <c r="R166" s="19"/>
      <c r="S166" s="18"/>
      <c r="T166" s="18"/>
      <c r="U166" s="18"/>
      <c r="V166" s="18"/>
      <c r="W166" s="18"/>
      <c r="X166" s="18"/>
      <c r="Y166" s="18"/>
      <c r="Z166" s="20"/>
      <c r="AA166" s="53" t="s">
        <v>249</v>
      </c>
      <c r="AB166" s="53" t="s">
        <v>249</v>
      </c>
      <c r="AC166" s="53" t="s">
        <v>249</v>
      </c>
      <c r="AD166" s="53" t="s">
        <v>249</v>
      </c>
      <c r="AE166" s="53" t="s">
        <v>249</v>
      </c>
      <c r="AF166" s="53" t="s">
        <v>249</v>
      </c>
      <c r="AG166" s="53" t="s">
        <v>249</v>
      </c>
      <c r="AH166" s="53" t="s">
        <v>249</v>
      </c>
      <c r="AI166" s="53" t="s">
        <v>249</v>
      </c>
      <c r="AJ166" s="53" t="s">
        <v>249</v>
      </c>
      <c r="AK166" s="53" t="s">
        <v>249</v>
      </c>
      <c r="AL166" s="53" t="s">
        <v>249</v>
      </c>
      <c r="AM166" s="53">
        <v>0.29099999999999998</v>
      </c>
      <c r="AN166" s="53">
        <v>-1.5819999999999999</v>
      </c>
      <c r="AO166" s="53">
        <v>1.907</v>
      </c>
      <c r="AP166" s="58">
        <v>9.9993404584151513E-2</v>
      </c>
      <c r="AQ166" s="58">
        <v>2.0699363208868879</v>
      </c>
      <c r="AR166" s="58">
        <v>1.5630449347872535</v>
      </c>
      <c r="AS166" s="58">
        <v>1.6251483715866133</v>
      </c>
      <c r="AT166" s="58">
        <v>1.642535065115764</v>
      </c>
      <c r="AU166" s="58">
        <v>2.6823853045964068</v>
      </c>
      <c r="AV166" s="58">
        <v>2.6621644030506726</v>
      </c>
      <c r="AW166" s="58">
        <v>3.528033023277743</v>
      </c>
      <c r="AX166" s="58">
        <v>3.1320143326306713</v>
      </c>
      <c r="AY166" s="58">
        <v>3.4154858553698375</v>
      </c>
      <c r="AZ166" s="58">
        <v>2.1397819469020547</v>
      </c>
      <c r="BA166" s="58">
        <v>2.2451533010035796</v>
      </c>
      <c r="BB166" s="58">
        <v>2.3493186933433918</v>
      </c>
      <c r="BC166" s="58">
        <v>2.4509905891217301</v>
      </c>
      <c r="BD166" s="58">
        <v>2.5487970857796185</v>
      </c>
      <c r="BE166" s="58">
        <v>2.6413030600487772</v>
      </c>
    </row>
    <row r="167" spans="1:63" outlineLevel="1" x14ac:dyDescent="0.3">
      <c r="B167" s="193" t="s">
        <v>118</v>
      </c>
      <c r="N167" s="18"/>
      <c r="O167" s="18"/>
      <c r="P167" s="18"/>
      <c r="Q167" s="18"/>
      <c r="R167" s="19"/>
      <c r="S167" s="18"/>
      <c r="T167" s="18"/>
      <c r="U167" s="18"/>
      <c r="V167" s="18"/>
      <c r="W167" s="18"/>
      <c r="X167" s="18"/>
      <c r="Y167" s="18"/>
      <c r="Z167" s="20"/>
      <c r="AA167" s="52" t="s">
        <v>249</v>
      </c>
      <c r="AB167" s="52" t="s">
        <v>249</v>
      </c>
      <c r="AC167" s="52" t="s">
        <v>249</v>
      </c>
      <c r="AD167" s="52" t="s">
        <v>249</v>
      </c>
      <c r="AE167" s="52" t="s">
        <v>249</v>
      </c>
      <c r="AF167" s="52" t="s">
        <v>249</v>
      </c>
      <c r="AG167" s="52" t="s">
        <v>249</v>
      </c>
      <c r="AH167" s="52" t="s">
        <v>249</v>
      </c>
      <c r="AI167" s="52" t="s">
        <v>249</v>
      </c>
      <c r="AJ167" s="52" t="s">
        <v>249</v>
      </c>
      <c r="AK167" s="52" t="s">
        <v>249</v>
      </c>
      <c r="AL167" s="52" t="s">
        <v>249</v>
      </c>
      <c r="AM167" s="52">
        <v>8.9649999999999999</v>
      </c>
      <c r="AN167" s="52">
        <v>4.7050000000000001</v>
      </c>
      <c r="AO167" s="52">
        <v>8.7279999999999998</v>
      </c>
      <c r="AP167" s="184">
        <v>0</v>
      </c>
      <c r="AQ167" s="184">
        <v>0</v>
      </c>
      <c r="AR167" s="184">
        <v>0</v>
      </c>
      <c r="AS167" s="184">
        <v>0</v>
      </c>
      <c r="AT167" s="184">
        <v>0</v>
      </c>
      <c r="AU167" s="184">
        <v>0</v>
      </c>
      <c r="AV167" s="184">
        <v>0</v>
      </c>
      <c r="AW167" s="184">
        <v>0</v>
      </c>
      <c r="AX167" s="184">
        <v>0</v>
      </c>
      <c r="AY167" s="184">
        <v>0</v>
      </c>
      <c r="AZ167" s="184">
        <v>0</v>
      </c>
      <c r="BA167" s="184">
        <v>0</v>
      </c>
      <c r="BB167" s="184">
        <v>0</v>
      </c>
      <c r="BC167" s="184">
        <v>0</v>
      </c>
      <c r="BD167" s="184">
        <v>0</v>
      </c>
      <c r="BE167" s="184">
        <v>0</v>
      </c>
    </row>
    <row r="168" spans="1:63" s="50" customFormat="1" x14ac:dyDescent="0.3">
      <c r="A168" s="48"/>
      <c r="B168" s="43" t="s">
        <v>119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94"/>
      <c r="O168" s="94"/>
      <c r="P168" s="94"/>
      <c r="Q168" s="94"/>
      <c r="R168" s="178"/>
      <c r="S168" s="94"/>
      <c r="T168" s="94"/>
      <c r="U168" s="94"/>
      <c r="V168" s="94"/>
      <c r="W168" s="94"/>
      <c r="X168" s="94"/>
      <c r="Y168" s="94"/>
      <c r="Z168" s="145"/>
      <c r="AA168" s="194" t="s">
        <v>249</v>
      </c>
      <c r="AB168" s="194" t="s">
        <v>249</v>
      </c>
      <c r="AC168" s="194" t="s">
        <v>249</v>
      </c>
      <c r="AD168" s="194" t="s">
        <v>249</v>
      </c>
      <c r="AE168" s="194" t="e">
        <v>#VALUE!</v>
      </c>
      <c r="AF168" s="194" t="e">
        <v>#VALUE!</v>
      </c>
      <c r="AG168" s="194" t="e">
        <v>#VALUE!</v>
      </c>
      <c r="AH168" s="194" t="e">
        <v>#VALUE!</v>
      </c>
      <c r="AI168" s="194" t="e">
        <v>#VALUE!</v>
      </c>
      <c r="AJ168" s="194" t="e">
        <v>#VALUE!</v>
      </c>
      <c r="AK168" s="194" t="e">
        <v>#VALUE!</v>
      </c>
      <c r="AL168" s="194" t="e">
        <v>#VALUE!</v>
      </c>
      <c r="AM168" s="194">
        <v>-30.591000000000001</v>
      </c>
      <c r="AN168" s="194">
        <v>-39.969000000000001</v>
      </c>
      <c r="AO168" s="194">
        <v>-26.529</v>
      </c>
      <c r="AP168" s="194">
        <v>-36.152430813509632</v>
      </c>
      <c r="AQ168" s="194">
        <v>-28.721614063737032</v>
      </c>
      <c r="AR168" s="194">
        <v>-10.09157273268273</v>
      </c>
      <c r="AS168" s="194">
        <v>14.897607091719125</v>
      </c>
      <c r="AT168" s="194">
        <v>48.996552317058267</v>
      </c>
      <c r="AU168" s="194">
        <v>70.88502022554735</v>
      </c>
      <c r="AV168" s="194">
        <v>96.560122700133221</v>
      </c>
      <c r="AW168" s="194">
        <v>113.22111453743409</v>
      </c>
      <c r="AX168" s="194">
        <v>129.67988915643139</v>
      </c>
      <c r="AY168" s="194">
        <v>147.84490501883678</v>
      </c>
      <c r="AZ168" s="194">
        <v>164.20683975907195</v>
      </c>
      <c r="BA168" s="194">
        <v>176.42120924336234</v>
      </c>
      <c r="BB168" s="194">
        <v>189.2497060412461</v>
      </c>
      <c r="BC168" s="194">
        <v>202.67977915178221</v>
      </c>
      <c r="BD168" s="194">
        <v>216.69199048795636</v>
      </c>
      <c r="BE168" s="194">
        <v>231.25951076158427</v>
      </c>
      <c r="BF168" s="48"/>
      <c r="BG168" s="49" t="e">
        <v>#VALUE!</v>
      </c>
      <c r="BH168" s="49" t="e">
        <v>#NUM!</v>
      </c>
      <c r="BI168" s="49" t="e">
        <v>#NUM!</v>
      </c>
      <c r="BJ168" s="48"/>
      <c r="BK168" s="48"/>
    </row>
    <row r="169" spans="1:63" x14ac:dyDescent="0.3">
      <c r="B169" s="17"/>
      <c r="N169" s="18"/>
      <c r="O169" s="18"/>
      <c r="P169" s="18"/>
      <c r="Q169" s="18"/>
      <c r="R169" s="19"/>
      <c r="S169" s="18"/>
      <c r="T169" s="18"/>
      <c r="U169" s="18"/>
      <c r="V169" s="18"/>
      <c r="W169" s="18"/>
      <c r="X169" s="18"/>
      <c r="Y169" s="18"/>
      <c r="Z169" s="20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8"/>
      <c r="AQ169" s="86"/>
      <c r="AR169" s="86"/>
      <c r="AS169" s="58"/>
      <c r="AT169" s="58"/>
      <c r="AU169" s="58"/>
      <c r="AV169" s="58"/>
      <c r="AW169" s="86"/>
      <c r="AX169" s="58"/>
      <c r="AY169" s="58"/>
      <c r="AZ169" s="58"/>
      <c r="BA169" s="58"/>
      <c r="BB169" s="58"/>
      <c r="BC169" s="58"/>
      <c r="BD169" s="58"/>
      <c r="BE169" s="58"/>
    </row>
    <row r="170" spans="1:63" x14ac:dyDescent="0.3">
      <c r="B170" s="51" t="s">
        <v>66</v>
      </c>
      <c r="N170" s="18"/>
      <c r="O170" s="18"/>
      <c r="P170" s="18"/>
      <c r="Q170" s="18"/>
      <c r="R170" s="19"/>
      <c r="S170" s="18"/>
      <c r="T170" s="18"/>
      <c r="U170" s="18"/>
      <c r="V170" s="18"/>
      <c r="W170" s="18"/>
      <c r="X170" s="18"/>
      <c r="Y170" s="18"/>
      <c r="Z170" s="20"/>
      <c r="AA170" s="53" t="s">
        <v>249</v>
      </c>
      <c r="AB170" s="53" t="s">
        <v>249</v>
      </c>
      <c r="AC170" s="53" t="s">
        <v>249</v>
      </c>
      <c r="AD170" s="53" t="s">
        <v>249</v>
      </c>
      <c r="AE170" s="53" t="s">
        <v>249</v>
      </c>
      <c r="AF170" s="53" t="s">
        <v>249</v>
      </c>
      <c r="AG170" s="53" t="s">
        <v>249</v>
      </c>
      <c r="AH170" s="53" t="s">
        <v>249</v>
      </c>
      <c r="AI170" s="53" t="s">
        <v>249</v>
      </c>
      <c r="AJ170" s="53" t="s">
        <v>249</v>
      </c>
      <c r="AK170" s="53" t="s">
        <v>249</v>
      </c>
      <c r="AL170" s="53" t="s">
        <v>249</v>
      </c>
      <c r="AM170" s="53">
        <v>-3.3260000000000001</v>
      </c>
      <c r="AN170" s="53">
        <v>-5.5789999999999997</v>
      </c>
      <c r="AO170" s="53">
        <v>-1.964</v>
      </c>
      <c r="AP170" s="58">
        <v>-2.9630764550602997</v>
      </c>
      <c r="AQ170" s="58">
        <v>-3.5261940783703989</v>
      </c>
      <c r="AR170" s="58">
        <v>-4.0453623104191205</v>
      </c>
      <c r="AS170" s="58">
        <v>-4.5150257434105576</v>
      </c>
      <c r="AT170" s="58">
        <v>-4.9036128321759715</v>
      </c>
      <c r="AU170" s="58">
        <v>-5.180250383583104</v>
      </c>
      <c r="AV170" s="58">
        <v>-5.3126677171492664</v>
      </c>
      <c r="AW170" s="58">
        <v>-5.2683723443905466</v>
      </c>
      <c r="AX170" s="58">
        <v>-5.0164506279637777</v>
      </c>
      <c r="AY170" s="58">
        <v>-4.5541876130984855</v>
      </c>
      <c r="AZ170" s="58">
        <v>-4.8996467894518441</v>
      </c>
      <c r="BA170" s="58">
        <v>-5.2621177464924109</v>
      </c>
      <c r="BB170" s="58">
        <v>-5.6414057865513358</v>
      </c>
      <c r="BC170" s="58">
        <v>-6.0371083446524931</v>
      </c>
      <c r="BD170" s="58">
        <v>-6.4486013676775951</v>
      </c>
      <c r="BE170" s="58">
        <v>-6.8750291076373129</v>
      </c>
      <c r="BG170" s="22" t="e">
        <v>#VALUE!</v>
      </c>
      <c r="BH170" s="22">
        <v>0.11820538350502736</v>
      </c>
      <c r="BI170" s="22">
        <v>5.1579694691623303E-2</v>
      </c>
    </row>
    <row r="171" spans="1:63" hidden="1" outlineLevel="1" x14ac:dyDescent="0.3">
      <c r="B171" s="51" t="s">
        <v>120</v>
      </c>
      <c r="N171" s="18"/>
      <c r="O171" s="18"/>
      <c r="P171" s="18"/>
      <c r="Q171" s="18"/>
      <c r="R171" s="19"/>
      <c r="S171" s="18"/>
      <c r="T171" s="18"/>
      <c r="U171" s="18"/>
      <c r="V171" s="18"/>
      <c r="W171" s="18"/>
      <c r="X171" s="18"/>
      <c r="Y171" s="18"/>
      <c r="Z171" s="20"/>
      <c r="AA171" s="53">
        <v>0</v>
      </c>
      <c r="AB171" s="53">
        <v>0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0</v>
      </c>
      <c r="AM171" s="53">
        <v>0</v>
      </c>
      <c r="AN171" s="53">
        <v>0</v>
      </c>
      <c r="AO171" s="53">
        <v>0</v>
      </c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</row>
    <row r="172" spans="1:63" hidden="1" outlineLevel="1" x14ac:dyDescent="0.3">
      <c r="B172" s="51" t="s">
        <v>121</v>
      </c>
      <c r="N172" s="18"/>
      <c r="O172" s="18"/>
      <c r="P172" s="18"/>
      <c r="Q172" s="18"/>
      <c r="R172" s="19"/>
      <c r="S172" s="18"/>
      <c r="T172" s="18"/>
      <c r="U172" s="18"/>
      <c r="V172" s="18"/>
      <c r="W172" s="18"/>
      <c r="X172" s="18"/>
      <c r="Y172" s="18"/>
      <c r="Z172" s="20"/>
      <c r="AA172" s="53" t="s">
        <v>249</v>
      </c>
      <c r="AB172" s="53" t="s">
        <v>249</v>
      </c>
      <c r="AC172" s="53" t="s">
        <v>249</v>
      </c>
      <c r="AD172" s="53" t="s">
        <v>249</v>
      </c>
      <c r="AE172" s="53" t="s">
        <v>249</v>
      </c>
      <c r="AF172" s="53" t="s">
        <v>249</v>
      </c>
      <c r="AG172" s="53" t="s">
        <v>249</v>
      </c>
      <c r="AH172" s="53" t="s">
        <v>249</v>
      </c>
      <c r="AI172" s="53" t="s">
        <v>249</v>
      </c>
      <c r="AJ172" s="53" t="s">
        <v>249</v>
      </c>
      <c r="AK172" s="53" t="s">
        <v>249</v>
      </c>
      <c r="AL172" s="53" t="s">
        <v>249</v>
      </c>
      <c r="AM172" s="53">
        <v>0</v>
      </c>
      <c r="AN172" s="53">
        <v>0</v>
      </c>
      <c r="AO172" s="53">
        <v>0</v>
      </c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</row>
    <row r="173" spans="1:63" hidden="1" outlineLevel="1" x14ac:dyDescent="0.3">
      <c r="B173" s="51" t="s">
        <v>122</v>
      </c>
      <c r="N173" s="18"/>
      <c r="O173" s="18"/>
      <c r="P173" s="18"/>
      <c r="Q173" s="18"/>
      <c r="R173" s="19"/>
      <c r="S173" s="18"/>
      <c r="T173" s="18"/>
      <c r="U173" s="18"/>
      <c r="V173" s="18"/>
      <c r="W173" s="18"/>
      <c r="X173" s="18"/>
      <c r="Y173" s="18"/>
      <c r="Z173" s="20"/>
      <c r="AA173" s="53" t="s">
        <v>249</v>
      </c>
      <c r="AB173" s="53" t="s">
        <v>249</v>
      </c>
      <c r="AC173" s="53" t="s">
        <v>249</v>
      </c>
      <c r="AD173" s="53" t="s">
        <v>249</v>
      </c>
      <c r="AE173" s="53" t="s">
        <v>249</v>
      </c>
      <c r="AF173" s="53" t="s">
        <v>249</v>
      </c>
      <c r="AG173" s="53" t="s">
        <v>249</v>
      </c>
      <c r="AH173" s="53" t="s">
        <v>249</v>
      </c>
      <c r="AI173" s="53" t="s">
        <v>249</v>
      </c>
      <c r="AJ173" s="53" t="s">
        <v>249</v>
      </c>
      <c r="AK173" s="53" t="s">
        <v>249</v>
      </c>
      <c r="AL173" s="53" t="s">
        <v>249</v>
      </c>
      <c r="AM173" s="53">
        <v>0</v>
      </c>
      <c r="AN173" s="53">
        <v>0</v>
      </c>
      <c r="AO173" s="53">
        <v>0</v>
      </c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</row>
    <row r="174" spans="1:63" hidden="1" outlineLevel="1" x14ac:dyDescent="0.3">
      <c r="B174" s="195" t="s">
        <v>123</v>
      </c>
      <c r="N174" s="18"/>
      <c r="O174" s="18"/>
      <c r="P174" s="18"/>
      <c r="Q174" s="18"/>
      <c r="R174" s="19"/>
      <c r="S174" s="18"/>
      <c r="T174" s="18"/>
      <c r="U174" s="18"/>
      <c r="V174" s="18"/>
      <c r="W174" s="18"/>
      <c r="X174" s="18"/>
      <c r="Y174" s="18"/>
      <c r="Z174" s="20"/>
      <c r="AA174" s="52" t="e">
        <v>#VALUE!</v>
      </c>
      <c r="AB174" s="52" t="e">
        <v>#VALUE!</v>
      </c>
      <c r="AC174" s="52" t="e">
        <v>#VALUE!</v>
      </c>
      <c r="AD174" s="52" t="e">
        <v>#VALUE!</v>
      </c>
      <c r="AE174" s="52" t="e">
        <v>#VALUE!</v>
      </c>
      <c r="AF174" s="52" t="e">
        <v>#VALUE!</v>
      </c>
      <c r="AG174" s="52" t="e">
        <v>#VALUE!</v>
      </c>
      <c r="AH174" s="52" t="e">
        <v>#VALUE!</v>
      </c>
      <c r="AI174" s="52" t="e">
        <v>#VALUE!</v>
      </c>
      <c r="AJ174" s="52" t="e">
        <v>#VALUE!</v>
      </c>
      <c r="AK174" s="52" t="e">
        <v>#VALUE!</v>
      </c>
      <c r="AL174" s="52" t="e">
        <v>#VALUE!</v>
      </c>
      <c r="AM174" s="52">
        <v>-23.190999999999999</v>
      </c>
      <c r="AN174" s="52">
        <v>23.45</v>
      </c>
      <c r="AO174" s="52">
        <v>0</v>
      </c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4"/>
      <c r="BE174" s="184"/>
    </row>
    <row r="175" spans="1:63" outlineLevel="1" x14ac:dyDescent="0.3">
      <c r="B175" s="195" t="s">
        <v>124</v>
      </c>
      <c r="N175" s="18"/>
      <c r="O175" s="18"/>
      <c r="P175" s="18"/>
      <c r="Q175" s="18"/>
      <c r="R175" s="19"/>
      <c r="S175" s="18"/>
      <c r="T175" s="18"/>
      <c r="U175" s="18"/>
      <c r="V175" s="18"/>
      <c r="W175" s="18"/>
      <c r="X175" s="18"/>
      <c r="Y175" s="18"/>
      <c r="Z175" s="20"/>
      <c r="AA175" s="53"/>
      <c r="AB175" s="53"/>
      <c r="AC175" s="53"/>
      <c r="AD175" s="53"/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</v>
      </c>
      <c r="AM175" s="53">
        <v>0</v>
      </c>
      <c r="AN175" s="53">
        <v>0</v>
      </c>
      <c r="AO175" s="53">
        <v>0</v>
      </c>
      <c r="AP175" s="58">
        <v>0</v>
      </c>
      <c r="AQ175" s="58">
        <v>0</v>
      </c>
      <c r="AR175" s="58">
        <v>0</v>
      </c>
      <c r="AS175" s="58">
        <v>0</v>
      </c>
      <c r="AT175" s="58">
        <v>0</v>
      </c>
      <c r="AU175" s="58">
        <v>0</v>
      </c>
      <c r="AV175" s="58">
        <v>0</v>
      </c>
      <c r="AW175" s="58">
        <v>0</v>
      </c>
      <c r="AX175" s="58">
        <v>0</v>
      </c>
      <c r="AY175" s="58">
        <v>0</v>
      </c>
      <c r="AZ175" s="58">
        <v>0</v>
      </c>
      <c r="BA175" s="58">
        <v>0</v>
      </c>
      <c r="BB175" s="58">
        <v>0</v>
      </c>
      <c r="BC175" s="58">
        <v>0</v>
      </c>
      <c r="BD175" s="58">
        <v>0</v>
      </c>
      <c r="BE175" s="58">
        <v>0</v>
      </c>
    </row>
    <row r="176" spans="1:63" s="50" customFormat="1" x14ac:dyDescent="0.3">
      <c r="A176" s="48"/>
      <c r="B176" s="43" t="s">
        <v>125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94"/>
      <c r="O176" s="94"/>
      <c r="P176" s="94"/>
      <c r="Q176" s="94"/>
      <c r="R176" s="178"/>
      <c r="S176" s="94"/>
      <c r="T176" s="94"/>
      <c r="U176" s="94"/>
      <c r="V176" s="94"/>
      <c r="W176" s="94"/>
      <c r="X176" s="94"/>
      <c r="Y176" s="94"/>
      <c r="Z176" s="145"/>
      <c r="AA176" s="194" t="s">
        <v>249</v>
      </c>
      <c r="AB176" s="194" t="s">
        <v>249</v>
      </c>
      <c r="AC176" s="194" t="s">
        <v>249</v>
      </c>
      <c r="AD176" s="194" t="s">
        <v>249</v>
      </c>
      <c r="AE176" s="194" t="e">
        <v>#VALUE!</v>
      </c>
      <c r="AF176" s="194" t="e">
        <v>#VALUE!</v>
      </c>
      <c r="AG176" s="194" t="e">
        <v>#VALUE!</v>
      </c>
      <c r="AH176" s="194" t="e">
        <v>#VALUE!</v>
      </c>
      <c r="AI176" s="194" t="e">
        <v>#VALUE!</v>
      </c>
      <c r="AJ176" s="194" t="e">
        <v>#VALUE!</v>
      </c>
      <c r="AK176" s="194" t="e">
        <v>#VALUE!</v>
      </c>
      <c r="AL176" s="194" t="e">
        <v>#VALUE!</v>
      </c>
      <c r="AM176" s="194">
        <v>-26.516999999999999</v>
      </c>
      <c r="AN176" s="194">
        <v>17.870999999999999</v>
      </c>
      <c r="AO176" s="194">
        <v>-1.964</v>
      </c>
      <c r="AP176" s="194">
        <v>-2.9630764550602997</v>
      </c>
      <c r="AQ176" s="194">
        <v>-3.5261940783703989</v>
      </c>
      <c r="AR176" s="194">
        <v>-4.0453623104191205</v>
      </c>
      <c r="AS176" s="194">
        <v>-4.5150257434105576</v>
      </c>
      <c r="AT176" s="194">
        <v>-4.9036128321759715</v>
      </c>
      <c r="AU176" s="194">
        <v>-5.180250383583104</v>
      </c>
      <c r="AV176" s="194">
        <v>-5.3126677171492664</v>
      </c>
      <c r="AW176" s="194">
        <v>-5.2683723443905466</v>
      </c>
      <c r="AX176" s="194">
        <v>-5.0164506279637777</v>
      </c>
      <c r="AY176" s="194">
        <v>-4.5541876130984855</v>
      </c>
      <c r="AZ176" s="194">
        <v>-4.8996467894518441</v>
      </c>
      <c r="BA176" s="194">
        <v>-5.2621177464924109</v>
      </c>
      <c r="BB176" s="194">
        <v>-5.6414057865513358</v>
      </c>
      <c r="BC176" s="194">
        <v>-6.0371083446524931</v>
      </c>
      <c r="BD176" s="194">
        <v>-6.4486013676775951</v>
      </c>
      <c r="BE176" s="194">
        <v>-6.8750291076373129</v>
      </c>
      <c r="BF176" s="48"/>
      <c r="BG176" s="49" t="e">
        <v>#VALUE!</v>
      </c>
      <c r="BH176" s="49">
        <v>0.11820538350502736</v>
      </c>
      <c r="BI176" s="49">
        <v>5.1579694691623303E-2</v>
      </c>
      <c r="BJ176" s="48"/>
      <c r="BK176" s="48"/>
    </row>
    <row r="177" spans="1:63" x14ac:dyDescent="0.3">
      <c r="B177" s="196"/>
      <c r="N177" s="18"/>
      <c r="O177" s="18"/>
      <c r="P177" s="18"/>
      <c r="Q177" s="18"/>
      <c r="R177" s="19"/>
      <c r="S177" s="18"/>
      <c r="T177" s="18"/>
      <c r="U177" s="18"/>
      <c r="V177" s="18"/>
      <c r="W177" s="18"/>
      <c r="X177" s="18"/>
      <c r="Y177" s="18"/>
      <c r="Z177" s="20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8"/>
      <c r="AQ177" s="86"/>
      <c r="AR177" s="86"/>
      <c r="AS177" s="58"/>
      <c r="AT177" s="58"/>
      <c r="AU177" s="58"/>
      <c r="AV177" s="58"/>
      <c r="AW177" s="86"/>
      <c r="AX177" s="58"/>
      <c r="AY177" s="58"/>
      <c r="AZ177" s="58"/>
      <c r="BA177" s="58"/>
      <c r="BB177" s="58"/>
      <c r="BC177" s="58"/>
      <c r="BD177" s="58"/>
      <c r="BE177" s="58"/>
    </row>
    <row r="178" spans="1:63" outlineLevel="1" x14ac:dyDescent="0.3">
      <c r="B178" s="193" t="s">
        <v>126</v>
      </c>
      <c r="N178" s="18"/>
      <c r="O178" s="18"/>
      <c r="P178" s="18"/>
      <c r="Q178" s="18"/>
      <c r="R178" s="19"/>
      <c r="S178" s="18"/>
      <c r="T178" s="18"/>
      <c r="U178" s="18"/>
      <c r="V178" s="18"/>
      <c r="W178" s="18"/>
      <c r="X178" s="18"/>
      <c r="Y178" s="18"/>
      <c r="Z178" s="20"/>
      <c r="AA178" s="53" t="s">
        <v>249</v>
      </c>
      <c r="AB178" s="53" t="s">
        <v>249</v>
      </c>
      <c r="AC178" s="53" t="s">
        <v>249</v>
      </c>
      <c r="AD178" s="53" t="s">
        <v>249</v>
      </c>
      <c r="AE178" s="53" t="s">
        <v>249</v>
      </c>
      <c r="AF178" s="53" t="s">
        <v>249</v>
      </c>
      <c r="AG178" s="53" t="s">
        <v>249</v>
      </c>
      <c r="AH178" s="53" t="s">
        <v>249</v>
      </c>
      <c r="AI178" s="53" t="s">
        <v>249</v>
      </c>
      <c r="AJ178" s="53" t="s">
        <v>249</v>
      </c>
      <c r="AK178" s="53" t="s">
        <v>249</v>
      </c>
      <c r="AL178" s="53" t="s">
        <v>249</v>
      </c>
      <c r="AM178" s="53">
        <v>0</v>
      </c>
      <c r="AN178" s="53">
        <v>0</v>
      </c>
      <c r="AO178" s="53">
        <v>0</v>
      </c>
      <c r="AP178" s="58">
        <v>0</v>
      </c>
      <c r="AQ178" s="58">
        <v>0</v>
      </c>
      <c r="AR178" s="58">
        <v>0</v>
      </c>
      <c r="AS178" s="58">
        <v>0</v>
      </c>
      <c r="AT178" s="58">
        <v>0</v>
      </c>
      <c r="AU178" s="58">
        <v>0</v>
      </c>
      <c r="AV178" s="58">
        <v>0</v>
      </c>
      <c r="AW178" s="58">
        <v>0</v>
      </c>
      <c r="AX178" s="58">
        <v>0</v>
      </c>
      <c r="AY178" s="58">
        <v>0</v>
      </c>
      <c r="AZ178" s="58">
        <v>0</v>
      </c>
      <c r="BA178" s="58">
        <v>0</v>
      </c>
      <c r="BB178" s="58">
        <v>0</v>
      </c>
      <c r="BC178" s="58">
        <v>0</v>
      </c>
      <c r="BD178" s="58">
        <v>0</v>
      </c>
      <c r="BE178" s="58">
        <v>0</v>
      </c>
    </row>
    <row r="179" spans="1:63" outlineLevel="1" x14ac:dyDescent="0.3">
      <c r="B179" s="193" t="s">
        <v>127</v>
      </c>
      <c r="N179" s="18"/>
      <c r="O179" s="18"/>
      <c r="P179" s="18"/>
      <c r="Q179" s="18"/>
      <c r="R179" s="19"/>
      <c r="S179" s="18"/>
      <c r="T179" s="18"/>
      <c r="U179" s="18"/>
      <c r="V179" s="18"/>
      <c r="W179" s="18"/>
      <c r="X179" s="18"/>
      <c r="Y179" s="18"/>
      <c r="Z179" s="20"/>
      <c r="AA179" s="167" t="s">
        <v>249</v>
      </c>
      <c r="AB179" s="167" t="s">
        <v>249</v>
      </c>
      <c r="AC179" s="167" t="s">
        <v>249</v>
      </c>
      <c r="AD179" s="167" t="s">
        <v>249</v>
      </c>
      <c r="AE179" s="167" t="s">
        <v>249</v>
      </c>
      <c r="AF179" s="167" t="s">
        <v>249</v>
      </c>
      <c r="AG179" s="167" t="s">
        <v>249</v>
      </c>
      <c r="AH179" s="167" t="s">
        <v>249</v>
      </c>
      <c r="AI179" s="167" t="s">
        <v>249</v>
      </c>
      <c r="AJ179" s="167" t="s">
        <v>249</v>
      </c>
      <c r="AK179" s="167" t="s">
        <v>249</v>
      </c>
      <c r="AL179" s="167" t="s">
        <v>249</v>
      </c>
      <c r="AM179" s="167">
        <v>64.236000000000004</v>
      </c>
      <c r="AN179" s="167">
        <v>0.90100000000000002</v>
      </c>
      <c r="AO179" s="167">
        <v>174.40799999999999</v>
      </c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</row>
    <row r="180" spans="1:63" x14ac:dyDescent="0.3">
      <c r="B180" s="51" t="s">
        <v>128</v>
      </c>
      <c r="N180" s="18"/>
      <c r="O180" s="18"/>
      <c r="P180" s="18"/>
      <c r="Q180" s="18"/>
      <c r="R180" s="19"/>
      <c r="S180" s="18"/>
      <c r="T180" s="18"/>
      <c r="U180" s="18"/>
      <c r="V180" s="18"/>
      <c r="W180" s="18"/>
      <c r="X180" s="18"/>
      <c r="Y180" s="18"/>
      <c r="Z180" s="20"/>
      <c r="AA180" s="53" t="s">
        <v>249</v>
      </c>
      <c r="AB180" s="53" t="s">
        <v>249</v>
      </c>
      <c r="AC180" s="53" t="s">
        <v>249</v>
      </c>
      <c r="AD180" s="53" t="s">
        <v>249</v>
      </c>
      <c r="AE180" s="53" t="s">
        <v>249</v>
      </c>
      <c r="AF180" s="53" t="s">
        <v>249</v>
      </c>
      <c r="AG180" s="53" t="s">
        <v>249</v>
      </c>
      <c r="AH180" s="53" t="s">
        <v>249</v>
      </c>
      <c r="AI180" s="53" t="s">
        <v>249</v>
      </c>
      <c r="AJ180" s="53" t="s">
        <v>249</v>
      </c>
      <c r="AK180" s="53" t="s">
        <v>249</v>
      </c>
      <c r="AL180" s="53" t="s">
        <v>249</v>
      </c>
      <c r="AM180" s="53">
        <v>64.236000000000004</v>
      </c>
      <c r="AN180" s="53">
        <v>0.90100000000000002</v>
      </c>
      <c r="AO180" s="53">
        <v>174.40799999999999</v>
      </c>
      <c r="AP180" s="58">
        <v>0</v>
      </c>
      <c r="AQ180" s="58">
        <v>0</v>
      </c>
      <c r="AR180" s="58">
        <v>0</v>
      </c>
      <c r="AS180" s="58">
        <v>0</v>
      </c>
      <c r="AT180" s="58">
        <v>0</v>
      </c>
      <c r="AU180" s="58">
        <v>0</v>
      </c>
      <c r="AV180" s="58">
        <v>0</v>
      </c>
      <c r="AW180" s="58">
        <v>0</v>
      </c>
      <c r="AX180" s="58">
        <v>0</v>
      </c>
      <c r="AY180" s="58">
        <v>0</v>
      </c>
      <c r="AZ180" s="58">
        <v>0</v>
      </c>
      <c r="BA180" s="58">
        <v>0</v>
      </c>
      <c r="BB180" s="58">
        <v>0</v>
      </c>
      <c r="BC180" s="58">
        <v>0</v>
      </c>
      <c r="BD180" s="58">
        <v>0</v>
      </c>
      <c r="BE180" s="58">
        <v>0</v>
      </c>
    </row>
    <row r="181" spans="1:63" x14ac:dyDescent="0.3">
      <c r="B181" s="51" t="s">
        <v>129</v>
      </c>
      <c r="N181" s="18"/>
      <c r="O181" s="18"/>
      <c r="P181" s="18"/>
      <c r="Q181" s="18"/>
      <c r="R181" s="19"/>
      <c r="S181" s="18"/>
      <c r="T181" s="18"/>
      <c r="U181" s="18"/>
      <c r="V181" s="18"/>
      <c r="W181" s="18"/>
      <c r="X181" s="18"/>
      <c r="Y181" s="18"/>
      <c r="Z181" s="20"/>
      <c r="AA181" s="53" t="s">
        <v>249</v>
      </c>
      <c r="AB181" s="53" t="s">
        <v>249</v>
      </c>
      <c r="AC181" s="53" t="s">
        <v>249</v>
      </c>
      <c r="AD181" s="53" t="s">
        <v>249</v>
      </c>
      <c r="AE181" s="53" t="s">
        <v>249</v>
      </c>
      <c r="AF181" s="53" t="s">
        <v>249</v>
      </c>
      <c r="AG181" s="53" t="s">
        <v>249</v>
      </c>
      <c r="AH181" s="53" t="s">
        <v>249</v>
      </c>
      <c r="AI181" s="53" t="s">
        <v>249</v>
      </c>
      <c r="AJ181" s="53" t="s">
        <v>249</v>
      </c>
      <c r="AK181" s="53" t="s">
        <v>249</v>
      </c>
      <c r="AL181" s="53" t="s">
        <v>249</v>
      </c>
      <c r="AM181" s="53">
        <v>0</v>
      </c>
      <c r="AN181" s="53">
        <v>16.45</v>
      </c>
      <c r="AO181" s="53">
        <v>13.244</v>
      </c>
      <c r="AP181" s="58">
        <v>0</v>
      </c>
      <c r="AQ181" s="58">
        <v>0</v>
      </c>
      <c r="AR181" s="58">
        <v>0</v>
      </c>
      <c r="AS181" s="58">
        <v>0</v>
      </c>
      <c r="AT181" s="58">
        <v>0</v>
      </c>
      <c r="AU181" s="58">
        <v>0</v>
      </c>
      <c r="AV181" s="58">
        <v>0</v>
      </c>
      <c r="AW181" s="58">
        <v>0</v>
      </c>
      <c r="AX181" s="58">
        <v>0</v>
      </c>
      <c r="AY181" s="58">
        <v>0</v>
      </c>
      <c r="AZ181" s="58">
        <v>0</v>
      </c>
      <c r="BA181" s="58">
        <v>0</v>
      </c>
      <c r="BB181" s="58">
        <v>0</v>
      </c>
      <c r="BC181" s="58">
        <v>0</v>
      </c>
      <c r="BD181" s="58">
        <v>0</v>
      </c>
      <c r="BE181" s="58">
        <v>0</v>
      </c>
    </row>
    <row r="182" spans="1:63" x14ac:dyDescent="0.3">
      <c r="B182" s="51" t="s">
        <v>130</v>
      </c>
      <c r="N182" s="18"/>
      <c r="O182" s="18"/>
      <c r="P182" s="18"/>
      <c r="Q182" s="18"/>
      <c r="R182" s="19"/>
      <c r="S182" s="18"/>
      <c r="T182" s="18"/>
      <c r="U182" s="18"/>
      <c r="V182" s="18"/>
      <c r="W182" s="18"/>
      <c r="X182" s="18"/>
      <c r="Y182" s="18"/>
      <c r="Z182" s="20"/>
      <c r="AA182" s="52" t="s">
        <v>249</v>
      </c>
      <c r="AB182" s="52" t="s">
        <v>249</v>
      </c>
      <c r="AC182" s="52" t="s">
        <v>249</v>
      </c>
      <c r="AD182" s="52" t="s">
        <v>249</v>
      </c>
      <c r="AE182" s="52" t="s">
        <v>249</v>
      </c>
      <c r="AF182" s="52" t="s">
        <v>249</v>
      </c>
      <c r="AG182" s="52" t="s">
        <v>249</v>
      </c>
      <c r="AH182" s="52" t="s">
        <v>249</v>
      </c>
      <c r="AI182" s="52" t="s">
        <v>249</v>
      </c>
      <c r="AJ182" s="52" t="s">
        <v>249</v>
      </c>
      <c r="AK182" s="52" t="s">
        <v>249</v>
      </c>
      <c r="AL182" s="52" t="s">
        <v>249</v>
      </c>
      <c r="AM182" s="52">
        <v>0</v>
      </c>
      <c r="AN182" s="52">
        <v>0</v>
      </c>
      <c r="AO182" s="52">
        <v>-12.814</v>
      </c>
      <c r="AP182" s="184">
        <v>0</v>
      </c>
      <c r="AQ182" s="184">
        <v>0</v>
      </c>
      <c r="AR182" s="184">
        <v>0</v>
      </c>
      <c r="AS182" s="184">
        <v>0</v>
      </c>
      <c r="AT182" s="184">
        <v>0</v>
      </c>
      <c r="AU182" s="184">
        <v>0</v>
      </c>
      <c r="AV182" s="184">
        <v>0</v>
      </c>
      <c r="AW182" s="184">
        <v>0</v>
      </c>
      <c r="AX182" s="184">
        <v>0</v>
      </c>
      <c r="AY182" s="184">
        <v>0</v>
      </c>
      <c r="AZ182" s="184">
        <v>0</v>
      </c>
      <c r="BA182" s="184">
        <v>0</v>
      </c>
      <c r="BB182" s="184">
        <v>0</v>
      </c>
      <c r="BC182" s="184">
        <v>0</v>
      </c>
      <c r="BD182" s="184">
        <v>0</v>
      </c>
      <c r="BE182" s="184">
        <v>0</v>
      </c>
    </row>
    <row r="183" spans="1:63" s="50" customFormat="1" x14ac:dyDescent="0.3">
      <c r="A183" s="48"/>
      <c r="B183" s="43" t="s">
        <v>131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94"/>
      <c r="O183" s="94"/>
      <c r="P183" s="94"/>
      <c r="Q183" s="94"/>
      <c r="R183" s="178"/>
      <c r="S183" s="94"/>
      <c r="T183" s="94">
        <v>48.475422153465352</v>
      </c>
      <c r="U183" s="94"/>
      <c r="V183" s="94"/>
      <c r="W183" s="94"/>
      <c r="X183" s="94"/>
      <c r="Y183" s="94"/>
      <c r="Z183" s="145"/>
      <c r="AA183" s="45" t="s">
        <v>249</v>
      </c>
      <c r="AB183" s="45" t="s">
        <v>249</v>
      </c>
      <c r="AC183" s="45" t="s">
        <v>249</v>
      </c>
      <c r="AD183" s="45" t="s">
        <v>249</v>
      </c>
      <c r="AE183" s="45" t="s">
        <v>249</v>
      </c>
      <c r="AF183" s="45" t="s">
        <v>249</v>
      </c>
      <c r="AG183" s="45" t="s">
        <v>249</v>
      </c>
      <c r="AH183" s="45" t="s">
        <v>249</v>
      </c>
      <c r="AI183" s="45" t="s">
        <v>249</v>
      </c>
      <c r="AJ183" s="45" t="s">
        <v>249</v>
      </c>
      <c r="AK183" s="45" t="s">
        <v>249</v>
      </c>
      <c r="AL183" s="45" t="s">
        <v>249</v>
      </c>
      <c r="AM183" s="45">
        <v>64.236000000000004</v>
      </c>
      <c r="AN183" s="45">
        <v>17.350999999999999</v>
      </c>
      <c r="AO183" s="45">
        <v>239.95</v>
      </c>
      <c r="AP183" s="45">
        <v>0</v>
      </c>
      <c r="AQ183" s="45">
        <v>0</v>
      </c>
      <c r="AR183" s="45">
        <v>0</v>
      </c>
      <c r="AS183" s="45">
        <v>0</v>
      </c>
      <c r="AT183" s="45">
        <v>0</v>
      </c>
      <c r="AU183" s="45">
        <v>0</v>
      </c>
      <c r="AV183" s="45">
        <v>0</v>
      </c>
      <c r="AW183" s="45">
        <v>0</v>
      </c>
      <c r="AX183" s="45">
        <v>0</v>
      </c>
      <c r="AY183" s="45">
        <v>0</v>
      </c>
      <c r="AZ183" s="45">
        <v>0</v>
      </c>
      <c r="BA183" s="45">
        <v>0</v>
      </c>
      <c r="BB183" s="45">
        <v>0</v>
      </c>
      <c r="BC183" s="45">
        <v>0</v>
      </c>
      <c r="BD183" s="45">
        <v>0</v>
      </c>
      <c r="BE183" s="45">
        <v>0</v>
      </c>
      <c r="BF183" s="48"/>
      <c r="BG183" s="49" t="e">
        <v>#VALUE!</v>
      </c>
      <c r="BH183" s="49" t="e">
        <v>#NUM!</v>
      </c>
      <c r="BI183" s="49" t="e">
        <v>#NUM!</v>
      </c>
      <c r="BJ183" s="48"/>
      <c r="BK183" s="48"/>
    </row>
    <row r="184" spans="1:63" x14ac:dyDescent="0.3">
      <c r="AA184" s="58" t="e">
        <v>#VALUE!</v>
      </c>
      <c r="AB184" s="58" t="e">
        <v>#VALUE!</v>
      </c>
      <c r="AC184" s="58" t="e">
        <v>#VALUE!</v>
      </c>
      <c r="AD184" s="58" t="e">
        <v>#VALUE!</v>
      </c>
      <c r="AE184" s="58" t="e">
        <v>#VALUE!</v>
      </c>
      <c r="AF184" s="58" t="e">
        <v>#VALUE!</v>
      </c>
      <c r="AG184" s="58" t="e">
        <v>#VALUE!</v>
      </c>
      <c r="AH184" s="58" t="e">
        <v>#VALUE!</v>
      </c>
      <c r="AI184" s="58" t="e">
        <v>#VALUE!</v>
      </c>
      <c r="AJ184" s="58" t="e">
        <v>#VALUE!</v>
      </c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</row>
    <row r="185" spans="1:63" x14ac:dyDescent="0.3"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</row>
    <row r="186" spans="1:63" ht="13.5" thickBot="1" x14ac:dyDescent="0.35">
      <c r="A186" s="87"/>
      <c r="B186" s="88" t="s">
        <v>132</v>
      </c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9"/>
      <c r="O186" s="89"/>
      <c r="P186" s="89"/>
      <c r="Q186" s="89"/>
      <c r="R186" s="90"/>
      <c r="S186" s="89"/>
      <c r="T186" s="89"/>
      <c r="U186" s="89"/>
      <c r="V186" s="89"/>
      <c r="W186" s="18"/>
      <c r="X186" s="18"/>
      <c r="Y186" s="18"/>
      <c r="Z186" s="88" t="s">
        <v>132</v>
      </c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87"/>
      <c r="AQ186" s="92"/>
      <c r="AR186" s="92"/>
      <c r="AS186" s="87"/>
      <c r="AT186" s="87"/>
      <c r="AU186" s="87"/>
      <c r="AV186" s="87"/>
      <c r="AW186" s="92"/>
      <c r="AX186" s="87"/>
      <c r="AY186" s="87"/>
      <c r="AZ186" s="87"/>
      <c r="BA186" s="87"/>
      <c r="BB186" s="87"/>
      <c r="BC186" s="87"/>
      <c r="BD186" s="87"/>
      <c r="BE186" s="87"/>
    </row>
    <row r="187" spans="1:63" x14ac:dyDescent="0.3">
      <c r="A187" s="36"/>
      <c r="B187" s="34" t="s">
        <v>133</v>
      </c>
      <c r="C187" s="36">
        <v>0</v>
      </c>
      <c r="D187" s="36">
        <v>0</v>
      </c>
      <c r="E187" s="36">
        <v>0</v>
      </c>
      <c r="F187" s="36">
        <v>0</v>
      </c>
      <c r="G187" s="36" t="s">
        <v>231</v>
      </c>
      <c r="H187" s="36" t="s">
        <v>232</v>
      </c>
      <c r="I187" s="36" t="s">
        <v>233</v>
      </c>
      <c r="J187" s="36" t="s">
        <v>234</v>
      </c>
      <c r="K187" s="36" t="s">
        <v>235</v>
      </c>
      <c r="L187" s="36" t="s">
        <v>236</v>
      </c>
      <c r="M187" s="36" t="s">
        <v>237</v>
      </c>
      <c r="N187" s="36" t="s">
        <v>238</v>
      </c>
      <c r="O187" s="36" t="s">
        <v>239</v>
      </c>
      <c r="P187" s="36" t="s">
        <v>240</v>
      </c>
      <c r="Q187" s="36" t="s">
        <v>241</v>
      </c>
      <c r="R187" s="36" t="s">
        <v>242</v>
      </c>
      <c r="S187" s="36" t="s">
        <v>243</v>
      </c>
      <c r="T187" s="36" t="s">
        <v>244</v>
      </c>
      <c r="U187" s="36" t="s">
        <v>245</v>
      </c>
      <c r="V187" s="36" t="s">
        <v>246</v>
      </c>
      <c r="W187" s="18"/>
      <c r="X187" s="18"/>
      <c r="Y187" s="18"/>
      <c r="Z187" s="34"/>
      <c r="AA187" s="36">
        <v>39082</v>
      </c>
      <c r="AB187" s="36">
        <v>39447</v>
      </c>
      <c r="AC187" s="36">
        <v>39813</v>
      </c>
      <c r="AD187" s="36">
        <v>40178</v>
      </c>
      <c r="AE187" s="36">
        <v>40543</v>
      </c>
      <c r="AF187" s="36">
        <v>40908</v>
      </c>
      <c r="AG187" s="36">
        <v>41274</v>
      </c>
      <c r="AH187" s="36">
        <v>41639</v>
      </c>
      <c r="AI187" s="36">
        <v>42004</v>
      </c>
      <c r="AJ187" s="36">
        <v>42369</v>
      </c>
      <c r="AK187" s="36">
        <v>42735</v>
      </c>
      <c r="AL187" s="36">
        <v>43100</v>
      </c>
      <c r="AM187" s="36">
        <v>43465</v>
      </c>
      <c r="AN187" s="36">
        <v>43830</v>
      </c>
      <c r="AO187" s="36">
        <v>44196</v>
      </c>
      <c r="AP187" s="37">
        <v>44561</v>
      </c>
      <c r="AQ187" s="37">
        <v>44926</v>
      </c>
      <c r="AR187" s="37">
        <v>45291</v>
      </c>
      <c r="AS187" s="37">
        <v>45657</v>
      </c>
      <c r="AT187" s="37">
        <v>46022</v>
      </c>
      <c r="AU187" s="37">
        <v>46387</v>
      </c>
      <c r="AV187" s="37">
        <v>46752</v>
      </c>
      <c r="AW187" s="37">
        <v>47118</v>
      </c>
      <c r="AX187" s="37">
        <v>47483</v>
      </c>
      <c r="AY187" s="37">
        <v>47848</v>
      </c>
      <c r="AZ187" s="37">
        <v>48213</v>
      </c>
      <c r="BA187" s="37">
        <v>48579</v>
      </c>
      <c r="BB187" s="37">
        <v>48944</v>
      </c>
      <c r="BC187" s="37">
        <v>49309</v>
      </c>
      <c r="BD187" s="37">
        <v>49674</v>
      </c>
      <c r="BE187" s="37">
        <v>50040</v>
      </c>
      <c r="BG187" s="38" t="s">
        <v>37</v>
      </c>
      <c r="BH187" s="39" t="s">
        <v>37</v>
      </c>
      <c r="BI187" s="39" t="s">
        <v>38</v>
      </c>
    </row>
    <row r="189" spans="1:63" x14ac:dyDescent="0.3">
      <c r="B189" s="197" t="s">
        <v>134</v>
      </c>
      <c r="N189" s="18"/>
      <c r="O189" s="18"/>
      <c r="P189" s="18"/>
      <c r="Q189" s="18"/>
      <c r="R189" s="19"/>
      <c r="S189" s="18"/>
      <c r="T189" s="18"/>
      <c r="U189" s="18"/>
      <c r="V189" s="18"/>
      <c r="W189" s="18"/>
      <c r="X189" s="18"/>
      <c r="Y189" s="18"/>
      <c r="Z189" s="20"/>
      <c r="AA189" s="18"/>
      <c r="AB189" s="107" t="e">
        <v>#VALUE!</v>
      </c>
      <c r="AC189" s="107" t="e">
        <v>#VALUE!</v>
      </c>
      <c r="AD189" s="107" t="e">
        <v>#VALUE!</v>
      </c>
      <c r="AE189" s="107" t="e">
        <v>#VALUE!</v>
      </c>
      <c r="AF189" s="107" t="e">
        <v>#VALUE!</v>
      </c>
      <c r="AG189" s="107" t="e">
        <v>#VALUE!</v>
      </c>
      <c r="AH189" s="107" t="e">
        <v>#VALUE!</v>
      </c>
      <c r="AI189" s="107" t="e">
        <v>#VALUE!</v>
      </c>
      <c r="AJ189" s="107" t="e">
        <v>#VALUE!</v>
      </c>
      <c r="AK189" s="107" t="e">
        <v>#VALUE!</v>
      </c>
      <c r="AL189" s="107" t="e">
        <v>#VALUE!</v>
      </c>
      <c r="AM189" s="107">
        <v>-0.1203372046745541</v>
      </c>
      <c r="AN189" s="107">
        <v>-0.14521838721432662</v>
      </c>
      <c r="AO189" s="107">
        <v>-5.5148400864852724E-2</v>
      </c>
      <c r="AP189" s="107">
        <v>-9.1687173782275824E-2</v>
      </c>
      <c r="AQ189" s="107">
        <v>-0.16276788860281183</v>
      </c>
      <c r="AR189" s="107">
        <v>-2.4581393241574334</v>
      </c>
      <c r="AS189" s="107">
        <v>0.15279033411676765</v>
      </c>
      <c r="AT189" s="107">
        <v>6.6261183390812939E-2</v>
      </c>
      <c r="AU189" s="107">
        <v>5.0950060415840139E-2</v>
      </c>
      <c r="AV189" s="107">
        <v>3.9235477918363043E-2</v>
      </c>
      <c r="AW189" s="107">
        <v>3.366669957852883E-2</v>
      </c>
      <c r="AX189" s="107">
        <v>2.8065083836079408E-2</v>
      </c>
      <c r="AY189" s="107">
        <v>2.2439937999709874E-2</v>
      </c>
      <c r="AZ189" s="107">
        <v>2.2467217499556824E-2</v>
      </c>
      <c r="BA189" s="107">
        <v>2.2489019748864143E-2</v>
      </c>
      <c r="BB189" s="107">
        <v>2.2506500562672088E-2</v>
      </c>
      <c r="BC189" s="107">
        <v>2.2520553191909903E-2</v>
      </c>
      <c r="BD189" s="107">
        <v>2.2531867614050738E-2</v>
      </c>
      <c r="BE189" s="107">
        <v>2.2540976504126432E-2</v>
      </c>
    </row>
    <row r="190" spans="1:63" x14ac:dyDescent="0.3">
      <c r="B190" s="197" t="s">
        <v>135</v>
      </c>
      <c r="N190" s="18"/>
      <c r="O190" s="18"/>
      <c r="P190" s="18"/>
      <c r="Q190" s="18"/>
      <c r="R190" s="19"/>
      <c r="S190" s="18"/>
      <c r="T190" s="18"/>
      <c r="U190" s="18"/>
      <c r="V190" s="18"/>
      <c r="W190" s="18"/>
      <c r="X190" s="18"/>
      <c r="Y190" s="18"/>
      <c r="Z190" s="20"/>
      <c r="AA190" s="18"/>
      <c r="AB190" s="107" t="e">
        <v>#VALUE!</v>
      </c>
      <c r="AC190" s="107" t="e">
        <v>#VALUE!</v>
      </c>
      <c r="AD190" s="107" t="e">
        <v>#VALUE!</v>
      </c>
      <c r="AE190" s="107" t="e">
        <v>#VALUE!</v>
      </c>
      <c r="AF190" s="107" t="e">
        <v>#VALUE!</v>
      </c>
      <c r="AG190" s="107" t="e">
        <v>#VALUE!</v>
      </c>
      <c r="AH190" s="107" t="e">
        <v>#VALUE!</v>
      </c>
      <c r="AI190" s="107" t="e">
        <v>#VALUE!</v>
      </c>
      <c r="AJ190" s="107" t="e">
        <v>#VALUE!</v>
      </c>
      <c r="AK190" s="107" t="e">
        <v>#VALUE!</v>
      </c>
      <c r="AL190" s="107" t="e">
        <v>#VALUE!</v>
      </c>
      <c r="AM190" s="107">
        <v>5.6273687060097458E-2</v>
      </c>
      <c r="AN190" s="107">
        <v>9.9511272831050226E-2</v>
      </c>
      <c r="AO190" s="107">
        <v>7.0998387714820733E-3</v>
      </c>
      <c r="AP190" s="107">
        <v>1.23639687457326E-2</v>
      </c>
      <c r="AQ190" s="107">
        <v>1.6373658100365496E-2</v>
      </c>
      <c r="AR190" s="107">
        <v>1.9213727500887436E-2</v>
      </c>
      <c r="AS190" s="107">
        <v>1.9485009750622312E-2</v>
      </c>
      <c r="AT190" s="107">
        <v>1.7031382522003185E-2</v>
      </c>
      <c r="AU190" s="107">
        <v>1.4119828245484425E-2</v>
      </c>
      <c r="AV190" s="107">
        <v>1.1247999459249364E-2</v>
      </c>
      <c r="AW190" s="107">
        <v>8.8522583131613458E-3</v>
      </c>
      <c r="AX190" s="107">
        <v>6.8247556933132194E-3</v>
      </c>
      <c r="AY190" s="107">
        <v>5.0926871558041077E-3</v>
      </c>
      <c r="AZ190" s="107">
        <v>4.6043260264680193E-3</v>
      </c>
      <c r="BA190" s="107">
        <v>4.2210237521497444E-3</v>
      </c>
      <c r="BB190" s="107">
        <v>3.9112461804413244E-3</v>
      </c>
      <c r="BC190" s="107">
        <v>3.65478931183634E-3</v>
      </c>
      <c r="BD190" s="107">
        <v>3.4381066248764564E-3</v>
      </c>
      <c r="BE190" s="107">
        <v>3.2517757444095567E-3</v>
      </c>
    </row>
    <row r="191" spans="1:63" x14ac:dyDescent="0.3">
      <c r="B191" s="106" t="s">
        <v>136</v>
      </c>
      <c r="N191" s="18"/>
      <c r="O191" s="18"/>
      <c r="P191" s="18"/>
      <c r="Q191" s="18"/>
      <c r="R191" s="19"/>
      <c r="S191" s="18"/>
      <c r="T191" s="18"/>
      <c r="U191" s="18"/>
      <c r="V191" s="18"/>
      <c r="W191" s="18"/>
      <c r="X191" s="18"/>
      <c r="Y191" s="18"/>
      <c r="Z191" s="20"/>
      <c r="AA191" s="18"/>
      <c r="AB191" s="107" t="e">
        <v>#VALUE!</v>
      </c>
      <c r="AC191" s="107" t="e">
        <v>#VALUE!</v>
      </c>
      <c r="AD191" s="107" t="e">
        <v>#VALUE!</v>
      </c>
      <c r="AE191" s="107" t="e">
        <v>#VALUE!</v>
      </c>
      <c r="AF191" s="107" t="e">
        <v>#VALUE!</v>
      </c>
      <c r="AG191" s="107" t="e">
        <v>#VALUE!</v>
      </c>
      <c r="AH191" s="107" t="e">
        <v>#VALUE!</v>
      </c>
      <c r="AI191" s="107" t="e">
        <v>#VALUE!</v>
      </c>
      <c r="AJ191" s="107" t="e">
        <v>#VALUE!</v>
      </c>
      <c r="AK191" s="107" t="e">
        <v>#VALUE!</v>
      </c>
      <c r="AL191" s="107" t="e">
        <v>#VALUE!</v>
      </c>
      <c r="AM191" s="107" t="e">
        <v>#VALUE!</v>
      </c>
      <c r="AN191" s="107">
        <v>6.1479175401193555E-2</v>
      </c>
      <c r="AO191" s="107">
        <v>3.5696471700094497E-2</v>
      </c>
      <c r="AP191" s="107">
        <v>9.7459021526745994E-3</v>
      </c>
      <c r="AQ191" s="107">
        <v>2.0206475586282944E-2</v>
      </c>
      <c r="AR191" s="107">
        <v>2.0491515398773218E-2</v>
      </c>
      <c r="AS191" s="107">
        <v>1.9297222583982129E-2</v>
      </c>
      <c r="AT191" s="107">
        <v>1.8199309465304295E-2</v>
      </c>
      <c r="AU191" s="107">
        <v>1.5312636368438682E-2</v>
      </c>
      <c r="AV191" s="107">
        <v>1.4585298324884173E-2</v>
      </c>
      <c r="AW191" s="107">
        <v>1.2631406198353795E-2</v>
      </c>
      <c r="AX191" s="107">
        <v>1.2356542854306877E-2</v>
      </c>
      <c r="AY191" s="107">
        <v>1.1843377610802067E-2</v>
      </c>
      <c r="AZ191" s="107">
        <v>6.8966589310475611E-3</v>
      </c>
      <c r="BA191" s="107">
        <v>6.7378205733826498E-3</v>
      </c>
      <c r="BB191" s="107">
        <v>6.5764057093650151E-3</v>
      </c>
      <c r="BC191" s="107">
        <v>6.4113085291490233E-3</v>
      </c>
      <c r="BD191" s="107">
        <v>6.2417121142750755E-3</v>
      </c>
      <c r="BE191" s="107">
        <v>6.0670517074433768E-3</v>
      </c>
    </row>
    <row r="192" spans="1:63" hidden="1" outlineLevel="1" x14ac:dyDescent="0.3">
      <c r="B192" s="161" t="s">
        <v>137</v>
      </c>
      <c r="N192" s="18"/>
      <c r="O192" s="18"/>
      <c r="P192" s="18"/>
      <c r="Q192" s="18"/>
      <c r="R192" s="19"/>
      <c r="S192" s="18"/>
      <c r="T192" s="18"/>
      <c r="U192" s="18"/>
      <c r="V192" s="18"/>
      <c r="W192" s="18"/>
      <c r="X192" s="18"/>
      <c r="Y192" s="18"/>
      <c r="Z192" s="20"/>
      <c r="AA192" s="18"/>
      <c r="AB192" s="198" t="e">
        <v>#VALUE!</v>
      </c>
      <c r="AC192" s="198" t="e">
        <v>#VALUE!</v>
      </c>
      <c r="AD192" s="198" t="e">
        <v>#VALUE!</v>
      </c>
      <c r="AE192" s="198" t="e">
        <v>#VALUE!</v>
      </c>
      <c r="AF192" s="198" t="e">
        <v>#VALUE!</v>
      </c>
      <c r="AG192" s="198" t="e">
        <v>#VALUE!</v>
      </c>
      <c r="AH192" s="198" t="e">
        <v>#VALUE!</v>
      </c>
      <c r="AI192" s="198" t="e">
        <v>#VALUE!</v>
      </c>
      <c r="AJ192" s="198" t="e">
        <v>#VALUE!</v>
      </c>
      <c r="AK192" s="198" t="e">
        <v>#VALUE!</v>
      </c>
      <c r="AL192" s="198" t="e">
        <v>#VALUE!</v>
      </c>
      <c r="AM192" s="198" t="e">
        <v>#VALUE!</v>
      </c>
      <c r="AN192" s="198">
        <v>6.8920000000000003</v>
      </c>
      <c r="AO192" s="198">
        <v>5.4389999999999983</v>
      </c>
      <c r="AP192" s="198">
        <v>1.9251902134607732</v>
      </c>
      <c r="AQ192" s="198">
        <v>5.1476721852805305</v>
      </c>
      <c r="AR192" s="198">
        <v>6.535871746305272</v>
      </c>
      <c r="AS192" s="198">
        <v>7.5600220463833132</v>
      </c>
      <c r="AT192" s="198">
        <v>8.608851738454419</v>
      </c>
      <c r="AU192" s="198">
        <v>8.6146646747738416</v>
      </c>
      <c r="AV192" s="198">
        <v>9.6262634418851647</v>
      </c>
      <c r="AW192" s="198">
        <v>9.6569249971455093</v>
      </c>
      <c r="AX192" s="198">
        <v>10.812705036840626</v>
      </c>
      <c r="AY192" s="198">
        <v>11.79133847724006</v>
      </c>
      <c r="AZ192" s="198">
        <v>7.387204711664026</v>
      </c>
      <c r="BA192" s="198">
        <v>7.7509799854110071</v>
      </c>
      <c r="BB192" s="198">
        <v>8.1105918973626814</v>
      </c>
      <c r="BC192" s="198">
        <v>8.4615954697709412</v>
      </c>
      <c r="BD192" s="198">
        <v>8.7992544606736374</v>
      </c>
      <c r="BE192" s="198">
        <v>9.1186143702043125</v>
      </c>
    </row>
    <row r="193" spans="1:63" hidden="1" outlineLevel="1" x14ac:dyDescent="0.3">
      <c r="B193" s="161" t="s">
        <v>138</v>
      </c>
      <c r="N193" s="18"/>
      <c r="O193" s="18"/>
      <c r="P193" s="18"/>
      <c r="Q193" s="18"/>
      <c r="R193" s="19"/>
      <c r="S193" s="18"/>
      <c r="T193" s="18"/>
      <c r="U193" s="18"/>
      <c r="V193" s="18"/>
      <c r="W193" s="18"/>
      <c r="X193" s="18"/>
      <c r="Y193" s="18"/>
      <c r="Z193" s="20"/>
      <c r="AA193" s="18"/>
      <c r="AB193" s="198" t="e">
        <v>#VALUE!</v>
      </c>
      <c r="AC193" s="198" t="e">
        <v>#VALUE!</v>
      </c>
      <c r="AD193" s="198" t="e">
        <v>#VALUE!</v>
      </c>
      <c r="AE193" s="198" t="e">
        <v>#VALUE!</v>
      </c>
      <c r="AF193" s="198" t="e">
        <v>#VALUE!</v>
      </c>
      <c r="AG193" s="198" t="e">
        <v>#VALUE!</v>
      </c>
      <c r="AH193" s="198" t="e">
        <v>#VALUE!</v>
      </c>
      <c r="AI193" s="198" t="e">
        <v>#VALUE!</v>
      </c>
      <c r="AJ193" s="198" t="e">
        <v>#VALUE!</v>
      </c>
      <c r="AK193" s="198" t="e">
        <v>#VALUE!</v>
      </c>
      <c r="AL193" s="198" t="e">
        <v>#VALUE!</v>
      </c>
      <c r="AM193" s="198">
        <v>4.7749999999999995</v>
      </c>
      <c r="AN193" s="198">
        <v>11.667</v>
      </c>
      <c r="AO193" s="198">
        <v>17.105999999999998</v>
      </c>
      <c r="AP193" s="198">
        <v>19.031190213460771</v>
      </c>
      <c r="AQ193" s="198">
        <v>24.178862398741302</v>
      </c>
      <c r="AR193" s="198">
        <v>30.714734145046574</v>
      </c>
      <c r="AS193" s="198">
        <v>38.274756191429887</v>
      </c>
      <c r="AT193" s="198">
        <v>46.883607929884306</v>
      </c>
      <c r="AU193" s="198">
        <v>55.498272604658148</v>
      </c>
      <c r="AV193" s="198">
        <v>65.124536046543312</v>
      </c>
      <c r="AW193" s="198">
        <v>74.781461043688822</v>
      </c>
      <c r="AX193" s="198">
        <v>85.594166080529448</v>
      </c>
      <c r="AY193" s="198">
        <v>97.385504557769508</v>
      </c>
      <c r="AZ193" s="198">
        <v>104.77270926943353</v>
      </c>
      <c r="BA193" s="198">
        <v>112.52368925484454</v>
      </c>
      <c r="BB193" s="198">
        <v>120.63428115220722</v>
      </c>
      <c r="BC193" s="198">
        <v>129.09587662197816</v>
      </c>
      <c r="BD193" s="198">
        <v>137.8951310826518</v>
      </c>
      <c r="BE193" s="198">
        <v>147.01374545285611</v>
      </c>
    </row>
    <row r="194" spans="1:63" collapsed="1" x14ac:dyDescent="0.3">
      <c r="A194" s="180"/>
      <c r="B194" s="181" t="s">
        <v>139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18"/>
      <c r="X194" s="18"/>
      <c r="Y194" s="18"/>
      <c r="Z194" s="181" t="s">
        <v>139</v>
      </c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</row>
    <row r="195" spans="1:63" x14ac:dyDescent="0.3">
      <c r="B195" s="163" t="s">
        <v>140</v>
      </c>
      <c r="N195" s="18"/>
      <c r="O195" s="18"/>
      <c r="P195" s="18"/>
      <c r="Q195" s="18"/>
      <c r="R195" s="19"/>
      <c r="S195" s="18"/>
      <c r="T195" s="18"/>
      <c r="U195" s="18"/>
      <c r="V195" s="164" t="e">
        <v>#REF!</v>
      </c>
      <c r="W195" s="18"/>
      <c r="X195" s="18"/>
      <c r="Y195" s="18"/>
      <c r="Z195" s="20"/>
      <c r="AA195" s="18"/>
      <c r="AB195" s="164" t="e">
        <v>#VALUE!</v>
      </c>
      <c r="AC195" s="164" t="e">
        <v>#VALUE!</v>
      </c>
      <c r="AD195" s="164" t="e">
        <v>#VALUE!</v>
      </c>
      <c r="AE195" s="164" t="e">
        <v>#VALUE!</v>
      </c>
      <c r="AF195" s="164" t="e">
        <v>#VALUE!</v>
      </c>
      <c r="AG195" s="164" t="e">
        <v>#VALUE!</v>
      </c>
      <c r="AH195" s="164" t="e">
        <v>#VALUE!</v>
      </c>
      <c r="AI195" s="164" t="e">
        <v>#VALUE!</v>
      </c>
      <c r="AJ195" s="164" t="e">
        <v>#VALUE!</v>
      </c>
      <c r="AK195" s="164" t="e">
        <v>#VALUE!</v>
      </c>
      <c r="AL195" s="164" t="e">
        <v>#VALUE!</v>
      </c>
      <c r="AM195" s="164">
        <v>-0.88139947176091771</v>
      </c>
      <c r="AN195" s="164">
        <v>-1.5432349419542923</v>
      </c>
      <c r="AO195" s="164">
        <v>-0.44492179821975125</v>
      </c>
      <c r="AP195" s="164">
        <v>-0.49029557306869953</v>
      </c>
      <c r="AQ195" s="164">
        <v>-0.73139967273254658</v>
      </c>
      <c r="AR195" s="164">
        <v>-9.6281160011201052</v>
      </c>
      <c r="AS195" s="164">
        <v>0.53620133785802915</v>
      </c>
      <c r="AT195" s="164">
        <v>0.21410916537665056</v>
      </c>
      <c r="AU195" s="164">
        <v>0.15584260364082764</v>
      </c>
      <c r="AV195" s="164">
        <v>0.11701958050371991</v>
      </c>
      <c r="AW195" s="164">
        <v>0.10125496452234899</v>
      </c>
      <c r="AX195" s="164">
        <v>8.8646592254648063E-2</v>
      </c>
      <c r="AY195" s="164">
        <v>7.8073379450323901E-2</v>
      </c>
      <c r="AZ195" s="164">
        <v>7.265688254240571E-2</v>
      </c>
      <c r="BA195" s="164">
        <v>6.7717701330092472E-2</v>
      </c>
      <c r="BB195" s="164">
        <v>6.3213942571846593E-2</v>
      </c>
      <c r="BC195" s="164">
        <v>5.9107464195485244E-2</v>
      </c>
      <c r="BD195" s="164">
        <v>5.5363546603162186E-2</v>
      </c>
      <c r="BE195" s="164">
        <v>5.1950583352602893E-2</v>
      </c>
    </row>
    <row r="196" spans="1:63" x14ac:dyDescent="0.3">
      <c r="B196" s="163" t="s">
        <v>141</v>
      </c>
      <c r="N196" s="18"/>
      <c r="O196" s="18"/>
      <c r="P196" s="18"/>
      <c r="Q196" s="18"/>
      <c r="R196" s="19"/>
      <c r="S196" s="18"/>
      <c r="T196" s="18"/>
      <c r="U196" s="18"/>
      <c r="V196" s="164" t="e">
        <v>#REF!</v>
      </c>
      <c r="W196" s="18"/>
      <c r="X196" s="18"/>
      <c r="Y196" s="18"/>
      <c r="Z196" s="20"/>
      <c r="AA196" s="18"/>
      <c r="AB196" s="164" t="e">
        <v>#VALUE!</v>
      </c>
      <c r="AC196" s="164" t="e">
        <v>#VALUE!</v>
      </c>
      <c r="AD196" s="164" t="e">
        <v>#VALUE!</v>
      </c>
      <c r="AE196" s="164" t="e">
        <v>#VALUE!</v>
      </c>
      <c r="AF196" s="164" t="e">
        <v>#VALUE!</v>
      </c>
      <c r="AG196" s="164" t="e">
        <v>#VALUE!</v>
      </c>
      <c r="AH196" s="164" t="e">
        <v>#VALUE!</v>
      </c>
      <c r="AI196" s="164" t="e">
        <v>#VALUE!</v>
      </c>
      <c r="AJ196" s="164" t="e">
        <v>#VALUE!</v>
      </c>
      <c r="AK196" s="164" t="e">
        <v>#VALUE!</v>
      </c>
      <c r="AL196" s="164" t="e">
        <v>#VALUE!</v>
      </c>
      <c r="AM196" s="164">
        <v>0.42689677629436656</v>
      </c>
      <c r="AN196" s="164">
        <v>-1.3403352595137696</v>
      </c>
      <c r="AO196" s="164">
        <v>5.7170696094122935</v>
      </c>
      <c r="AP196" s="164">
        <v>5.089744349373114</v>
      </c>
      <c r="AQ196" s="164">
        <v>6.1040915513545615</v>
      </c>
      <c r="AR196" s="164">
        <v>71.763795807273439</v>
      </c>
      <c r="AS196" s="164">
        <v>-4.3479627718170004</v>
      </c>
      <c r="AT196" s="164">
        <v>-2.3319896070631994</v>
      </c>
      <c r="AU196" s="164">
        <v>-2.3436095644649817</v>
      </c>
      <c r="AV196" s="164">
        <v>-2.433663824071743</v>
      </c>
      <c r="AW196" s="164">
        <v>-2.7956609925422491</v>
      </c>
      <c r="AX196" s="164">
        <v>-3.144985706627593</v>
      </c>
      <c r="AY196" s="164">
        <v>-3.475910584704744</v>
      </c>
      <c r="AZ196" s="164">
        <v>-3.9652617973611295</v>
      </c>
      <c r="BA196" s="164">
        <v>-4.4271977369627455</v>
      </c>
      <c r="BB196" s="164">
        <v>-4.8652632964572931</v>
      </c>
      <c r="BC196" s="164">
        <v>-5.2827548813691214</v>
      </c>
      <c r="BD196" s="164">
        <v>-5.6827458635192096</v>
      </c>
      <c r="BE196" s="164">
        <v>-6.0681085265516526</v>
      </c>
    </row>
    <row r="197" spans="1:63" x14ac:dyDescent="0.3">
      <c r="B197" s="163" t="s">
        <v>142</v>
      </c>
      <c r="N197" s="18"/>
      <c r="O197" s="18"/>
      <c r="P197" s="18"/>
      <c r="Q197" s="18"/>
      <c r="R197" s="19"/>
      <c r="S197" s="18"/>
      <c r="T197" s="18"/>
      <c r="U197" s="18"/>
      <c r="V197" s="164"/>
      <c r="W197" s="18"/>
      <c r="X197" s="18"/>
      <c r="Y197" s="18"/>
      <c r="Z197" s="20"/>
      <c r="AA197" s="18"/>
      <c r="AB197" s="164" t="e">
        <v>#VALUE!</v>
      </c>
      <c r="AC197" s="164" t="e">
        <v>#VALUE!</v>
      </c>
      <c r="AD197" s="164" t="e">
        <v>#VALUE!</v>
      </c>
      <c r="AE197" s="164" t="e">
        <v>#VALUE!</v>
      </c>
      <c r="AF197" s="164" t="e">
        <v>#VALUE!</v>
      </c>
      <c r="AG197" s="164" t="e">
        <v>#VALUE!</v>
      </c>
      <c r="AH197" s="164" t="e">
        <v>#VALUE!</v>
      </c>
      <c r="AI197" s="164" t="e">
        <v>#VALUE!</v>
      </c>
      <c r="AJ197" s="164" t="e">
        <v>#VALUE!</v>
      </c>
      <c r="AK197" s="164" t="e">
        <v>#VALUE!</v>
      </c>
      <c r="AL197" s="164" t="e">
        <v>#VALUE!</v>
      </c>
      <c r="AM197" s="164">
        <v>0.41217176502436387</v>
      </c>
      <c r="AN197" s="164">
        <v>1.0575057077625571</v>
      </c>
      <c r="AO197" s="164">
        <v>5.7279503734283845E-2</v>
      </c>
      <c r="AP197" s="164">
        <v>6.6116108628100273E-2</v>
      </c>
      <c r="AQ197" s="164">
        <v>7.35752504922218E-2</v>
      </c>
      <c r="AR197" s="164">
        <v>7.5256921108759645E-2</v>
      </c>
      <c r="AS197" s="164">
        <v>6.8380557951236556E-2</v>
      </c>
      <c r="AT197" s="164">
        <v>5.5033353018898411E-2</v>
      </c>
      <c r="AU197" s="164">
        <v>4.318877698628746E-2</v>
      </c>
      <c r="AV197" s="164">
        <v>3.354709176643933E-2</v>
      </c>
      <c r="AW197" s="164">
        <v>2.6623788867426283E-2</v>
      </c>
      <c r="AX197" s="164">
        <v>2.1556726454704939E-2</v>
      </c>
      <c r="AY197" s="164">
        <v>1.7718555939950704E-2</v>
      </c>
      <c r="AZ197" s="164">
        <v>1.4889960240898871E-2</v>
      </c>
      <c r="BA197" s="164">
        <v>1.2710114933744035E-2</v>
      </c>
      <c r="BB197" s="164">
        <v>1.0985505754050376E-2</v>
      </c>
      <c r="BC197" s="164">
        <v>9.5923633203207348E-3</v>
      </c>
      <c r="BD197" s="164">
        <v>8.4478472718475354E-3</v>
      </c>
      <c r="BE197" s="164">
        <v>7.4944245127532864E-3</v>
      </c>
    </row>
    <row r="198" spans="1:63" x14ac:dyDescent="0.3">
      <c r="B198" s="163" t="s">
        <v>143</v>
      </c>
      <c r="N198" s="18"/>
      <c r="O198" s="18"/>
      <c r="P198" s="18"/>
      <c r="Q198" s="18"/>
      <c r="R198" s="19"/>
      <c r="S198" s="18"/>
      <c r="T198" s="18"/>
      <c r="U198" s="18"/>
      <c r="V198" s="164"/>
      <c r="W198" s="18"/>
      <c r="X198" s="18"/>
      <c r="Y198" s="18"/>
      <c r="Z198" s="20"/>
      <c r="AA198" s="18"/>
      <c r="AB198" s="164" t="e">
        <v>#VALUE!</v>
      </c>
      <c r="AC198" s="164" t="e">
        <v>#VALUE!</v>
      </c>
      <c r="AD198" s="164" t="e">
        <v>#VALUE!</v>
      </c>
      <c r="AE198" s="164" t="e">
        <v>#VALUE!</v>
      </c>
      <c r="AF198" s="164" t="e">
        <v>#VALUE!</v>
      </c>
      <c r="AG198" s="164" t="e">
        <v>#VALUE!</v>
      </c>
      <c r="AH198" s="164" t="e">
        <v>#VALUE!</v>
      </c>
      <c r="AI198" s="164" t="e">
        <v>#VALUE!</v>
      </c>
      <c r="AJ198" s="164" t="e">
        <v>#VALUE!</v>
      </c>
      <c r="AK198" s="164" t="e">
        <v>#VALUE!</v>
      </c>
      <c r="AL198" s="164" t="e">
        <v>#VALUE!</v>
      </c>
      <c r="AM198" s="164">
        <v>4.9016096579476862</v>
      </c>
      <c r="AN198" s="164">
        <v>-1.7672061760410147</v>
      </c>
      <c r="AO198" s="164">
        <v>7.3099617547598958E-2</v>
      </c>
      <c r="AP198" s="164">
        <v>8.8181036713546643E-2</v>
      </c>
      <c r="AQ198" s="164">
        <v>0.10334539389923031</v>
      </c>
      <c r="AR198" s="164">
        <v>0.10782913382089487</v>
      </c>
      <c r="AS198" s="164">
        <v>9.5169287817763293E-2</v>
      </c>
      <c r="AT198" s="164">
        <v>7.1681051976456245E-2</v>
      </c>
      <c r="AU198" s="164">
        <v>5.3291372732882016E-2</v>
      </c>
      <c r="AV198" s="164">
        <v>3.9601717094880466E-2</v>
      </c>
      <c r="AW198" s="164">
        <v>3.0506106668401697E-2</v>
      </c>
      <c r="AX198" s="164">
        <v>2.4147884584117044E-2</v>
      </c>
      <c r="AY198" s="164">
        <v>1.9514207828450585E-2</v>
      </c>
      <c r="AZ198" s="164">
        <v>1.6173114928652262E-2</v>
      </c>
      <c r="BA198" s="164">
        <v>1.3659809806982651E-2</v>
      </c>
      <c r="BB198" s="164">
        <v>1.170813025105562E-2</v>
      </c>
      <c r="BC198" s="164">
        <v>1.0154695772099195E-2</v>
      </c>
      <c r="BD198" s="164">
        <v>8.8936711855013822E-3</v>
      </c>
      <c r="BE198" s="164">
        <v>7.8534863024670443E-3</v>
      </c>
    </row>
    <row r="199" spans="1:63" x14ac:dyDescent="0.3">
      <c r="A199" s="87"/>
      <c r="B199" s="88" t="s">
        <v>144</v>
      </c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9"/>
      <c r="O199" s="89"/>
      <c r="P199" s="89"/>
      <c r="Q199" s="89"/>
      <c r="R199" s="90"/>
      <c r="S199" s="89"/>
      <c r="T199" s="89"/>
      <c r="U199" s="89"/>
      <c r="V199" s="89"/>
      <c r="W199" s="18"/>
      <c r="X199" s="18"/>
      <c r="Y199" s="18"/>
      <c r="Z199" s="88" t="s">
        <v>144</v>
      </c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87"/>
      <c r="AQ199" s="92"/>
      <c r="AR199" s="92"/>
      <c r="AS199" s="87"/>
      <c r="AT199" s="87"/>
      <c r="AU199" s="87"/>
      <c r="AV199" s="87"/>
      <c r="AW199" s="92"/>
      <c r="AX199" s="87"/>
      <c r="AY199" s="87"/>
      <c r="AZ199" s="87"/>
      <c r="BA199" s="87"/>
      <c r="BB199" s="87"/>
      <c r="BC199" s="87"/>
      <c r="BD199" s="87"/>
      <c r="BE199" s="87"/>
    </row>
    <row r="200" spans="1:63" s="199" customFormat="1" x14ac:dyDescent="0.3">
      <c r="A200" s="58"/>
      <c r="B200" s="191" t="s">
        <v>145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3"/>
      <c r="O200" s="53"/>
      <c r="P200" s="53"/>
      <c r="Q200" s="53"/>
      <c r="R200" s="82"/>
      <c r="S200" s="53"/>
      <c r="T200" s="53"/>
      <c r="U200" s="53"/>
      <c r="V200" s="53">
        <v>3.0049999999999999</v>
      </c>
      <c r="W200" s="53"/>
      <c r="X200" s="53"/>
      <c r="Y200" s="53"/>
      <c r="Z200" s="83"/>
      <c r="AA200" s="41" t="s">
        <v>249</v>
      </c>
      <c r="AB200" s="41" t="s">
        <v>249</v>
      </c>
      <c r="AC200" s="41" t="s">
        <v>249</v>
      </c>
      <c r="AD200" s="41" t="s">
        <v>249</v>
      </c>
      <c r="AE200" s="41" t="s">
        <v>249</v>
      </c>
      <c r="AF200" s="41" t="s">
        <v>249</v>
      </c>
      <c r="AG200" s="41" t="s">
        <v>249</v>
      </c>
      <c r="AH200" s="41" t="s">
        <v>249</v>
      </c>
      <c r="AI200" s="41" t="s">
        <v>249</v>
      </c>
      <c r="AJ200" s="41" t="s">
        <v>249</v>
      </c>
      <c r="AK200" s="41" t="s">
        <v>249</v>
      </c>
      <c r="AL200" s="41" t="s">
        <v>249</v>
      </c>
      <c r="AM200" s="41">
        <v>0.94599999999999995</v>
      </c>
      <c r="AN200" s="41">
        <v>5.0810000000000004</v>
      </c>
      <c r="AO200" s="41">
        <v>3.173</v>
      </c>
      <c r="AP200" s="41">
        <v>3.173</v>
      </c>
      <c r="AQ200" s="41">
        <v>3.173</v>
      </c>
      <c r="AR200" s="41">
        <v>3.173</v>
      </c>
      <c r="AS200" s="41">
        <v>3.173</v>
      </c>
      <c r="AT200" s="41">
        <v>3.173</v>
      </c>
      <c r="AU200" s="41">
        <v>3.173</v>
      </c>
      <c r="AV200" s="41">
        <v>3.173</v>
      </c>
      <c r="AW200" s="41">
        <v>3.173</v>
      </c>
      <c r="AX200" s="41">
        <v>3.173</v>
      </c>
      <c r="AY200" s="41">
        <v>3.173</v>
      </c>
      <c r="AZ200" s="41">
        <v>3.173</v>
      </c>
      <c r="BA200" s="41">
        <v>3.173</v>
      </c>
      <c r="BB200" s="41">
        <v>3.173</v>
      </c>
      <c r="BC200" s="41">
        <v>3.173</v>
      </c>
      <c r="BD200" s="41">
        <v>3.173</v>
      </c>
      <c r="BE200" s="41">
        <v>3.173</v>
      </c>
      <c r="BF200" s="58"/>
      <c r="BG200" s="22"/>
      <c r="BH200" s="22"/>
      <c r="BI200" s="22"/>
      <c r="BJ200" s="58"/>
      <c r="BK200" s="58"/>
    </row>
    <row r="201" spans="1:63" s="199" customFormat="1" x14ac:dyDescent="0.3">
      <c r="A201" s="58"/>
      <c r="B201" s="191" t="s">
        <v>146</v>
      </c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3"/>
      <c r="O201" s="53"/>
      <c r="P201" s="53"/>
      <c r="Q201" s="53"/>
      <c r="R201" s="82"/>
      <c r="S201" s="53"/>
      <c r="T201" s="53"/>
      <c r="U201" s="53"/>
      <c r="V201" s="53">
        <v>11.268000000000001</v>
      </c>
      <c r="W201" s="53"/>
      <c r="X201" s="53"/>
      <c r="Y201" s="53"/>
      <c r="Z201" s="83"/>
      <c r="AA201" s="53">
        <v>0</v>
      </c>
      <c r="AB201" s="53">
        <v>0</v>
      </c>
      <c r="AC201" s="53">
        <v>0</v>
      </c>
      <c r="AD201" s="53">
        <v>0</v>
      </c>
      <c r="AE201" s="53">
        <v>0</v>
      </c>
      <c r="AF201" s="53">
        <v>0</v>
      </c>
      <c r="AG201" s="53">
        <v>0</v>
      </c>
      <c r="AH201" s="53">
        <v>0</v>
      </c>
      <c r="AI201" s="53">
        <v>0</v>
      </c>
      <c r="AJ201" s="53">
        <v>0</v>
      </c>
      <c r="AK201" s="53">
        <v>0</v>
      </c>
      <c r="AL201" s="53">
        <v>0</v>
      </c>
      <c r="AM201" s="53">
        <v>23.414999999999999</v>
      </c>
      <c r="AN201" s="53">
        <v>54.207000000000001</v>
      </c>
      <c r="AO201" s="53">
        <v>12.672000000000001</v>
      </c>
      <c r="AP201" s="53">
        <v>12.672000000000001</v>
      </c>
      <c r="AQ201" s="53">
        <v>12.672000000000001</v>
      </c>
      <c r="AR201" s="53">
        <v>12.672000000000001</v>
      </c>
      <c r="AS201" s="53">
        <v>12.672000000000001</v>
      </c>
      <c r="AT201" s="53">
        <v>12.672000000000001</v>
      </c>
      <c r="AU201" s="53">
        <v>12.672000000000001</v>
      </c>
      <c r="AV201" s="53">
        <v>12.672000000000001</v>
      </c>
      <c r="AW201" s="53">
        <v>12.672000000000001</v>
      </c>
      <c r="AX201" s="53">
        <v>12.672000000000001</v>
      </c>
      <c r="AY201" s="53">
        <v>12.672000000000001</v>
      </c>
      <c r="AZ201" s="53">
        <v>12.672000000000001</v>
      </c>
      <c r="BA201" s="53">
        <v>12.672000000000001</v>
      </c>
      <c r="BB201" s="53">
        <v>12.672000000000001</v>
      </c>
      <c r="BC201" s="53">
        <v>12.672000000000001</v>
      </c>
      <c r="BD201" s="53">
        <v>12.672000000000001</v>
      </c>
      <c r="BE201" s="53">
        <v>12.672000000000001</v>
      </c>
      <c r="BF201" s="58"/>
      <c r="BG201" s="22"/>
      <c r="BH201" s="22"/>
      <c r="BI201" s="22"/>
      <c r="BJ201" s="58"/>
      <c r="BK201" s="58"/>
    </row>
    <row r="202" spans="1:63" s="44" customFormat="1" x14ac:dyDescent="0.3">
      <c r="A202" s="179"/>
      <c r="B202" s="200" t="s">
        <v>147</v>
      </c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45"/>
      <c r="O202" s="45"/>
      <c r="P202" s="45"/>
      <c r="Q202" s="45"/>
      <c r="R202" s="201"/>
      <c r="S202" s="45"/>
      <c r="T202" s="45"/>
      <c r="U202" s="45"/>
      <c r="V202" s="45" t="e">
        <v>#REF!</v>
      </c>
      <c r="W202" s="45"/>
      <c r="X202" s="45"/>
      <c r="Y202" s="45"/>
      <c r="Z202" s="202"/>
      <c r="AA202" s="45" t="e">
        <v>#VALUE!</v>
      </c>
      <c r="AB202" s="45" t="e">
        <v>#VALUE!</v>
      </c>
      <c r="AC202" s="45" t="e">
        <v>#VALUE!</v>
      </c>
      <c r="AD202" s="45" t="e">
        <v>#VALUE!</v>
      </c>
      <c r="AE202" s="45" t="e">
        <v>#VALUE!</v>
      </c>
      <c r="AF202" s="45" t="e">
        <v>#VALUE!</v>
      </c>
      <c r="AG202" s="45" t="e">
        <v>#VALUE!</v>
      </c>
      <c r="AH202" s="45" t="e">
        <v>#VALUE!</v>
      </c>
      <c r="AI202" s="45" t="e">
        <v>#VALUE!</v>
      </c>
      <c r="AJ202" s="45" t="e">
        <v>#VALUE!</v>
      </c>
      <c r="AK202" s="45" t="e">
        <v>#VALUE!</v>
      </c>
      <c r="AL202" s="45" t="e">
        <v>#VALUE!</v>
      </c>
      <c r="AM202" s="45">
        <v>24.361000000000001</v>
      </c>
      <c r="AN202" s="45">
        <v>59.288000000000004</v>
      </c>
      <c r="AO202" s="45">
        <v>15.845000000000001</v>
      </c>
      <c r="AP202" s="45">
        <v>15.845000000000001</v>
      </c>
      <c r="AQ202" s="45">
        <v>15.845000000000001</v>
      </c>
      <c r="AR202" s="45">
        <v>15.845000000000001</v>
      </c>
      <c r="AS202" s="45">
        <v>15.845000000000001</v>
      </c>
      <c r="AT202" s="45">
        <v>15.845000000000001</v>
      </c>
      <c r="AU202" s="45">
        <v>15.845000000000001</v>
      </c>
      <c r="AV202" s="45">
        <v>15.845000000000001</v>
      </c>
      <c r="AW202" s="45">
        <v>15.845000000000001</v>
      </c>
      <c r="AX202" s="45">
        <v>15.845000000000001</v>
      </c>
      <c r="AY202" s="45">
        <v>15.845000000000001</v>
      </c>
      <c r="AZ202" s="45">
        <v>15.845000000000001</v>
      </c>
      <c r="BA202" s="45">
        <v>15.845000000000001</v>
      </c>
      <c r="BB202" s="45">
        <v>15.845000000000001</v>
      </c>
      <c r="BC202" s="45">
        <v>15.845000000000001</v>
      </c>
      <c r="BD202" s="45">
        <v>15.845000000000001</v>
      </c>
      <c r="BE202" s="45">
        <v>15.845000000000001</v>
      </c>
      <c r="BF202" s="179"/>
      <c r="BG202" s="49"/>
      <c r="BH202" s="49"/>
      <c r="BI202" s="49"/>
      <c r="BJ202" s="179"/>
      <c r="BK202" s="179"/>
    </row>
    <row r="203" spans="1:63" x14ac:dyDescent="0.3">
      <c r="B203" s="163" t="s">
        <v>148</v>
      </c>
      <c r="N203" s="18"/>
      <c r="O203" s="18"/>
      <c r="P203" s="18"/>
      <c r="Q203" s="18"/>
      <c r="R203" s="19"/>
      <c r="S203" s="18"/>
      <c r="T203" s="18"/>
      <c r="U203" s="18"/>
      <c r="V203" s="18"/>
      <c r="W203" s="18"/>
      <c r="X203" s="18"/>
      <c r="Y203" s="18"/>
      <c r="Z203" s="20"/>
      <c r="AA203" s="18"/>
      <c r="AB203" s="107" t="e">
        <v>#VALUE!</v>
      </c>
      <c r="AC203" s="107" t="e">
        <v>#VALUE!</v>
      </c>
      <c r="AD203" s="107" t="e">
        <v>#VALUE!</v>
      </c>
      <c r="AE203" s="107" t="e">
        <v>#VALUE!</v>
      </c>
      <c r="AF203" s="107" t="e">
        <v>#VALUE!</v>
      </c>
      <c r="AG203" s="107" t="e">
        <v>#VALUE!</v>
      </c>
      <c r="AH203" s="107" t="e">
        <v>#VALUE!</v>
      </c>
      <c r="AI203" s="107" t="e">
        <v>#VALUE!</v>
      </c>
      <c r="AJ203" s="107" t="e">
        <v>#VALUE!</v>
      </c>
      <c r="AK203" s="107" t="e">
        <v>#VALUE!</v>
      </c>
      <c r="AL203" s="107" t="e">
        <v>#VALUE!</v>
      </c>
      <c r="AM203" s="107" t="e">
        <v>#VALUE!</v>
      </c>
      <c r="AN203" s="107">
        <v>3.2684192279644704E-2</v>
      </c>
      <c r="AO203" s="107">
        <v>8.1774985692039448E-2</v>
      </c>
      <c r="AP203" s="203">
        <v>0.05</v>
      </c>
      <c r="AQ203" s="203">
        <v>0.05</v>
      </c>
      <c r="AR203" s="203">
        <v>0.05</v>
      </c>
      <c r="AS203" s="203">
        <v>0.05</v>
      </c>
      <c r="AT203" s="203">
        <v>0.05</v>
      </c>
      <c r="AU203" s="203">
        <v>0.05</v>
      </c>
      <c r="AV203" s="203">
        <v>0.05</v>
      </c>
      <c r="AW203" s="203">
        <v>0.05</v>
      </c>
      <c r="AX203" s="203">
        <v>0.05</v>
      </c>
      <c r="AY203" s="203">
        <v>0.05</v>
      </c>
      <c r="AZ203" s="203">
        <v>0.05</v>
      </c>
      <c r="BA203" s="203">
        <v>0.05</v>
      </c>
      <c r="BB203" s="203">
        <v>0.05</v>
      </c>
      <c r="BC203" s="203">
        <v>0.05</v>
      </c>
      <c r="BD203" s="203">
        <v>0.05</v>
      </c>
      <c r="BE203" s="203">
        <v>0.05</v>
      </c>
    </row>
    <row r="204" spans="1:63" s="199" customFormat="1" x14ac:dyDescent="0.3">
      <c r="A204" s="58"/>
      <c r="B204" s="191" t="s">
        <v>149</v>
      </c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3"/>
      <c r="O204" s="53"/>
      <c r="P204" s="53"/>
      <c r="Q204" s="53"/>
      <c r="R204" s="82"/>
      <c r="S204" s="53"/>
      <c r="T204" s="53"/>
      <c r="U204" s="53"/>
      <c r="V204" s="53"/>
      <c r="W204" s="53"/>
      <c r="X204" s="53"/>
      <c r="Y204" s="53"/>
      <c r="Z204" s="8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58"/>
      <c r="BG204" s="22"/>
      <c r="BH204" s="22"/>
      <c r="BI204" s="22"/>
      <c r="BJ204" s="58"/>
      <c r="BK204" s="58"/>
    </row>
    <row r="205" spans="1:63" x14ac:dyDescent="0.3">
      <c r="A205" s="87"/>
      <c r="B205" s="88" t="s">
        <v>150</v>
      </c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9"/>
      <c r="O205" s="89"/>
      <c r="P205" s="89"/>
      <c r="Q205" s="89"/>
      <c r="R205" s="90"/>
      <c r="S205" s="89"/>
      <c r="T205" s="89"/>
      <c r="U205" s="89"/>
      <c r="V205" s="89"/>
      <c r="W205" s="18"/>
      <c r="X205" s="18"/>
      <c r="Y205" s="18"/>
      <c r="Z205" s="88" t="s">
        <v>150</v>
      </c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87"/>
      <c r="AQ205" s="92"/>
      <c r="AR205" s="92"/>
      <c r="AS205" s="87"/>
      <c r="AT205" s="87"/>
      <c r="AU205" s="87"/>
      <c r="AV205" s="87"/>
      <c r="AW205" s="92"/>
      <c r="AX205" s="87"/>
      <c r="AY205" s="87"/>
      <c r="AZ205" s="87"/>
      <c r="BA205" s="87"/>
      <c r="BB205" s="87"/>
      <c r="BC205" s="87"/>
      <c r="BD205" s="87"/>
      <c r="BE205" s="87"/>
    </row>
    <row r="206" spans="1:63" s="205" customFormat="1" ht="12" customHeight="1" x14ac:dyDescent="0.35"/>
    <row r="207" spans="1:63" s="205" customFormat="1" ht="11.25" customHeight="1" x14ac:dyDescent="0.35">
      <c r="B207" s="206" t="s">
        <v>151</v>
      </c>
      <c r="Z207" s="207"/>
      <c r="AM207" s="207"/>
      <c r="AN207" s="207"/>
      <c r="AO207" s="207"/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</row>
    <row r="208" spans="1:63" s="208" customFormat="1" ht="12.75" customHeight="1" x14ac:dyDescent="0.35">
      <c r="B208" s="209" t="s">
        <v>152</v>
      </c>
      <c r="Z208" s="207"/>
      <c r="AM208" s="207"/>
      <c r="AN208" s="207"/>
      <c r="AO208" s="207">
        <v>82.190571428571388</v>
      </c>
      <c r="AP208" s="118">
        <v>88.765817142857102</v>
      </c>
      <c r="AQ208" s="118">
        <v>95.86708251428567</v>
      </c>
      <c r="AR208" s="118">
        <v>103.53644911542852</v>
      </c>
      <c r="AS208" s="118">
        <v>111.81936504466282</v>
      </c>
      <c r="AT208" s="118">
        <v>120.76491424823585</v>
      </c>
      <c r="AU208" s="118">
        <v>130.42610738809472</v>
      </c>
      <c r="AV208" s="118">
        <v>140.8601959791423</v>
      </c>
      <c r="AW208" s="118">
        <v>152.12901165747371</v>
      </c>
      <c r="AX208" s="118">
        <v>164.29933259007163</v>
      </c>
      <c r="AY208" s="118">
        <v>177.44327919727738</v>
      </c>
      <c r="AZ208" s="118">
        <v>191.63874153305957</v>
      </c>
      <c r="BA208" s="118">
        <v>206.96984085570435</v>
      </c>
      <c r="BB208" s="118">
        <v>223.52742812416071</v>
      </c>
      <c r="BC208" s="118">
        <v>241.40962237409357</v>
      </c>
      <c r="BD208" s="118">
        <v>260.72239216402107</v>
      </c>
      <c r="BE208" s="118">
        <v>281.58018353714277</v>
      </c>
      <c r="BG208" s="208" t="s">
        <v>153</v>
      </c>
    </row>
    <row r="209" spans="1:63" s="118" customFormat="1" x14ac:dyDescent="0.3">
      <c r="B209" s="210" t="s">
        <v>154</v>
      </c>
      <c r="N209" s="207"/>
      <c r="O209" s="207"/>
      <c r="P209" s="207"/>
      <c r="Q209" s="207"/>
      <c r="R209" s="211"/>
      <c r="S209" s="207"/>
      <c r="T209" s="207"/>
      <c r="U209" s="207"/>
      <c r="V209" s="207"/>
      <c r="W209" s="207"/>
      <c r="X209" s="207"/>
      <c r="Y209" s="207"/>
      <c r="Z209" s="212"/>
      <c r="AA209" s="207"/>
      <c r="AB209" s="207" t="e">
        <v>#VALUE!</v>
      </c>
      <c r="AC209" s="207" t="e">
        <v>#VALUE!</v>
      </c>
      <c r="AD209" s="207" t="e">
        <v>#VALUE!</v>
      </c>
      <c r="AE209" s="207" t="e">
        <v>#VALUE!</v>
      </c>
      <c r="AF209" s="207" t="e">
        <v>#VALUE!</v>
      </c>
      <c r="AG209" s="207" t="e">
        <v>#VALUE!</v>
      </c>
      <c r="AH209" s="207" t="e">
        <v>#VALUE!</v>
      </c>
      <c r="AI209" s="207" t="e">
        <v>#VALUE!</v>
      </c>
      <c r="AJ209" s="207" t="e">
        <v>#VALUE!</v>
      </c>
      <c r="AK209" s="207" t="e">
        <v>#VALUE!</v>
      </c>
      <c r="AL209" s="207" t="e">
        <v>#VALUE!</v>
      </c>
      <c r="AM209" s="207" t="e">
        <v>#DIV/0!</v>
      </c>
      <c r="AN209" s="207" t="e">
        <v>#DIV/0!</v>
      </c>
      <c r="AO209" s="207">
        <v>2.1219952236440061</v>
      </c>
      <c r="AP209" s="207">
        <v>0</v>
      </c>
      <c r="AQ209" s="207">
        <v>0</v>
      </c>
      <c r="AR209" s="207">
        <v>0</v>
      </c>
      <c r="AS209" s="207">
        <v>0</v>
      </c>
      <c r="AT209" s="207">
        <v>0</v>
      </c>
      <c r="AU209" s="207">
        <v>0</v>
      </c>
      <c r="AV209" s="207">
        <v>0</v>
      </c>
      <c r="AW209" s="207">
        <v>0</v>
      </c>
      <c r="AX209" s="207">
        <v>0</v>
      </c>
      <c r="AY209" s="207">
        <v>0</v>
      </c>
      <c r="AZ209" s="207">
        <v>0</v>
      </c>
      <c r="BA209" s="207">
        <v>0</v>
      </c>
      <c r="BB209" s="207">
        <v>0</v>
      </c>
      <c r="BC209" s="207">
        <v>0</v>
      </c>
      <c r="BD209" s="207">
        <v>0</v>
      </c>
      <c r="BE209" s="207">
        <v>0</v>
      </c>
      <c r="BG209" s="123"/>
      <c r="BH209" s="123"/>
      <c r="BI209" s="123"/>
    </row>
    <row r="210" spans="1:63" s="208" customFormat="1" ht="12.75" customHeight="1" x14ac:dyDescent="0.35">
      <c r="B210" s="209" t="s">
        <v>155</v>
      </c>
      <c r="Z210" s="207"/>
      <c r="AM210" s="207"/>
      <c r="AN210" s="207"/>
      <c r="AO210" s="207"/>
      <c r="AP210" s="207">
        <v>0</v>
      </c>
      <c r="AQ210" s="207">
        <v>0</v>
      </c>
      <c r="AR210" s="207">
        <v>0</v>
      </c>
      <c r="AS210" s="207">
        <v>0</v>
      </c>
      <c r="AT210" s="207">
        <v>0</v>
      </c>
      <c r="AU210" s="207">
        <v>0</v>
      </c>
      <c r="AV210" s="207">
        <v>0</v>
      </c>
      <c r="AW210" s="207">
        <v>0</v>
      </c>
      <c r="AX210" s="207">
        <v>0</v>
      </c>
      <c r="AY210" s="207">
        <v>0</v>
      </c>
      <c r="AZ210" s="207">
        <v>0</v>
      </c>
      <c r="BA210" s="207">
        <v>0</v>
      </c>
      <c r="BB210" s="207">
        <v>0</v>
      </c>
      <c r="BC210" s="207">
        <v>0</v>
      </c>
      <c r="BD210" s="207">
        <v>0</v>
      </c>
      <c r="BE210" s="207">
        <v>0</v>
      </c>
    </row>
    <row r="211" spans="1:63" s="208" customFormat="1" ht="12.75" customHeight="1" x14ac:dyDescent="0.35">
      <c r="B211" s="209" t="s">
        <v>156</v>
      </c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  <c r="AL211" s="207"/>
      <c r="AM211" s="207"/>
      <c r="AN211" s="207"/>
      <c r="AO211" s="207"/>
      <c r="AP211" s="118">
        <v>8.9015540754586092E-2</v>
      </c>
      <c r="AQ211" s="118">
        <v>0.10629449973689566</v>
      </c>
      <c r="AR211" s="118">
        <v>0.12322424606872534</v>
      </c>
      <c r="AS211" s="118">
        <v>0.14014294035405969</v>
      </c>
      <c r="AT211" s="118">
        <v>0.15667854599902331</v>
      </c>
      <c r="AU211" s="118">
        <v>0.17253764515744716</v>
      </c>
      <c r="AV211" s="118">
        <v>0.18741922140117531</v>
      </c>
      <c r="AW211" s="118">
        <v>0.20101807260861454</v>
      </c>
      <c r="AX211" s="118">
        <v>0.21304020348728284</v>
      </c>
      <c r="AY211" s="118">
        <v>0.22443364682574804</v>
      </c>
      <c r="AZ211" s="118">
        <v>0.22357233697847198</v>
      </c>
      <c r="BA211" s="118">
        <v>0.22232592065917017</v>
      </c>
      <c r="BB211" s="118">
        <v>0.22069531904488329</v>
      </c>
      <c r="BC211" s="118">
        <v>0.21868097254395769</v>
      </c>
      <c r="BD211" s="118">
        <v>0.21628370585010426</v>
      </c>
      <c r="BE211" s="118">
        <v>0.21350549499976407</v>
      </c>
    </row>
    <row r="212" spans="1:63" s="208" customFormat="1" ht="12.75" customHeight="1" x14ac:dyDescent="0.35">
      <c r="B212" s="209" t="s">
        <v>157</v>
      </c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  <c r="AM212" s="207"/>
      <c r="AN212" s="207"/>
      <c r="AO212" s="213">
        <v>11.058</v>
      </c>
      <c r="AP212" s="213">
        <v>7.9015372134941337</v>
      </c>
      <c r="AQ212" s="213">
        <v>10.190143577091693</v>
      </c>
      <c r="AR212" s="213">
        <v>12.758200882881624</v>
      </c>
      <c r="AS212" s="213">
        <v>15.670694605883009</v>
      </c>
      <c r="AT212" s="213">
        <v>18.921271172110327</v>
      </c>
      <c r="AU212" s="213">
        <v>22.503413435794183</v>
      </c>
      <c r="AV212" s="213">
        <v>26.399908256827818</v>
      </c>
      <c r="AW212" s="213">
        <v>30.58068071123882</v>
      </c>
      <c r="AX212" s="213">
        <v>35.002363247813619</v>
      </c>
      <c r="AY212" s="213">
        <v>39.824242254964354</v>
      </c>
      <c r="AZ212" s="213">
        <v>42.845121300159491</v>
      </c>
      <c r="BA212" s="213">
        <v>46.0147604169264</v>
      </c>
      <c r="BB212" s="213">
        <v>49.331457065143866</v>
      </c>
      <c r="BC212" s="213">
        <v>52.791691002236348</v>
      </c>
      <c r="BD212" s="213">
        <v>56.390005175338658</v>
      </c>
      <c r="BE212" s="213">
        <v>60.118916468222082</v>
      </c>
    </row>
    <row r="213" spans="1:63" s="214" customFormat="1" ht="12.75" customHeight="1" x14ac:dyDescent="0.35">
      <c r="B213" s="209" t="s">
        <v>158</v>
      </c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  <c r="AL213" s="207"/>
      <c r="AM213" s="207"/>
      <c r="AN213" s="207"/>
      <c r="AO213" s="215">
        <v>68.638000000000005</v>
      </c>
      <c r="AP213" s="216">
        <v>68.727015540754593</v>
      </c>
      <c r="AQ213" s="216">
        <v>68.833310040491483</v>
      </c>
      <c r="AR213" s="216">
        <v>68.956534286560213</v>
      </c>
      <c r="AS213" s="216">
        <v>69.096677226914267</v>
      </c>
      <c r="AT213" s="216">
        <v>69.253355772913295</v>
      </c>
      <c r="AU213" s="216">
        <v>69.425893418070743</v>
      </c>
      <c r="AV213" s="216">
        <v>69.613312639471914</v>
      </c>
      <c r="AW213" s="216">
        <v>69.814330712080533</v>
      </c>
      <c r="AX213" s="216">
        <v>70.027370915567815</v>
      </c>
      <c r="AY213" s="216">
        <v>70.251804562393559</v>
      </c>
      <c r="AZ213" s="216">
        <v>70.475376899372037</v>
      </c>
      <c r="BA213" s="216">
        <v>70.697702820031211</v>
      </c>
      <c r="BB213" s="216">
        <v>70.918398139076089</v>
      </c>
      <c r="BC213" s="216">
        <v>71.137079111620054</v>
      </c>
      <c r="BD213" s="216">
        <v>71.353362817470156</v>
      </c>
      <c r="BE213" s="216">
        <v>71.566868312469921</v>
      </c>
    </row>
    <row r="214" spans="1:63" x14ac:dyDescent="0.3">
      <c r="B214" s="217" t="s">
        <v>159</v>
      </c>
      <c r="N214" s="18"/>
      <c r="O214" s="18"/>
      <c r="P214" s="18"/>
      <c r="Q214" s="18"/>
      <c r="R214" s="19"/>
      <c r="S214" s="18"/>
      <c r="T214" s="18"/>
      <c r="U214" s="18"/>
      <c r="V214" s="18"/>
      <c r="W214" s="18"/>
      <c r="X214" s="18"/>
      <c r="Y214" s="18"/>
      <c r="Z214" s="20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41"/>
      <c r="AP214" s="218">
        <v>1.2968842442173667E-3</v>
      </c>
      <c r="AQ214" s="218">
        <v>1.5466188790616009E-3</v>
      </c>
      <c r="AR214" s="218">
        <v>1.7901833573925607E-3</v>
      </c>
      <c r="AS214" s="218">
        <v>2.0323373528556843E-3</v>
      </c>
      <c r="AT214" s="218">
        <v>2.2675264902318748E-3</v>
      </c>
      <c r="AU214" s="218">
        <v>2.4913976114486758E-3</v>
      </c>
      <c r="AV214" s="218">
        <v>2.6995579339910147E-3</v>
      </c>
      <c r="AW214" s="218">
        <v>2.8876383695413121E-3</v>
      </c>
      <c r="AX214" s="218">
        <v>3.0515254005065717E-3</v>
      </c>
      <c r="AY214" s="218">
        <v>3.2049417804982383E-3</v>
      </c>
      <c r="AZ214" s="218">
        <v>3.1824426201025879E-3</v>
      </c>
      <c r="BA214" s="218">
        <v>3.1546609672854498E-3</v>
      </c>
      <c r="BB214" s="218">
        <v>3.1216759561012442E-3</v>
      </c>
      <c r="BC214" s="218">
        <v>3.0835576984566959E-3</v>
      </c>
      <c r="BD214" s="218">
        <v>3.0403793429687465E-3</v>
      </c>
      <c r="BE214" s="218">
        <v>2.9922275078462235E-3</v>
      </c>
    </row>
    <row r="215" spans="1:63" x14ac:dyDescent="0.3">
      <c r="B215" s="217" t="s">
        <v>160</v>
      </c>
      <c r="N215" s="18"/>
      <c r="O215" s="18"/>
      <c r="P215" s="18"/>
      <c r="Q215" s="18"/>
      <c r="R215" s="19"/>
      <c r="S215" s="18"/>
      <c r="T215" s="18"/>
      <c r="U215" s="18"/>
      <c r="V215" s="18"/>
      <c r="W215" s="18"/>
      <c r="X215" s="18"/>
      <c r="Y215" s="18"/>
      <c r="Z215" s="20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219">
        <v>9.6093199999999968</v>
      </c>
      <c r="AP215" s="219">
        <v>9.6093199999999968</v>
      </c>
      <c r="AQ215" s="219">
        <v>9.6093199999999968</v>
      </c>
      <c r="AR215" s="219">
        <v>9.6093199999999968</v>
      </c>
      <c r="AS215" s="219">
        <v>9.6093199999999968</v>
      </c>
      <c r="AT215" s="219">
        <v>9.6093199999999968</v>
      </c>
      <c r="AU215" s="219">
        <v>9.6093199999999968</v>
      </c>
      <c r="AV215" s="219">
        <v>9.6093199999999968</v>
      </c>
      <c r="AW215" s="219">
        <v>9.6093199999999968</v>
      </c>
      <c r="AX215" s="219">
        <v>9.6093199999999968</v>
      </c>
      <c r="AY215" s="219">
        <v>9.6093199999999968</v>
      </c>
      <c r="AZ215" s="219">
        <v>9.6093199999999968</v>
      </c>
      <c r="BA215" s="219">
        <v>9.6093199999999968</v>
      </c>
      <c r="BB215" s="219">
        <v>9.6093199999999968</v>
      </c>
      <c r="BC215" s="219">
        <v>9.6093199999999968</v>
      </c>
      <c r="BD215" s="219">
        <v>9.6093199999999968</v>
      </c>
      <c r="BE215" s="219">
        <v>9.6093199999999968</v>
      </c>
      <c r="BG215" s="160" t="s">
        <v>161</v>
      </c>
    </row>
    <row r="216" spans="1:63" x14ac:dyDescent="0.3">
      <c r="B216" s="209" t="s">
        <v>162</v>
      </c>
      <c r="N216" s="18"/>
      <c r="O216" s="18"/>
      <c r="P216" s="18"/>
      <c r="Q216" s="18"/>
      <c r="R216" s="19"/>
      <c r="S216" s="18"/>
      <c r="T216" s="18"/>
      <c r="U216" s="18"/>
      <c r="V216" s="18"/>
      <c r="W216" s="18"/>
      <c r="X216" s="18"/>
      <c r="Y216" s="18"/>
      <c r="Z216" s="20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41">
        <v>78.247320000000002</v>
      </c>
      <c r="AP216" s="41">
        <v>78.33633554075459</v>
      </c>
      <c r="AQ216" s="41">
        <v>78.44263004049148</v>
      </c>
      <c r="AR216" s="41">
        <v>78.56585428656021</v>
      </c>
      <c r="AS216" s="41">
        <v>78.705997226914263</v>
      </c>
      <c r="AT216" s="41">
        <v>78.862675772913292</v>
      </c>
      <c r="AU216" s="41">
        <v>79.03521341807074</v>
      </c>
      <c r="AV216" s="41">
        <v>79.222632639471911</v>
      </c>
      <c r="AW216" s="41">
        <v>79.42365071208053</v>
      </c>
      <c r="AX216" s="41">
        <v>79.636690915567812</v>
      </c>
      <c r="AY216" s="41">
        <v>79.861124562393556</v>
      </c>
      <c r="AZ216" s="41">
        <v>80.084696899372034</v>
      </c>
      <c r="BA216" s="41">
        <v>80.307022820031207</v>
      </c>
      <c r="BB216" s="41">
        <v>80.527718139076086</v>
      </c>
      <c r="BC216" s="41">
        <v>80.74639911162005</v>
      </c>
      <c r="BD216" s="41">
        <v>80.962682817470153</v>
      </c>
      <c r="BE216" s="41">
        <v>81.176188312469918</v>
      </c>
    </row>
    <row r="217" spans="1:63" ht="13.5" thickBot="1" x14ac:dyDescent="0.35">
      <c r="B217" s="220"/>
      <c r="N217" s="18"/>
      <c r="O217" s="18"/>
      <c r="P217" s="18"/>
      <c r="Q217" s="18"/>
      <c r="R217" s="19"/>
      <c r="S217" s="18"/>
      <c r="T217" s="18"/>
      <c r="U217" s="18"/>
      <c r="V217" s="18"/>
      <c r="W217" s="18"/>
      <c r="X217" s="18"/>
      <c r="Y217" s="18"/>
      <c r="Z217" s="20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41"/>
      <c r="AP217" s="218"/>
      <c r="AQ217" s="218"/>
      <c r="AR217" s="218"/>
      <c r="AS217" s="218"/>
      <c r="AT217" s="218"/>
      <c r="AU217" s="218"/>
      <c r="AV217" s="218"/>
      <c r="AW217" s="218"/>
      <c r="AX217" s="218"/>
      <c r="AY217" s="218"/>
      <c r="AZ217" s="218"/>
      <c r="BA217" s="218"/>
      <c r="BB217" s="218"/>
      <c r="BC217" s="218"/>
      <c r="BD217" s="218"/>
      <c r="BE217" s="218"/>
    </row>
    <row r="218" spans="1:63" s="33" customFormat="1" ht="13.5" outlineLevel="1" thickBot="1" x14ac:dyDescent="0.35">
      <c r="A218" s="27"/>
      <c r="B218" s="28" t="s">
        <v>163</v>
      </c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18"/>
      <c r="X218" s="18"/>
      <c r="Y218" s="18"/>
      <c r="Z218" s="28" t="s">
        <v>163</v>
      </c>
      <c r="AA218" s="29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30"/>
      <c r="BG218" s="27"/>
      <c r="BH218" s="27"/>
      <c r="BI218" s="27"/>
      <c r="BJ218" s="30"/>
      <c r="BK218" s="30"/>
    </row>
    <row r="219" spans="1:63" outlineLevel="1" x14ac:dyDescent="0.3">
      <c r="A219" s="36"/>
      <c r="B219" s="35"/>
      <c r="C219" s="36">
        <v>0</v>
      </c>
      <c r="D219" s="36">
        <v>0</v>
      </c>
      <c r="E219" s="36">
        <v>0</v>
      </c>
      <c r="F219" s="36">
        <v>0</v>
      </c>
      <c r="G219" s="36" t="s">
        <v>231</v>
      </c>
      <c r="H219" s="36" t="s">
        <v>232</v>
      </c>
      <c r="I219" s="36" t="s">
        <v>233</v>
      </c>
      <c r="J219" s="36" t="s">
        <v>234</v>
      </c>
      <c r="K219" s="36" t="s">
        <v>235</v>
      </c>
      <c r="L219" s="36" t="s">
        <v>236</v>
      </c>
      <c r="M219" s="36" t="s">
        <v>237</v>
      </c>
      <c r="N219" s="36" t="s">
        <v>238</v>
      </c>
      <c r="O219" s="36" t="s">
        <v>239</v>
      </c>
      <c r="P219" s="36" t="s">
        <v>240</v>
      </c>
      <c r="Q219" s="36" t="s">
        <v>241</v>
      </c>
      <c r="R219" s="36" t="s">
        <v>242</v>
      </c>
      <c r="S219" s="36" t="s">
        <v>243</v>
      </c>
      <c r="T219" s="36" t="s">
        <v>244</v>
      </c>
      <c r="U219" s="36" t="s">
        <v>245</v>
      </c>
      <c r="V219" s="36" t="s">
        <v>246</v>
      </c>
      <c r="W219" s="18"/>
      <c r="X219" s="18"/>
      <c r="Y219" s="18"/>
      <c r="Z219" s="34"/>
      <c r="AA219" s="36">
        <v>39082</v>
      </c>
      <c r="AB219" s="36">
        <v>39447</v>
      </c>
      <c r="AC219" s="36">
        <v>39813</v>
      </c>
      <c r="AD219" s="36">
        <v>40178</v>
      </c>
      <c r="AE219" s="36">
        <v>40543</v>
      </c>
      <c r="AF219" s="36">
        <v>40908</v>
      </c>
      <c r="AG219" s="36">
        <v>41274</v>
      </c>
      <c r="AH219" s="36">
        <v>41639</v>
      </c>
      <c r="AI219" s="36">
        <v>42004</v>
      </c>
      <c r="AJ219" s="36">
        <v>42369</v>
      </c>
      <c r="AK219" s="36">
        <v>42735</v>
      </c>
      <c r="AL219" s="36">
        <v>43100</v>
      </c>
      <c r="AM219" s="36">
        <v>43465</v>
      </c>
      <c r="AN219" s="36">
        <v>43830</v>
      </c>
      <c r="AO219" s="36">
        <v>44196</v>
      </c>
      <c r="AP219" s="37">
        <v>44561</v>
      </c>
      <c r="AQ219" s="37">
        <v>44926</v>
      </c>
      <c r="AR219" s="37">
        <v>45291</v>
      </c>
      <c r="AS219" s="37">
        <v>45657</v>
      </c>
      <c r="AT219" s="37">
        <v>46022</v>
      </c>
      <c r="AU219" s="37">
        <v>46387</v>
      </c>
      <c r="AV219" s="37">
        <v>46752</v>
      </c>
      <c r="AW219" s="37">
        <v>47118</v>
      </c>
      <c r="AX219" s="37">
        <v>47483</v>
      </c>
      <c r="AY219" s="37">
        <v>47848</v>
      </c>
      <c r="AZ219" s="37">
        <v>48213</v>
      </c>
      <c r="BA219" s="37">
        <v>48579</v>
      </c>
      <c r="BB219" s="37">
        <v>48944</v>
      </c>
      <c r="BC219" s="37">
        <v>49309</v>
      </c>
      <c r="BD219" s="37">
        <v>49674</v>
      </c>
      <c r="BE219" s="37">
        <v>50040</v>
      </c>
      <c r="BG219" s="38" t="s">
        <v>8</v>
      </c>
      <c r="BH219" s="39" t="s">
        <v>8</v>
      </c>
      <c r="BI219" s="39" t="s">
        <v>9</v>
      </c>
    </row>
    <row r="220" spans="1:63" outlineLevel="1" x14ac:dyDescent="0.3">
      <c r="A220" s="87"/>
      <c r="B220" s="88" t="s">
        <v>164</v>
      </c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9"/>
      <c r="O220" s="89"/>
      <c r="P220" s="89"/>
      <c r="Q220" s="89"/>
      <c r="R220" s="90"/>
      <c r="S220" s="89"/>
      <c r="T220" s="89"/>
      <c r="U220" s="89"/>
      <c r="V220" s="89"/>
      <c r="W220" s="18"/>
      <c r="X220" s="18"/>
      <c r="Y220" s="18"/>
      <c r="Z220" s="88" t="s">
        <v>164</v>
      </c>
      <c r="AA220" s="91"/>
      <c r="AB220" s="91"/>
      <c r="AC220" s="91"/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  <c r="AO220" s="91"/>
      <c r="AP220" s="87"/>
      <c r="AQ220" s="92"/>
      <c r="AR220" s="92"/>
      <c r="AS220" s="87"/>
      <c r="AT220" s="87"/>
      <c r="AU220" s="87"/>
      <c r="AV220" s="87"/>
      <c r="AW220" s="92"/>
      <c r="AX220" s="87"/>
      <c r="AY220" s="87"/>
      <c r="AZ220" s="87"/>
      <c r="BA220" s="87"/>
      <c r="BB220" s="87"/>
      <c r="BC220" s="87"/>
      <c r="BD220" s="87"/>
      <c r="BE220" s="87"/>
    </row>
    <row r="221" spans="1:63" outlineLevel="1" x14ac:dyDescent="0.3">
      <c r="B221" s="106" t="s">
        <v>16</v>
      </c>
      <c r="N221" s="18"/>
      <c r="O221" s="18"/>
      <c r="P221" s="18"/>
      <c r="Q221" s="18"/>
      <c r="R221" s="19"/>
      <c r="S221" s="18"/>
      <c r="T221" s="18"/>
      <c r="U221" s="18"/>
      <c r="V221" s="18"/>
      <c r="W221" s="18"/>
      <c r="X221" s="18"/>
      <c r="Y221" s="18"/>
      <c r="Z221" s="20"/>
      <c r="AA221" s="221" t="s">
        <v>249</v>
      </c>
      <c r="AB221" s="221" t="s">
        <v>249</v>
      </c>
      <c r="AC221" s="221" t="s">
        <v>249</v>
      </c>
      <c r="AD221" s="221" t="s">
        <v>249</v>
      </c>
      <c r="AE221" s="221" t="s">
        <v>249</v>
      </c>
      <c r="AF221" s="221" t="s">
        <v>249</v>
      </c>
      <c r="AG221" s="221" t="s">
        <v>249</v>
      </c>
      <c r="AH221" s="221" t="s">
        <v>249</v>
      </c>
      <c r="AI221" s="221" t="s">
        <v>249</v>
      </c>
      <c r="AJ221" s="221" t="s">
        <v>249</v>
      </c>
      <c r="AK221" s="221" t="s">
        <v>249</v>
      </c>
      <c r="AL221" s="221" t="s">
        <v>249</v>
      </c>
      <c r="AM221" s="221">
        <v>-37.979999999999997</v>
      </c>
      <c r="AN221" s="221">
        <v>-40.987000000000002</v>
      </c>
      <c r="AO221" s="221">
        <v>-38.697000000000003</v>
      </c>
      <c r="AP221" s="221">
        <v>-35.161840600048862</v>
      </c>
      <c r="AQ221" s="221">
        <v>-24.456344585020076</v>
      </c>
      <c r="AR221" s="221">
        <v>-4.4653703090085912</v>
      </c>
      <c r="AS221" s="221">
        <v>26.6401808300011</v>
      </c>
      <c r="AT221" s="221">
        <v>70.954766895413798</v>
      </c>
      <c r="AU221" s="221">
        <v>98.452433781599609</v>
      </c>
      <c r="AV221" s="221">
        <v>131.99954128413913</v>
      </c>
      <c r="AW221" s="221">
        <v>152.90340355619418</v>
      </c>
      <c r="AX221" s="221">
        <v>175.01181623906814</v>
      </c>
      <c r="AY221" s="221">
        <v>199.1212112748218</v>
      </c>
      <c r="AZ221" s="221">
        <v>214.22560650079743</v>
      </c>
      <c r="BA221" s="221">
        <v>230.07380208463201</v>
      </c>
      <c r="BB221" s="221">
        <v>246.65728532571939</v>
      </c>
      <c r="BC221" s="221">
        <v>263.95845501118174</v>
      </c>
      <c r="BD221" s="221">
        <v>281.95002587669342</v>
      </c>
      <c r="BE221" s="221">
        <v>300.59458234111048</v>
      </c>
      <c r="BG221" s="22" t="e">
        <v>#VALUE!</v>
      </c>
      <c r="BH221" s="22" t="e">
        <v>#NUM!</v>
      </c>
      <c r="BI221" s="22" t="e">
        <v>#NUM!</v>
      </c>
    </row>
    <row r="222" spans="1:63" outlineLevel="1" x14ac:dyDescent="0.3">
      <c r="B222" s="106" t="s">
        <v>165</v>
      </c>
      <c r="N222" s="18"/>
      <c r="O222" s="18"/>
      <c r="P222" s="18"/>
      <c r="Q222" s="18"/>
      <c r="R222" s="19"/>
      <c r="S222" s="18"/>
      <c r="T222" s="18"/>
      <c r="U222" s="18"/>
      <c r="V222" s="18"/>
      <c r="W222" s="18"/>
      <c r="X222" s="18"/>
      <c r="Y222" s="18"/>
      <c r="Z222" s="20"/>
      <c r="AA222" s="53">
        <v>0</v>
      </c>
      <c r="AB222" s="53">
        <v>0</v>
      </c>
      <c r="AC222" s="53">
        <v>0</v>
      </c>
      <c r="AD222" s="53">
        <v>0</v>
      </c>
      <c r="AE222" s="53">
        <v>0</v>
      </c>
      <c r="AF222" s="53">
        <v>0</v>
      </c>
      <c r="AG222" s="53">
        <v>0</v>
      </c>
      <c r="AH222" s="53">
        <v>0</v>
      </c>
      <c r="AI222" s="53">
        <v>0</v>
      </c>
      <c r="AJ222" s="53">
        <v>0</v>
      </c>
      <c r="AK222" s="53">
        <v>0</v>
      </c>
      <c r="AL222" s="53">
        <v>0</v>
      </c>
      <c r="AM222" s="53">
        <v>0</v>
      </c>
      <c r="AN222" s="53">
        <v>0</v>
      </c>
      <c r="AO222" s="53">
        <v>0</v>
      </c>
      <c r="AP222" s="53">
        <v>0</v>
      </c>
      <c r="AQ222" s="53">
        <v>0</v>
      </c>
      <c r="AR222" s="53">
        <v>0</v>
      </c>
      <c r="AS222" s="53">
        <v>0</v>
      </c>
      <c r="AT222" s="53">
        <v>0</v>
      </c>
      <c r="AU222" s="53">
        <v>0</v>
      </c>
      <c r="AV222" s="53">
        <v>0</v>
      </c>
      <c r="AW222" s="53">
        <v>0</v>
      </c>
      <c r="AX222" s="53">
        <v>0</v>
      </c>
      <c r="AY222" s="53">
        <v>0</v>
      </c>
      <c r="AZ222" s="53">
        <v>0</v>
      </c>
      <c r="BA222" s="53">
        <v>0</v>
      </c>
      <c r="BB222" s="53">
        <v>0</v>
      </c>
      <c r="BC222" s="53">
        <v>0</v>
      </c>
      <c r="BD222" s="53">
        <v>0</v>
      </c>
      <c r="BE222" s="53">
        <v>0</v>
      </c>
    </row>
    <row r="223" spans="1:63" outlineLevel="1" x14ac:dyDescent="0.3">
      <c r="B223" s="106" t="s">
        <v>166</v>
      </c>
      <c r="N223" s="18"/>
      <c r="O223" s="18"/>
      <c r="P223" s="18"/>
      <c r="Q223" s="18"/>
      <c r="R223" s="19"/>
      <c r="S223" s="18"/>
      <c r="T223" s="18"/>
      <c r="U223" s="18"/>
      <c r="V223" s="18"/>
      <c r="W223" s="18"/>
      <c r="X223" s="18"/>
      <c r="Y223" s="18"/>
      <c r="Z223" s="20"/>
      <c r="AA223" s="53">
        <v>0</v>
      </c>
      <c r="AB223" s="53">
        <v>0</v>
      </c>
      <c r="AC223" s="53">
        <v>0</v>
      </c>
      <c r="AD223" s="53">
        <v>0</v>
      </c>
      <c r="AE223" s="53">
        <v>0</v>
      </c>
      <c r="AF223" s="53">
        <v>0</v>
      </c>
      <c r="AG223" s="53">
        <v>0</v>
      </c>
      <c r="AH223" s="53">
        <v>0</v>
      </c>
      <c r="AI223" s="53">
        <v>0</v>
      </c>
      <c r="AJ223" s="53">
        <v>0</v>
      </c>
      <c r="AK223" s="53">
        <v>0</v>
      </c>
      <c r="AL223" s="53">
        <v>0</v>
      </c>
      <c r="AM223" s="53">
        <v>0</v>
      </c>
      <c r="AN223" s="53">
        <v>0</v>
      </c>
      <c r="AO223" s="53">
        <v>0</v>
      </c>
      <c r="AP223" s="53">
        <v>0</v>
      </c>
      <c r="AQ223" s="53">
        <v>0</v>
      </c>
      <c r="AR223" s="53">
        <v>0</v>
      </c>
      <c r="AS223" s="53">
        <v>0</v>
      </c>
      <c r="AT223" s="53">
        <v>0</v>
      </c>
      <c r="AU223" s="53">
        <v>0</v>
      </c>
      <c r="AV223" s="53">
        <v>0</v>
      </c>
      <c r="AW223" s="53">
        <v>0</v>
      </c>
      <c r="AX223" s="53">
        <v>0</v>
      </c>
      <c r="AY223" s="53">
        <v>0</v>
      </c>
      <c r="AZ223" s="53">
        <v>0</v>
      </c>
      <c r="BA223" s="53">
        <v>0</v>
      </c>
      <c r="BB223" s="53">
        <v>0</v>
      </c>
      <c r="BC223" s="53">
        <v>0</v>
      </c>
      <c r="BD223" s="53">
        <v>0</v>
      </c>
      <c r="BE223" s="53">
        <v>0</v>
      </c>
    </row>
    <row r="224" spans="1:63" outlineLevel="1" x14ac:dyDescent="0.3">
      <c r="B224" s="106" t="s">
        <v>42</v>
      </c>
      <c r="N224" s="18"/>
      <c r="O224" s="18"/>
      <c r="P224" s="18"/>
      <c r="Q224" s="18"/>
      <c r="R224" s="19"/>
      <c r="S224" s="18"/>
      <c r="T224" s="18"/>
      <c r="U224" s="18"/>
      <c r="V224" s="18"/>
      <c r="W224" s="18"/>
      <c r="X224" s="18"/>
      <c r="Y224" s="18"/>
      <c r="Z224" s="20"/>
      <c r="AA224" s="222" t="e">
        <v>#VALUE!</v>
      </c>
      <c r="AB224" s="222" t="e">
        <v>#VALUE!</v>
      </c>
      <c r="AC224" s="222" t="e">
        <v>#VALUE!</v>
      </c>
      <c r="AD224" s="222" t="e">
        <v>#VALUE!</v>
      </c>
      <c r="AE224" s="222" t="e">
        <v>#VALUE!</v>
      </c>
      <c r="AF224" s="222" t="e">
        <v>#VALUE!</v>
      </c>
      <c r="AG224" s="222" t="e">
        <v>#VALUE!</v>
      </c>
      <c r="AH224" s="222" t="e">
        <v>#VALUE!</v>
      </c>
      <c r="AI224" s="222" t="e">
        <v>#VALUE!</v>
      </c>
      <c r="AJ224" s="222" t="e">
        <v>#VALUE!</v>
      </c>
      <c r="AK224" s="222" t="e">
        <v>#VALUE!</v>
      </c>
      <c r="AL224" s="222" t="e">
        <v>#VALUE!</v>
      </c>
      <c r="AM224" s="222">
        <v>-2.5728105382319643E-4</v>
      </c>
      <c r="AN224" s="222">
        <v>-6.5786382218880701E-4</v>
      </c>
      <c r="AO224" s="222">
        <v>-6.66045024643666E-4</v>
      </c>
      <c r="AP224" s="222">
        <v>0</v>
      </c>
      <c r="AQ224" s="222">
        <v>0</v>
      </c>
      <c r="AR224" s="222">
        <v>0</v>
      </c>
      <c r="AS224" s="222">
        <v>0.20957541758096396</v>
      </c>
      <c r="AT224" s="222">
        <v>0.20984792475270564</v>
      </c>
      <c r="AU224" s="222">
        <v>0.20989123953489972</v>
      </c>
      <c r="AV224" s="222">
        <v>0.20991928636309765</v>
      </c>
      <c r="AW224" s="222">
        <v>0.20993046053832348</v>
      </c>
      <c r="AX224" s="222">
        <v>0.20993934205759282</v>
      </c>
      <c r="AY224" s="222">
        <v>0.20994675759084827</v>
      </c>
      <c r="AZ224" s="222">
        <v>0.2099505453217827</v>
      </c>
      <c r="BA224" s="222">
        <v>0.20995398043026953</v>
      </c>
      <c r="BB224" s="222">
        <v>0.20995709860484857</v>
      </c>
      <c r="BC224" s="222">
        <v>0.20995993107458102</v>
      </c>
      <c r="BD224" s="222">
        <v>0.20996250535984229</v>
      </c>
      <c r="BE224" s="222">
        <v>0.20996484585873931</v>
      </c>
    </row>
    <row r="225" spans="1:63" s="50" customFormat="1" outlineLevel="1" x14ac:dyDescent="0.3">
      <c r="A225" s="48"/>
      <c r="B225" s="141" t="s">
        <v>167</v>
      </c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94"/>
      <c r="O225" s="94"/>
      <c r="P225" s="94"/>
      <c r="Q225" s="94"/>
      <c r="R225" s="178"/>
      <c r="S225" s="94"/>
      <c r="T225" s="94"/>
      <c r="U225" s="94"/>
      <c r="V225" s="94"/>
      <c r="W225" s="94"/>
      <c r="X225" s="94"/>
      <c r="Y225" s="94"/>
      <c r="Z225" s="145"/>
      <c r="AA225" s="45" t="e">
        <v>#VALUE!</v>
      </c>
      <c r="AB225" s="45" t="e">
        <v>#VALUE!</v>
      </c>
      <c r="AC225" s="45" t="e">
        <v>#VALUE!</v>
      </c>
      <c r="AD225" s="45" t="e">
        <v>#VALUE!</v>
      </c>
      <c r="AE225" s="45" t="e">
        <v>#VALUE!</v>
      </c>
      <c r="AF225" s="45" t="e">
        <v>#VALUE!</v>
      </c>
      <c r="AG225" s="45" t="e">
        <v>#VALUE!</v>
      </c>
      <c r="AH225" s="45" t="e">
        <v>#VALUE!</v>
      </c>
      <c r="AI225" s="45" t="e">
        <v>#VALUE!</v>
      </c>
      <c r="AJ225" s="45" t="e">
        <v>#VALUE!</v>
      </c>
      <c r="AK225" s="45" t="e">
        <v>#VALUE!</v>
      </c>
      <c r="AL225" s="45" t="e">
        <v>#VALUE!</v>
      </c>
      <c r="AM225" s="45">
        <v>-37.989771534424207</v>
      </c>
      <c r="AN225" s="45">
        <v>-41.013963864480054</v>
      </c>
      <c r="AO225" s="45">
        <v>-38.722773944318639</v>
      </c>
      <c r="AP225" s="45">
        <v>-35.161840600048862</v>
      </c>
      <c r="AQ225" s="45">
        <v>-24.456344585020076</v>
      </c>
      <c r="AR225" s="45">
        <v>-4.4653703090085912</v>
      </c>
      <c r="AS225" s="45">
        <v>21.057053808121228</v>
      </c>
      <c r="AT225" s="45">
        <v>56.065056311099234</v>
      </c>
      <c r="AU225" s="45">
        <v>77.788130419952026</v>
      </c>
      <c r="AV225" s="45">
        <v>104.2902917775164</v>
      </c>
      <c r="AW225" s="45">
        <v>120.80432162976521</v>
      </c>
      <c r="AX225" s="45">
        <v>138.26995068553384</v>
      </c>
      <c r="AY225" s="45">
        <v>157.3163586001107</v>
      </c>
      <c r="AZ225" s="45">
        <v>169.24882359406536</v>
      </c>
      <c r="BA225" s="45">
        <v>181.76889154423748</v>
      </c>
      <c r="BB225" s="45">
        <v>194.86983734898305</v>
      </c>
      <c r="BC225" s="45">
        <v>208.53775599048114</v>
      </c>
      <c r="BD225" s="45">
        <v>222.75109205735049</v>
      </c>
      <c r="BE225" s="45">
        <v>237.48028719388711</v>
      </c>
      <c r="BF225" s="48"/>
      <c r="BG225" s="49" t="e">
        <v>#VALUE!</v>
      </c>
      <c r="BH225" s="49" t="e">
        <v>#NUM!</v>
      </c>
      <c r="BI225" s="49" t="e">
        <v>#NUM!</v>
      </c>
      <c r="BJ225" s="48"/>
      <c r="BK225" s="48"/>
    </row>
    <row r="226" spans="1:63" outlineLevel="2" x14ac:dyDescent="0.3">
      <c r="A226" s="180"/>
      <c r="B226" s="181" t="s">
        <v>166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18"/>
      <c r="X226" s="18"/>
      <c r="Y226" s="18"/>
      <c r="Z226" s="181" t="s">
        <v>166</v>
      </c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2"/>
      <c r="AQ226" s="182"/>
      <c r="AR226" s="182"/>
      <c r="AS226" s="182"/>
      <c r="AT226" s="182"/>
      <c r="AU226" s="182"/>
      <c r="AV226" s="182"/>
      <c r="AW226" s="182"/>
      <c r="AX226" s="182"/>
      <c r="AY226" s="182"/>
      <c r="AZ226" s="182"/>
      <c r="BA226" s="182"/>
      <c r="BB226" s="182"/>
      <c r="BC226" s="182"/>
      <c r="BD226" s="182"/>
      <c r="BE226" s="182"/>
    </row>
    <row r="227" spans="1:63" outlineLevel="2" x14ac:dyDescent="0.3">
      <c r="B227" s="106"/>
      <c r="N227" s="26" t="s">
        <v>168</v>
      </c>
      <c r="O227" s="18"/>
      <c r="P227" s="18"/>
      <c r="W227" s="18"/>
      <c r="X227" s="18"/>
      <c r="Y227" s="18"/>
      <c r="Z227" s="223" t="s">
        <v>169</v>
      </c>
      <c r="AA227" s="224"/>
      <c r="AD227" s="9"/>
      <c r="AG227" s="221"/>
      <c r="AH227" s="221"/>
      <c r="AI227" s="221"/>
      <c r="AJ227" s="221"/>
      <c r="AK227" s="221"/>
      <c r="AL227" s="221"/>
      <c r="AM227" s="221"/>
      <c r="AN227" s="221"/>
      <c r="AO227" s="221"/>
      <c r="AP227" s="225">
        <v>4.8572837659394885E-3</v>
      </c>
      <c r="AQ227" s="221"/>
      <c r="AR227" s="221"/>
      <c r="AS227" s="221"/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1"/>
      <c r="BD227" s="221"/>
      <c r="BE227" s="221"/>
    </row>
    <row r="228" spans="1:63" outlineLevel="2" x14ac:dyDescent="0.3">
      <c r="B228" s="106"/>
      <c r="N228" s="26" t="s">
        <v>170</v>
      </c>
      <c r="O228" s="18"/>
      <c r="P228" s="18"/>
      <c r="W228" s="18"/>
      <c r="X228" s="18"/>
      <c r="Y228" s="18"/>
      <c r="Z228" s="223" t="s">
        <v>171</v>
      </c>
      <c r="AA228" s="224"/>
      <c r="AD228" s="9"/>
      <c r="AG228" s="53"/>
      <c r="AH228" s="53"/>
      <c r="AI228" s="53"/>
      <c r="AJ228" s="53"/>
      <c r="AK228" s="53"/>
      <c r="AL228" s="53"/>
      <c r="AM228" s="53"/>
      <c r="AN228" s="53"/>
      <c r="AO228" s="53"/>
      <c r="AP228" s="226" t="s">
        <v>170</v>
      </c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</row>
    <row r="229" spans="1:63" outlineLevel="2" x14ac:dyDescent="0.3">
      <c r="B229" s="106" t="s">
        <v>172</v>
      </c>
      <c r="N229" s="18"/>
      <c r="O229" s="18"/>
      <c r="P229" s="18"/>
      <c r="Q229" s="18"/>
      <c r="R229" s="19"/>
      <c r="S229" s="18"/>
      <c r="T229" s="18"/>
      <c r="U229" s="18"/>
      <c r="V229" s="18"/>
      <c r="W229" s="18"/>
      <c r="X229" s="18"/>
      <c r="Y229" s="18"/>
      <c r="Z229" s="20"/>
      <c r="AA229" s="53">
        <v>0</v>
      </c>
      <c r="AB229" s="53">
        <v>0</v>
      </c>
      <c r="AC229" s="53">
        <v>0</v>
      </c>
      <c r="AD229" s="53">
        <v>0</v>
      </c>
      <c r="AE229" s="53">
        <v>0</v>
      </c>
      <c r="AF229" s="53">
        <v>0</v>
      </c>
      <c r="AG229" s="53">
        <v>0</v>
      </c>
      <c r="AH229" s="53">
        <v>0</v>
      </c>
      <c r="AI229" s="53">
        <v>0</v>
      </c>
      <c r="AJ229" s="53">
        <v>0</v>
      </c>
      <c r="AK229" s="53">
        <v>0</v>
      </c>
      <c r="AL229" s="53">
        <v>0</v>
      </c>
      <c r="AM229" s="53">
        <v>0</v>
      </c>
      <c r="AN229" s="53">
        <v>0</v>
      </c>
      <c r="AO229" s="53">
        <v>0</v>
      </c>
      <c r="AP229" s="53">
        <v>0</v>
      </c>
      <c r="AQ229" s="53">
        <v>0</v>
      </c>
      <c r="AR229" s="53">
        <v>0</v>
      </c>
      <c r="AS229" s="53">
        <v>0</v>
      </c>
      <c r="AT229" s="53">
        <v>0</v>
      </c>
      <c r="AU229" s="53">
        <v>0</v>
      </c>
      <c r="AV229" s="53">
        <v>0</v>
      </c>
      <c r="AW229" s="53">
        <v>0</v>
      </c>
      <c r="AX229" s="53">
        <v>0</v>
      </c>
      <c r="AY229" s="53">
        <v>0</v>
      </c>
      <c r="AZ229" s="53">
        <v>0</v>
      </c>
      <c r="BA229" s="53">
        <v>0</v>
      </c>
      <c r="BB229" s="53">
        <v>0</v>
      </c>
      <c r="BC229" s="53">
        <v>0</v>
      </c>
      <c r="BD229" s="53">
        <v>0</v>
      </c>
      <c r="BE229" s="53">
        <v>0</v>
      </c>
    </row>
    <row r="230" spans="1:63" outlineLevel="2" x14ac:dyDescent="0.3">
      <c r="B230" s="106" t="s">
        <v>173</v>
      </c>
      <c r="N230" s="18"/>
      <c r="O230" s="18"/>
      <c r="P230" s="18"/>
      <c r="Q230" s="18"/>
      <c r="R230" s="19"/>
      <c r="S230" s="18"/>
      <c r="T230" s="18"/>
      <c r="U230" s="18"/>
      <c r="V230" s="18"/>
      <c r="W230" s="18"/>
      <c r="X230" s="18"/>
      <c r="Y230" s="18"/>
      <c r="Z230" s="20"/>
      <c r="AA230" s="96" t="e">
        <v>#VALUE!</v>
      </c>
      <c r="AB230" s="96" t="e">
        <v>#VALUE!</v>
      </c>
      <c r="AC230" s="96" t="e">
        <v>#VALUE!</v>
      </c>
      <c r="AD230" s="96" t="e">
        <v>#VALUE!</v>
      </c>
      <c r="AE230" s="96" t="e">
        <v>#VALUE!</v>
      </c>
      <c r="AF230" s="96" t="e">
        <v>#VALUE!</v>
      </c>
      <c r="AG230" s="96" t="e">
        <v>#VALUE!</v>
      </c>
      <c r="AH230" s="96" t="e">
        <v>#VALUE!</v>
      </c>
      <c r="AI230" s="96" t="e">
        <v>#VALUE!</v>
      </c>
      <c r="AJ230" s="96" t="e">
        <v>#VALUE!</v>
      </c>
      <c r="AK230" s="96" t="e">
        <v>#VALUE!</v>
      </c>
      <c r="AL230" s="96" t="e">
        <v>#VALUE!</v>
      </c>
      <c r="AM230" s="96">
        <v>0</v>
      </c>
      <c r="AN230" s="96">
        <v>0</v>
      </c>
      <c r="AO230" s="96">
        <v>0</v>
      </c>
      <c r="AP230" s="227">
        <v>0</v>
      </c>
      <c r="AQ230" s="227">
        <v>0</v>
      </c>
      <c r="AR230" s="227">
        <v>0</v>
      </c>
      <c r="AS230" s="227">
        <v>0</v>
      </c>
      <c r="AT230" s="227">
        <v>0</v>
      </c>
      <c r="AU230" s="227">
        <v>0</v>
      </c>
      <c r="AV230" s="227">
        <v>0</v>
      </c>
      <c r="AW230" s="227">
        <v>0</v>
      </c>
      <c r="AX230" s="227">
        <v>0</v>
      </c>
      <c r="AY230" s="227">
        <v>0</v>
      </c>
      <c r="AZ230" s="227">
        <v>0</v>
      </c>
      <c r="BA230" s="227">
        <v>0</v>
      </c>
      <c r="BB230" s="227">
        <v>0</v>
      </c>
      <c r="BC230" s="227">
        <v>0</v>
      </c>
      <c r="BD230" s="227">
        <v>0</v>
      </c>
      <c r="BE230" s="227">
        <v>0</v>
      </c>
    </row>
    <row r="231" spans="1:63" outlineLevel="2" x14ac:dyDescent="0.3">
      <c r="B231" s="106" t="s">
        <v>174</v>
      </c>
      <c r="N231" s="18"/>
      <c r="O231" s="18"/>
      <c r="P231" s="18"/>
      <c r="Q231" s="18"/>
      <c r="R231" s="19"/>
      <c r="S231" s="18"/>
      <c r="T231" s="18"/>
      <c r="U231" s="18"/>
      <c r="V231" s="18"/>
      <c r="W231" s="18"/>
      <c r="X231" s="18"/>
      <c r="Y231" s="18"/>
      <c r="Z231" s="20"/>
      <c r="AA231" s="228">
        <v>0.06</v>
      </c>
      <c r="AB231" s="228">
        <v>0.06</v>
      </c>
      <c r="AC231" s="228">
        <v>0.06</v>
      </c>
      <c r="AD231" s="228">
        <v>0.06</v>
      </c>
      <c r="AE231" s="228">
        <v>5.7500000000000002E-2</v>
      </c>
      <c r="AF231" s="228">
        <v>5.3999999999999999E-2</v>
      </c>
      <c r="AG231" s="228">
        <v>5.5E-2</v>
      </c>
      <c r="AH231" s="228">
        <v>0.06</v>
      </c>
      <c r="AI231" s="228">
        <v>6.2E-2</v>
      </c>
      <c r="AJ231" s="228">
        <v>5.5E-2</v>
      </c>
      <c r="AK231" s="228">
        <v>0.05</v>
      </c>
      <c r="AL231" s="228">
        <v>4.4999999999999998E-2</v>
      </c>
      <c r="AM231" s="228">
        <v>3.7499999999999999E-2</v>
      </c>
      <c r="AN231" s="228">
        <v>0.04</v>
      </c>
      <c r="AO231" s="228">
        <v>0.03</v>
      </c>
      <c r="AP231" s="229">
        <v>0.03</v>
      </c>
      <c r="AQ231" s="229">
        <v>0.03</v>
      </c>
      <c r="AR231" s="229">
        <v>0.03</v>
      </c>
      <c r="AS231" s="229">
        <v>0.03</v>
      </c>
      <c r="AT231" s="229">
        <v>0.03</v>
      </c>
      <c r="AU231" s="229">
        <v>0.03</v>
      </c>
      <c r="AV231" s="229">
        <v>0.03</v>
      </c>
      <c r="AW231" s="229">
        <v>0.03</v>
      </c>
      <c r="AX231" s="229">
        <v>0.03</v>
      </c>
      <c r="AY231" s="229">
        <v>0.03</v>
      </c>
      <c r="AZ231" s="229">
        <v>0.03</v>
      </c>
      <c r="BA231" s="229">
        <v>0.03</v>
      </c>
      <c r="BB231" s="229">
        <v>0.03</v>
      </c>
      <c r="BC231" s="229">
        <v>0.03</v>
      </c>
      <c r="BD231" s="229">
        <v>0.03</v>
      </c>
      <c r="BE231" s="229">
        <v>0.03</v>
      </c>
    </row>
    <row r="232" spans="1:63" outlineLevel="2" x14ac:dyDescent="0.3">
      <c r="B232" s="106" t="s">
        <v>175</v>
      </c>
      <c r="N232" s="18"/>
      <c r="O232" s="18"/>
      <c r="P232" s="18"/>
      <c r="Q232" s="18"/>
      <c r="R232" s="19"/>
      <c r="S232" s="18"/>
      <c r="T232" s="18"/>
      <c r="U232" s="18"/>
      <c r="V232" s="18"/>
      <c r="W232" s="18"/>
      <c r="X232" s="18"/>
      <c r="Y232" s="18"/>
      <c r="Z232" s="20"/>
      <c r="AA232" s="53">
        <v>5.5365784540262455</v>
      </c>
      <c r="AB232" s="53">
        <v>5.5365784540262455</v>
      </c>
      <c r="AC232" s="53">
        <v>5.5365784540262455</v>
      </c>
      <c r="AD232" s="53">
        <v>5.5365784540262455</v>
      </c>
      <c r="AE232" s="53">
        <v>5.5365784540262455</v>
      </c>
      <c r="AF232" s="53">
        <v>5.5365784540262455</v>
      </c>
      <c r="AG232" s="53">
        <v>5.5365784540262455</v>
      </c>
      <c r="AH232" s="53">
        <v>5.5365784540262455</v>
      </c>
      <c r="AI232" s="53">
        <v>5.5365784540262455</v>
      </c>
      <c r="AJ232" s="53">
        <v>5.5365784540262455</v>
      </c>
      <c r="AK232" s="53">
        <v>5.5365784540262455</v>
      </c>
      <c r="AL232" s="53">
        <v>5.5365784540262455</v>
      </c>
      <c r="AM232" s="53">
        <v>5.5365784540262455</v>
      </c>
      <c r="AN232" s="53">
        <v>5.5365784540262455</v>
      </c>
      <c r="AO232" s="53">
        <v>5.5365784540262455</v>
      </c>
      <c r="AP232" s="53">
        <v>5.5365784540262455</v>
      </c>
      <c r="AQ232" s="53">
        <v>5.5365784540262455</v>
      </c>
      <c r="AR232" s="53">
        <v>5.5365784540262455</v>
      </c>
      <c r="AS232" s="53">
        <v>5.5365784540262455</v>
      </c>
      <c r="AT232" s="53">
        <v>5.5365784540262455</v>
      </c>
      <c r="AU232" s="53">
        <v>5.5365784540262455</v>
      </c>
      <c r="AV232" s="53">
        <v>5.5365784540262455</v>
      </c>
      <c r="AW232" s="53">
        <v>5.5365784540262455</v>
      </c>
      <c r="AX232" s="53">
        <v>5.5365784540262455</v>
      </c>
      <c r="AY232" s="53">
        <v>5.5365784540262455</v>
      </c>
      <c r="AZ232" s="53">
        <v>5.5365784540262455</v>
      </c>
      <c r="BA232" s="53">
        <v>5.5365784540262455</v>
      </c>
      <c r="BB232" s="53">
        <v>5.5365784540262455</v>
      </c>
      <c r="BC232" s="53">
        <v>5.5365784540262455</v>
      </c>
      <c r="BD232" s="53">
        <v>5.5365784540262455</v>
      </c>
      <c r="BE232" s="53">
        <v>5.5365784540262455</v>
      </c>
    </row>
    <row r="233" spans="1:63" outlineLevel="2" x14ac:dyDescent="0.3">
      <c r="B233" s="106" t="s">
        <v>176</v>
      </c>
      <c r="N233" s="18"/>
      <c r="O233" s="18"/>
      <c r="P233" s="18"/>
      <c r="Q233" s="18"/>
      <c r="R233" s="19"/>
      <c r="S233" s="18"/>
      <c r="T233" s="18"/>
      <c r="U233" s="18"/>
      <c r="V233" s="18"/>
      <c r="W233" s="18"/>
      <c r="X233" s="18"/>
      <c r="Y233" s="18"/>
      <c r="Z233" s="20"/>
      <c r="AA233" s="230">
        <v>4.1559829234648547</v>
      </c>
      <c r="AB233" s="230">
        <v>4.1559829234648547</v>
      </c>
      <c r="AC233" s="230">
        <v>4.1559829234648547</v>
      </c>
      <c r="AD233" s="230">
        <v>4.1559829234648547</v>
      </c>
      <c r="AE233" s="230">
        <v>4.199616762338291</v>
      </c>
      <c r="AF233" s="230">
        <v>4.2622663607275078</v>
      </c>
      <c r="AG233" s="230">
        <v>4.2441765497903479</v>
      </c>
      <c r="AH233" s="230">
        <v>4.1559829234648547</v>
      </c>
      <c r="AI233" s="230">
        <v>4.1217233001634019</v>
      </c>
      <c r="AJ233" s="230">
        <v>4.2441765497903479</v>
      </c>
      <c r="AK233" s="230">
        <v>4.3361944232222047</v>
      </c>
      <c r="AL233" s="230">
        <v>4.4322907963892142</v>
      </c>
      <c r="AM233" s="230">
        <v>4.5846960936398249</v>
      </c>
      <c r="AN233" s="230">
        <v>4.5327429711564884</v>
      </c>
      <c r="AO233" s="230">
        <v>4.7479555946464576</v>
      </c>
      <c r="AP233" s="231">
        <v>4.6217982198142566</v>
      </c>
      <c r="AQ233" s="231">
        <v>4.6217982198142566</v>
      </c>
      <c r="AR233" s="231">
        <v>4.6217982198142566</v>
      </c>
      <c r="AS233" s="231">
        <v>4.6217982198142566</v>
      </c>
      <c r="AT233" s="231">
        <v>4.6217982198142566</v>
      </c>
      <c r="AU233" s="231">
        <v>4.6217982198142566</v>
      </c>
      <c r="AV233" s="231">
        <v>4.6217982198142566</v>
      </c>
      <c r="AW233" s="231">
        <v>4.6217982198142566</v>
      </c>
      <c r="AX233" s="231">
        <v>4.6217982198142566</v>
      </c>
      <c r="AY233" s="231">
        <v>4.6217982198142566</v>
      </c>
      <c r="AZ233" s="231">
        <v>4.6217982198142566</v>
      </c>
      <c r="BA233" s="231">
        <v>4.6217982198142566</v>
      </c>
      <c r="BB233" s="231">
        <v>4.6217982198142566</v>
      </c>
      <c r="BC233" s="231">
        <v>4.6217982198142566</v>
      </c>
      <c r="BD233" s="231">
        <v>4.6217982198142566</v>
      </c>
      <c r="BE233" s="231">
        <v>4.6217982198142566</v>
      </c>
    </row>
    <row r="234" spans="1:63" s="50" customFormat="1" outlineLevel="2" x14ac:dyDescent="0.3">
      <c r="A234" s="48"/>
      <c r="B234" s="141" t="s">
        <v>166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94"/>
      <c r="O234" s="94"/>
      <c r="P234" s="94"/>
      <c r="Q234" s="94"/>
      <c r="R234" s="178"/>
      <c r="S234" s="94"/>
      <c r="T234" s="94"/>
      <c r="U234" s="94"/>
      <c r="V234" s="94"/>
      <c r="W234" s="94"/>
      <c r="X234" s="94"/>
      <c r="Y234" s="94"/>
      <c r="Z234" s="145"/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45">
        <v>0</v>
      </c>
      <c r="AG234" s="45">
        <v>0</v>
      </c>
      <c r="AH234" s="45">
        <v>0</v>
      </c>
      <c r="AI234" s="45">
        <v>0</v>
      </c>
      <c r="AJ234" s="45">
        <v>0</v>
      </c>
      <c r="AK234" s="45">
        <v>0</v>
      </c>
      <c r="AL234" s="45">
        <v>0</v>
      </c>
      <c r="AM234" s="45">
        <v>0</v>
      </c>
      <c r="AN234" s="45">
        <v>0</v>
      </c>
      <c r="AO234" s="45">
        <v>0</v>
      </c>
      <c r="AP234" s="45">
        <v>0</v>
      </c>
      <c r="AQ234" s="45">
        <v>0</v>
      </c>
      <c r="AR234" s="45">
        <v>0</v>
      </c>
      <c r="AS234" s="45">
        <v>0</v>
      </c>
      <c r="AT234" s="45">
        <v>0</v>
      </c>
      <c r="AU234" s="45">
        <v>0</v>
      </c>
      <c r="AV234" s="45">
        <v>0</v>
      </c>
      <c r="AW234" s="45">
        <v>0</v>
      </c>
      <c r="AX234" s="45">
        <v>0</v>
      </c>
      <c r="AY234" s="45">
        <v>0</v>
      </c>
      <c r="AZ234" s="45">
        <v>0</v>
      </c>
      <c r="BA234" s="45">
        <v>0</v>
      </c>
      <c r="BB234" s="45">
        <v>0</v>
      </c>
      <c r="BC234" s="45">
        <v>0</v>
      </c>
      <c r="BD234" s="45">
        <v>0</v>
      </c>
      <c r="BE234" s="45">
        <v>0</v>
      </c>
      <c r="BF234" s="48"/>
      <c r="BG234" s="49"/>
      <c r="BH234" s="49"/>
      <c r="BI234" s="49"/>
      <c r="BJ234" s="48"/>
      <c r="BK234" s="48"/>
    </row>
    <row r="235" spans="1:63" outlineLevel="2" x14ac:dyDescent="0.3">
      <c r="A235" s="180"/>
      <c r="B235" s="181" t="s">
        <v>177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18"/>
      <c r="X235" s="18"/>
      <c r="Y235" s="18"/>
      <c r="Z235" s="181" t="s">
        <v>177</v>
      </c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2"/>
      <c r="AQ235" s="182"/>
      <c r="AR235" s="182"/>
      <c r="AS235" s="182"/>
      <c r="AT235" s="182"/>
      <c r="AU235" s="182"/>
      <c r="AV235" s="182"/>
      <c r="AW235" s="182"/>
      <c r="AX235" s="182"/>
      <c r="AY235" s="182"/>
      <c r="AZ235" s="182"/>
      <c r="BA235" s="182"/>
      <c r="BB235" s="182"/>
      <c r="BC235" s="182"/>
      <c r="BD235" s="182"/>
      <c r="BE235" s="182"/>
    </row>
    <row r="236" spans="1:63" outlineLevel="2" x14ac:dyDescent="0.3">
      <c r="B236" s="106"/>
      <c r="N236" s="26" t="s">
        <v>168</v>
      </c>
      <c r="O236" s="18"/>
      <c r="P236" s="18"/>
      <c r="W236" s="18"/>
      <c r="X236" s="18"/>
      <c r="Y236" s="18"/>
      <c r="Z236" s="223" t="s">
        <v>178</v>
      </c>
      <c r="AA236" s="224"/>
      <c r="AD236" s="9"/>
      <c r="AG236" s="221"/>
      <c r="AH236" s="221"/>
      <c r="AI236" s="221"/>
      <c r="AJ236" s="221"/>
      <c r="AK236" s="221"/>
      <c r="AL236" s="221"/>
      <c r="AM236" s="221"/>
      <c r="AN236" s="221"/>
      <c r="AO236" s="221"/>
      <c r="AP236" s="225">
        <v>0</v>
      </c>
      <c r="AQ236" s="221"/>
      <c r="AR236" s="221"/>
      <c r="AS236" s="221"/>
      <c r="AT236" s="221"/>
      <c r="AU236" s="221"/>
      <c r="AV236" s="221"/>
      <c r="AW236" s="221"/>
      <c r="AX236" s="221"/>
      <c r="AY236" s="221"/>
      <c r="AZ236" s="221"/>
      <c r="BA236" s="221"/>
      <c r="BB236" s="221"/>
      <c r="BC236" s="221"/>
      <c r="BD236" s="221"/>
      <c r="BE236" s="221"/>
    </row>
    <row r="237" spans="1:63" outlineLevel="2" x14ac:dyDescent="0.3">
      <c r="B237" s="106"/>
      <c r="N237" s="26" t="s">
        <v>170</v>
      </c>
      <c r="O237" s="18"/>
      <c r="P237" s="18"/>
      <c r="W237" s="18"/>
      <c r="X237" s="18"/>
      <c r="Y237" s="18"/>
      <c r="Z237" s="223" t="s">
        <v>179</v>
      </c>
      <c r="AA237" s="224"/>
      <c r="AD237" s="9"/>
      <c r="AG237" s="53"/>
      <c r="AH237" s="53"/>
      <c r="AI237" s="53"/>
      <c r="AJ237" s="53"/>
      <c r="AK237" s="53"/>
      <c r="AL237" s="53"/>
      <c r="AM237" s="53"/>
      <c r="AN237" s="53"/>
      <c r="AO237" s="53"/>
      <c r="AP237" s="226" t="s">
        <v>170</v>
      </c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</row>
    <row r="238" spans="1:63" outlineLevel="2" x14ac:dyDescent="0.3">
      <c r="B238" s="106" t="s">
        <v>180</v>
      </c>
      <c r="N238" s="18"/>
      <c r="O238" s="18"/>
      <c r="P238" s="18"/>
      <c r="Q238" s="18"/>
      <c r="R238" s="19"/>
      <c r="S238" s="18"/>
      <c r="T238" s="18"/>
      <c r="U238" s="18"/>
      <c r="V238" s="18"/>
      <c r="W238" s="18"/>
      <c r="X238" s="18"/>
      <c r="Y238" s="18"/>
      <c r="Z238" s="232"/>
      <c r="AA238" s="53" t="s">
        <v>249</v>
      </c>
      <c r="AB238" s="53" t="s">
        <v>249</v>
      </c>
      <c r="AC238" s="53" t="s">
        <v>249</v>
      </c>
      <c r="AD238" s="53" t="s">
        <v>249</v>
      </c>
      <c r="AE238" s="53" t="s">
        <v>249</v>
      </c>
      <c r="AF238" s="53" t="s">
        <v>249</v>
      </c>
      <c r="AG238" s="53" t="s">
        <v>249</v>
      </c>
      <c r="AH238" s="53" t="s">
        <v>249</v>
      </c>
      <c r="AI238" s="53" t="s">
        <v>249</v>
      </c>
      <c r="AJ238" s="53" t="s">
        <v>249</v>
      </c>
      <c r="AK238" s="53" t="s">
        <v>249</v>
      </c>
      <c r="AL238" s="53" t="s">
        <v>249</v>
      </c>
      <c r="AM238" s="233">
        <v>42.484999999999999</v>
      </c>
      <c r="AN238" s="53">
        <v>43.122999999999998</v>
      </c>
      <c r="AO238" s="53">
        <v>48.332000000000001</v>
      </c>
      <c r="AP238" s="53">
        <v>59.261529101205994</v>
      </c>
      <c r="AQ238" s="53">
        <v>70.057237092505389</v>
      </c>
      <c r="AR238" s="53">
        <v>79.738755518010151</v>
      </c>
      <c r="AS238" s="53">
        <v>88.147657158091931</v>
      </c>
      <c r="AT238" s="53">
        <v>94.606355860551645</v>
      </c>
      <c r="AU238" s="53">
        <v>112.51706717897092</v>
      </c>
      <c r="AV238" s="53">
        <v>131.9995412841391</v>
      </c>
      <c r="AW238" s="53">
        <v>152.90340355619409</v>
      </c>
      <c r="AX238" s="53">
        <v>175.01181623906811</v>
      </c>
      <c r="AY238" s="53">
        <v>199.12121127482177</v>
      </c>
      <c r="AZ238" s="53">
        <v>214.22560650079745</v>
      </c>
      <c r="BA238" s="53">
        <v>230.07380208463201</v>
      </c>
      <c r="BB238" s="53">
        <v>246.65728532571936</v>
      </c>
      <c r="BC238" s="53">
        <v>263.95845501118174</v>
      </c>
      <c r="BD238" s="53">
        <v>281.9500258766933</v>
      </c>
      <c r="BE238" s="53">
        <v>300.59458234111042</v>
      </c>
    </row>
    <row r="239" spans="1:63" outlineLevel="2" x14ac:dyDescent="0.3">
      <c r="B239" s="106" t="s">
        <v>173</v>
      </c>
      <c r="N239" s="18"/>
      <c r="O239" s="18"/>
      <c r="P239" s="18"/>
      <c r="Q239" s="18"/>
      <c r="R239" s="19"/>
      <c r="S239" s="18"/>
      <c r="T239" s="18"/>
      <c r="U239" s="18"/>
      <c r="V239" s="18"/>
      <c r="W239" s="18"/>
      <c r="X239" s="18"/>
      <c r="Y239" s="18"/>
      <c r="Z239" s="232"/>
      <c r="AA239" s="96" t="s">
        <v>251</v>
      </c>
      <c r="AB239" s="96" t="s">
        <v>251</v>
      </c>
      <c r="AC239" s="96" t="s">
        <v>251</v>
      </c>
      <c r="AD239" s="96" t="s">
        <v>251</v>
      </c>
      <c r="AE239" s="96" t="s">
        <v>251</v>
      </c>
      <c r="AF239" s="96" t="s">
        <v>251</v>
      </c>
      <c r="AG239" s="96" t="s">
        <v>251</v>
      </c>
      <c r="AH239" s="96" t="s">
        <v>251</v>
      </c>
      <c r="AI239" s="96" t="s">
        <v>251</v>
      </c>
      <c r="AJ239" s="96" t="s">
        <v>251</v>
      </c>
      <c r="AK239" s="96" t="s">
        <v>251</v>
      </c>
      <c r="AL239" s="96" t="s">
        <v>251</v>
      </c>
      <c r="AM239" s="96">
        <v>0.46246203751074921</v>
      </c>
      <c r="AN239" s="96">
        <v>0.38467302391550628</v>
      </c>
      <c r="AO239" s="96">
        <v>0.31720571248556129</v>
      </c>
      <c r="AP239" s="96">
        <v>0.3</v>
      </c>
      <c r="AQ239" s="96">
        <v>0.27500000000000002</v>
      </c>
      <c r="AR239" s="96">
        <v>0.25</v>
      </c>
      <c r="AS239" s="96">
        <v>0.22500000000000001</v>
      </c>
      <c r="AT239" s="96">
        <v>0.2</v>
      </c>
      <c r="AU239" s="96">
        <v>0.2</v>
      </c>
      <c r="AV239" s="96">
        <v>0.2</v>
      </c>
      <c r="AW239" s="96">
        <v>0.2</v>
      </c>
      <c r="AX239" s="96">
        <v>0.2</v>
      </c>
      <c r="AY239" s="96">
        <v>0.2</v>
      </c>
      <c r="AZ239" s="96">
        <v>0.2</v>
      </c>
      <c r="BA239" s="96">
        <v>0.2</v>
      </c>
      <c r="BB239" s="96">
        <v>0.2</v>
      </c>
      <c r="BC239" s="96">
        <v>0.2</v>
      </c>
      <c r="BD239" s="96">
        <v>0.2</v>
      </c>
      <c r="BE239" s="96">
        <v>0.2</v>
      </c>
    </row>
    <row r="240" spans="1:63" outlineLevel="2" x14ac:dyDescent="0.3">
      <c r="B240" s="106" t="s">
        <v>175</v>
      </c>
      <c r="N240" s="18"/>
      <c r="O240" s="18"/>
      <c r="P240" s="18"/>
      <c r="Q240" s="18"/>
      <c r="R240" s="19"/>
      <c r="S240" s="18"/>
      <c r="T240" s="18"/>
      <c r="U240" s="18"/>
      <c r="V240" s="18"/>
      <c r="W240" s="18"/>
      <c r="X240" s="18"/>
      <c r="Y240" s="18"/>
      <c r="Z240" s="232"/>
      <c r="AA240" s="174">
        <v>5</v>
      </c>
      <c r="AB240" s="53">
        <v>5</v>
      </c>
      <c r="AC240" s="53">
        <v>5</v>
      </c>
      <c r="AD240" s="53">
        <v>5</v>
      </c>
      <c r="AE240" s="53">
        <v>5</v>
      </c>
      <c r="AF240" s="53">
        <v>5</v>
      </c>
      <c r="AG240" s="53">
        <v>5</v>
      </c>
      <c r="AH240" s="53">
        <v>5</v>
      </c>
      <c r="AI240" s="53">
        <v>5</v>
      </c>
      <c r="AJ240" s="53">
        <v>5</v>
      </c>
      <c r="AK240" s="53">
        <v>5</v>
      </c>
      <c r="AL240" s="53">
        <v>5</v>
      </c>
      <c r="AM240" s="174">
        <v>5</v>
      </c>
      <c r="AN240" s="53">
        <v>5</v>
      </c>
      <c r="AO240" s="53">
        <v>5</v>
      </c>
      <c r="AP240" s="53">
        <v>5</v>
      </c>
      <c r="AQ240" s="53">
        <v>5</v>
      </c>
      <c r="AR240" s="53">
        <v>5</v>
      </c>
      <c r="AS240" s="53">
        <v>5</v>
      </c>
      <c r="AT240" s="53">
        <v>5</v>
      </c>
      <c r="AU240" s="53">
        <v>5</v>
      </c>
      <c r="AV240" s="53">
        <v>5</v>
      </c>
      <c r="AW240" s="53">
        <v>5</v>
      </c>
      <c r="AX240" s="53">
        <v>5</v>
      </c>
      <c r="AY240" s="53">
        <v>5</v>
      </c>
      <c r="AZ240" s="53">
        <v>5</v>
      </c>
      <c r="BA240" s="53">
        <v>5</v>
      </c>
      <c r="BB240" s="53">
        <v>5</v>
      </c>
      <c r="BC240" s="53">
        <v>5</v>
      </c>
      <c r="BD240" s="53">
        <v>5</v>
      </c>
      <c r="BE240" s="53">
        <v>5</v>
      </c>
    </row>
    <row r="241" spans="1:63" outlineLevel="2" x14ac:dyDescent="0.3">
      <c r="B241" s="137" t="s">
        <v>181</v>
      </c>
      <c r="N241" s="18"/>
      <c r="O241" s="18"/>
      <c r="P241" s="18"/>
      <c r="Q241" s="18"/>
      <c r="R241" s="19"/>
      <c r="S241" s="18"/>
      <c r="T241" s="18"/>
      <c r="U241" s="18"/>
      <c r="V241" s="18"/>
      <c r="W241" s="18"/>
      <c r="X241" s="18"/>
      <c r="Y241" s="18"/>
      <c r="Z241" s="7"/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8.4969999999999999</v>
      </c>
      <c r="AN241" s="52">
        <v>0</v>
      </c>
      <c r="AO241" s="52">
        <v>0</v>
      </c>
      <c r="AP241" s="52">
        <v>0</v>
      </c>
      <c r="AQ241" s="52">
        <v>0</v>
      </c>
      <c r="AR241" s="52">
        <v>0</v>
      </c>
      <c r="AS241" s="52">
        <v>0</v>
      </c>
      <c r="AT241" s="52">
        <v>0</v>
      </c>
      <c r="AU241" s="52">
        <v>0</v>
      </c>
      <c r="AV241" s="52">
        <v>0</v>
      </c>
      <c r="AW241" s="52">
        <v>0</v>
      </c>
      <c r="AX241" s="52">
        <v>0</v>
      </c>
      <c r="AY241" s="52">
        <v>0</v>
      </c>
      <c r="AZ241" s="52">
        <v>0</v>
      </c>
      <c r="BA241" s="52">
        <v>0</v>
      </c>
      <c r="BB241" s="52">
        <v>0</v>
      </c>
      <c r="BC241" s="52">
        <v>0</v>
      </c>
      <c r="BD241" s="52">
        <v>0</v>
      </c>
      <c r="BE241" s="52">
        <v>0</v>
      </c>
    </row>
    <row r="242" spans="1:63" s="50" customFormat="1" outlineLevel="2" x14ac:dyDescent="0.3">
      <c r="A242" s="48"/>
      <c r="B242" s="141" t="s">
        <v>182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94"/>
      <c r="O242" s="94"/>
      <c r="P242" s="94"/>
      <c r="Q242" s="94"/>
      <c r="R242" s="178"/>
      <c r="S242" s="94"/>
      <c r="T242" s="94"/>
      <c r="U242" s="94"/>
      <c r="V242" s="94"/>
      <c r="W242" s="94"/>
      <c r="X242" s="94"/>
      <c r="Y242" s="94"/>
      <c r="Z242" s="234"/>
      <c r="AA242" s="45">
        <v>0</v>
      </c>
      <c r="AB242" s="45">
        <v>0</v>
      </c>
      <c r="AC242" s="45">
        <v>0</v>
      </c>
      <c r="AD242" s="45">
        <v>0</v>
      </c>
      <c r="AE242" s="45">
        <v>0</v>
      </c>
      <c r="AF242" s="45">
        <v>0</v>
      </c>
      <c r="AG242" s="45">
        <v>0</v>
      </c>
      <c r="AH242" s="45">
        <v>0</v>
      </c>
      <c r="AI242" s="45">
        <v>0</v>
      </c>
      <c r="AJ242" s="45">
        <v>0</v>
      </c>
      <c r="AK242" s="45">
        <v>0</v>
      </c>
      <c r="AL242" s="235">
        <v>212.42500000000001</v>
      </c>
      <c r="AM242" s="45">
        <v>0</v>
      </c>
      <c r="AN242" s="45">
        <v>0</v>
      </c>
      <c r="AO242" s="45">
        <v>0</v>
      </c>
      <c r="AP242" s="45">
        <v>0</v>
      </c>
      <c r="AQ242" s="45">
        <v>0</v>
      </c>
      <c r="AR242" s="45">
        <v>0</v>
      </c>
      <c r="AS242" s="45">
        <v>0</v>
      </c>
      <c r="AT242" s="45">
        <v>0</v>
      </c>
      <c r="AU242" s="45">
        <v>0</v>
      </c>
      <c r="AV242" s="45">
        <v>0</v>
      </c>
      <c r="AW242" s="45">
        <v>0</v>
      </c>
      <c r="AX242" s="45">
        <v>0</v>
      </c>
      <c r="AY242" s="45">
        <v>0</v>
      </c>
      <c r="AZ242" s="45">
        <v>0</v>
      </c>
      <c r="BA242" s="45">
        <v>0</v>
      </c>
      <c r="BB242" s="45">
        <v>0</v>
      </c>
      <c r="BC242" s="45">
        <v>0</v>
      </c>
      <c r="BD242" s="45">
        <v>0</v>
      </c>
      <c r="BE242" s="45">
        <v>0</v>
      </c>
      <c r="BF242" s="48"/>
      <c r="BG242" s="49"/>
      <c r="BH242" s="49"/>
      <c r="BI242" s="49"/>
      <c r="BJ242" s="48"/>
      <c r="BK242" s="48"/>
    </row>
    <row r="243" spans="1:63" outlineLevel="2" x14ac:dyDescent="0.3">
      <c r="B243" s="106" t="s">
        <v>183</v>
      </c>
      <c r="N243" s="18"/>
      <c r="O243" s="18"/>
      <c r="P243" s="18"/>
      <c r="Q243" s="18"/>
      <c r="R243" s="19"/>
      <c r="S243" s="18"/>
      <c r="T243" s="18"/>
      <c r="U243" s="18"/>
      <c r="V243" s="18"/>
      <c r="W243" s="18"/>
      <c r="X243" s="18"/>
      <c r="Y243" s="18"/>
      <c r="Z243" s="232"/>
      <c r="AA243" s="236" t="s">
        <v>251</v>
      </c>
      <c r="AB243" s="236" t="s">
        <v>251</v>
      </c>
      <c r="AC243" s="236" t="s">
        <v>251</v>
      </c>
      <c r="AD243" s="236" t="s">
        <v>251</v>
      </c>
      <c r="AE243" s="236" t="s">
        <v>251</v>
      </c>
      <c r="AF243" s="236" t="s">
        <v>251</v>
      </c>
      <c r="AG243" s="236" t="s">
        <v>251</v>
      </c>
      <c r="AH243" s="236" t="s">
        <v>251</v>
      </c>
      <c r="AI243" s="236" t="s">
        <v>251</v>
      </c>
      <c r="AJ243" s="236" t="s">
        <v>251</v>
      </c>
      <c r="AK243" s="236" t="s">
        <v>251</v>
      </c>
      <c r="AL243" s="236" t="s">
        <v>251</v>
      </c>
      <c r="AM243" s="236" t="s">
        <v>251</v>
      </c>
      <c r="AN243" s="236" t="s">
        <v>251</v>
      </c>
      <c r="AO243" s="236" t="s">
        <v>251</v>
      </c>
      <c r="AP243" s="236" t="s">
        <v>251</v>
      </c>
      <c r="AQ243" s="236" t="s">
        <v>251</v>
      </c>
      <c r="AR243" s="236" t="s">
        <v>251</v>
      </c>
      <c r="AS243" s="236" t="s">
        <v>251</v>
      </c>
      <c r="AT243" s="236" t="s">
        <v>251</v>
      </c>
      <c r="AU243" s="236" t="s">
        <v>251</v>
      </c>
      <c r="AV243" s="236" t="s">
        <v>251</v>
      </c>
      <c r="AW243" s="236" t="s">
        <v>251</v>
      </c>
      <c r="AX243" s="236" t="s">
        <v>251</v>
      </c>
      <c r="AY243" s="236" t="s">
        <v>251</v>
      </c>
      <c r="AZ243" s="236" t="s">
        <v>251</v>
      </c>
      <c r="BA243" s="236" t="s">
        <v>251</v>
      </c>
      <c r="BB243" s="236" t="s">
        <v>251</v>
      </c>
      <c r="BC243" s="236" t="s">
        <v>251</v>
      </c>
      <c r="BD243" s="236" t="s">
        <v>251</v>
      </c>
      <c r="BE243" s="236" t="s">
        <v>251</v>
      </c>
    </row>
    <row r="244" spans="1:63" outlineLevel="1" x14ac:dyDescent="0.3">
      <c r="A244" s="87"/>
      <c r="B244" s="88" t="s">
        <v>184</v>
      </c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9"/>
      <c r="O244" s="89"/>
      <c r="P244" s="89"/>
      <c r="Q244" s="89"/>
      <c r="R244" s="90"/>
      <c r="S244" s="89"/>
      <c r="T244" s="89"/>
      <c r="U244" s="89"/>
      <c r="V244" s="89"/>
      <c r="W244" s="18"/>
      <c r="X244" s="18"/>
      <c r="Y244" s="18"/>
      <c r="Z244" s="88" t="s">
        <v>184</v>
      </c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92"/>
      <c r="AR244" s="92"/>
      <c r="AS244" s="87"/>
      <c r="AT244" s="87"/>
      <c r="AU244" s="87"/>
      <c r="AV244" s="87"/>
      <c r="AW244" s="92"/>
      <c r="AX244" s="87"/>
      <c r="AY244" s="87"/>
      <c r="AZ244" s="87"/>
      <c r="BA244" s="87"/>
      <c r="BB244" s="87"/>
      <c r="BC244" s="87"/>
      <c r="BD244" s="87"/>
      <c r="BE244" s="87"/>
    </row>
    <row r="245" spans="1:63" outlineLevel="1" x14ac:dyDescent="0.3">
      <c r="B245" s="106" t="s">
        <v>185</v>
      </c>
      <c r="N245" s="18"/>
      <c r="O245" s="18"/>
      <c r="P245" s="18"/>
      <c r="Q245" s="18"/>
      <c r="R245" s="19"/>
      <c r="S245" s="18"/>
      <c r="T245" s="18"/>
      <c r="U245" s="18"/>
      <c r="V245" s="18"/>
      <c r="W245" s="18"/>
      <c r="X245" s="18"/>
      <c r="Y245" s="18"/>
      <c r="Z245" s="20"/>
      <c r="AA245" s="221" t="e">
        <v>#VALUE!</v>
      </c>
      <c r="AB245" s="221" t="e">
        <v>#VALUE!</v>
      </c>
      <c r="AC245" s="221" t="e">
        <v>#VALUE!</v>
      </c>
      <c r="AD245" s="221" t="e">
        <v>#VALUE!</v>
      </c>
      <c r="AE245" s="221" t="e">
        <v>#VALUE!</v>
      </c>
      <c r="AF245" s="221" t="e">
        <v>#VALUE!</v>
      </c>
      <c r="AG245" s="221" t="e">
        <v>#VALUE!</v>
      </c>
      <c r="AH245" s="221" t="e">
        <v>#VALUE!</v>
      </c>
      <c r="AI245" s="221" t="e">
        <v>#VALUE!</v>
      </c>
      <c r="AJ245" s="221" t="e">
        <v>#VALUE!</v>
      </c>
      <c r="AK245" s="221" t="e">
        <v>#VALUE!</v>
      </c>
      <c r="AL245" s="221" t="e">
        <v>#VALUE!</v>
      </c>
      <c r="AM245" s="221">
        <v>10.238</v>
      </c>
      <c r="AN245" s="221">
        <v>15.548</v>
      </c>
      <c r="AO245" s="221">
        <v>22.893999999999998</v>
      </c>
      <c r="AP245" s="221">
        <v>24.919183618044922</v>
      </c>
      <c r="AQ245" s="221">
        <v>32.136792124212342</v>
      </c>
      <c r="AR245" s="221">
        <v>40.235708805304867</v>
      </c>
      <c r="AS245" s="221">
        <v>49.420879223274795</v>
      </c>
      <c r="AT245" s="221">
        <v>59.672266026844973</v>
      </c>
      <c r="AU245" s="221">
        <v>70.969316006215223</v>
      </c>
      <c r="AV245" s="221">
        <v>83.257743851151062</v>
      </c>
      <c r="AW245" s="221">
        <v>96.442701871574315</v>
      </c>
      <c r="AX245" s="221">
        <v>110.38742124104562</v>
      </c>
      <c r="AY245" s="221">
        <v>125.59424557365551</v>
      </c>
      <c r="AZ245" s="221">
        <v>135.12123223222159</v>
      </c>
      <c r="BA245" s="221">
        <v>145.11736551863618</v>
      </c>
      <c r="BB245" s="221">
        <v>155.57727610934225</v>
      </c>
      <c r="BC245" s="221">
        <v>166.48986216823494</v>
      </c>
      <c r="BD245" s="221">
        <v>177.83791371468817</v>
      </c>
      <c r="BE245" s="221">
        <v>189.59783114494127</v>
      </c>
    </row>
    <row r="246" spans="1:63" outlineLevel="1" x14ac:dyDescent="0.3">
      <c r="B246" s="106" t="s">
        <v>186</v>
      </c>
      <c r="N246" s="18"/>
      <c r="O246" s="18"/>
      <c r="P246" s="18"/>
      <c r="Q246" s="18"/>
      <c r="R246" s="19"/>
      <c r="S246" s="18"/>
      <c r="T246" s="18"/>
      <c r="U246" s="18"/>
      <c r="V246" s="18"/>
      <c r="W246" s="18"/>
      <c r="X246" s="18"/>
      <c r="Y246" s="18"/>
      <c r="Z246" s="20"/>
      <c r="AA246" s="52" t="e">
        <v>#VALUE!</v>
      </c>
      <c r="AB246" s="52" t="s">
        <v>249</v>
      </c>
      <c r="AC246" s="52" t="s">
        <v>249</v>
      </c>
      <c r="AD246" s="52" t="s">
        <v>249</v>
      </c>
      <c r="AE246" s="52" t="s">
        <v>249</v>
      </c>
      <c r="AF246" s="52" t="s">
        <v>249</v>
      </c>
      <c r="AG246" s="52" t="s">
        <v>249</v>
      </c>
      <c r="AH246" s="52" t="s">
        <v>249</v>
      </c>
      <c r="AI246" s="52" t="s">
        <v>249</v>
      </c>
      <c r="AJ246" s="52" t="s">
        <v>249</v>
      </c>
      <c r="AK246" s="52" t="s">
        <v>249</v>
      </c>
      <c r="AL246" s="52" t="s">
        <v>249</v>
      </c>
      <c r="AM246" s="52">
        <v>5.4630000000000001</v>
      </c>
      <c r="AN246" s="52">
        <v>3.8810000000000002</v>
      </c>
      <c r="AO246" s="52">
        <v>5.7880000000000003</v>
      </c>
      <c r="AP246" s="52">
        <v>5.8879934045841518</v>
      </c>
      <c r="AQ246" s="52">
        <v>7.9579297254710397</v>
      </c>
      <c r="AR246" s="52">
        <v>9.5209746602582932</v>
      </c>
      <c r="AS246" s="52">
        <v>11.146123031844906</v>
      </c>
      <c r="AT246" s="52">
        <v>12.78865809696067</v>
      </c>
      <c r="AU246" s="52">
        <v>15.471043401557077</v>
      </c>
      <c r="AV246" s="52">
        <v>18.13320780460775</v>
      </c>
      <c r="AW246" s="52">
        <v>21.661240827885493</v>
      </c>
      <c r="AX246" s="52">
        <v>24.793255160516164</v>
      </c>
      <c r="AY246" s="52">
        <v>28.208741015886002</v>
      </c>
      <c r="AZ246" s="52">
        <v>30.348522962788056</v>
      </c>
      <c r="BA246" s="52">
        <v>32.593676263791636</v>
      </c>
      <c r="BB246" s="52">
        <v>34.942994957135028</v>
      </c>
      <c r="BC246" s="52">
        <v>37.393985546256758</v>
      </c>
      <c r="BD246" s="52">
        <v>39.942782632036376</v>
      </c>
      <c r="BE246" s="52">
        <v>42.584085692085154</v>
      </c>
    </row>
    <row r="247" spans="1:63" outlineLevel="1" x14ac:dyDescent="0.3">
      <c r="B247" s="237" t="s">
        <v>187</v>
      </c>
      <c r="N247" s="18"/>
      <c r="O247" s="18"/>
      <c r="P247" s="18"/>
      <c r="Q247" s="18"/>
      <c r="R247" s="19"/>
      <c r="S247" s="18"/>
      <c r="T247" s="18"/>
      <c r="U247" s="18"/>
      <c r="V247" s="18"/>
      <c r="W247" s="18"/>
      <c r="X247" s="18"/>
      <c r="Y247" s="18"/>
      <c r="Z247" s="20"/>
      <c r="AA247" s="53" t="e">
        <v>#VALUE!</v>
      </c>
      <c r="AB247" s="53" t="e">
        <v>#VALUE!</v>
      </c>
      <c r="AC247" s="53" t="e">
        <v>#VALUE!</v>
      </c>
      <c r="AD247" s="53" t="e">
        <v>#VALUE!</v>
      </c>
      <c r="AE247" s="53" t="e">
        <v>#VALUE!</v>
      </c>
      <c r="AF247" s="53" t="e">
        <v>#VALUE!</v>
      </c>
      <c r="AG247" s="53" t="e">
        <v>#VALUE!</v>
      </c>
      <c r="AH247" s="53" t="e">
        <v>#VALUE!</v>
      </c>
      <c r="AI247" s="53" t="e">
        <v>#VALUE!</v>
      </c>
      <c r="AJ247" s="53" t="e">
        <v>#VALUE!</v>
      </c>
      <c r="AK247" s="53" t="e">
        <v>#VALUE!</v>
      </c>
      <c r="AL247" s="53" t="e">
        <v>#VALUE!</v>
      </c>
      <c r="AM247" s="53">
        <v>4.7749999999999995</v>
      </c>
      <c r="AN247" s="53">
        <v>11.667</v>
      </c>
      <c r="AO247" s="53">
        <v>17.105999999999998</v>
      </c>
      <c r="AP247" s="53">
        <v>19.031190213460771</v>
      </c>
      <c r="AQ247" s="53">
        <v>24.178862398741302</v>
      </c>
      <c r="AR247" s="53">
        <v>30.714734145046574</v>
      </c>
      <c r="AS247" s="53">
        <v>38.274756191429887</v>
      </c>
      <c r="AT247" s="53">
        <v>46.883607929884306</v>
      </c>
      <c r="AU247" s="53">
        <v>55.498272604658148</v>
      </c>
      <c r="AV247" s="53">
        <v>65.124536046543312</v>
      </c>
      <c r="AW247" s="53">
        <v>74.781461043688822</v>
      </c>
      <c r="AX247" s="53">
        <v>85.594166080529448</v>
      </c>
      <c r="AY247" s="53">
        <v>97.385504557769508</v>
      </c>
      <c r="AZ247" s="53">
        <v>104.77270926943353</v>
      </c>
      <c r="BA247" s="53">
        <v>112.52368925484454</v>
      </c>
      <c r="BB247" s="53">
        <v>120.63428115220722</v>
      </c>
      <c r="BC247" s="53">
        <v>129.09587662197816</v>
      </c>
      <c r="BD247" s="53">
        <v>137.8951310826518</v>
      </c>
      <c r="BE247" s="53">
        <v>147.01374545285611</v>
      </c>
    </row>
    <row r="248" spans="1:63" outlineLevel="1" x14ac:dyDescent="0.3">
      <c r="B248" s="106" t="s">
        <v>74</v>
      </c>
      <c r="N248" s="18"/>
      <c r="O248" s="18"/>
      <c r="P248" s="18"/>
      <c r="Q248" s="18"/>
      <c r="R248" s="19"/>
      <c r="S248" s="18"/>
      <c r="T248" s="18"/>
      <c r="U248" s="18"/>
      <c r="V248" s="18"/>
      <c r="W248" s="18"/>
      <c r="X248" s="18"/>
      <c r="Y248" s="18"/>
      <c r="Z248" s="20"/>
      <c r="AA248" s="53" t="s">
        <v>248</v>
      </c>
      <c r="AB248" s="53" t="s">
        <v>248</v>
      </c>
      <c r="AC248" s="53" t="s">
        <v>248</v>
      </c>
      <c r="AD248" s="53" t="s">
        <v>248</v>
      </c>
      <c r="AE248" s="53" t="s">
        <v>248</v>
      </c>
      <c r="AF248" s="53" t="s">
        <v>248</v>
      </c>
      <c r="AG248" s="53" t="s">
        <v>248</v>
      </c>
      <c r="AH248" s="53" t="s">
        <v>248</v>
      </c>
      <c r="AI248" s="53" t="s">
        <v>248</v>
      </c>
      <c r="AJ248" s="53" t="s">
        <v>248</v>
      </c>
      <c r="AK248" s="53" t="s">
        <v>248</v>
      </c>
      <c r="AL248" s="53" t="s">
        <v>248</v>
      </c>
      <c r="AM248" s="53">
        <v>5.2309999999999999</v>
      </c>
      <c r="AN248" s="53">
        <v>22.306000000000001</v>
      </c>
      <c r="AO248" s="53">
        <v>18.963999999999999</v>
      </c>
      <c r="AP248" s="53">
        <v>19.082476455060299</v>
      </c>
      <c r="AQ248" s="53">
        <v>19.816267826867129</v>
      </c>
      <c r="AR248" s="53">
        <v>21.04196081465512</v>
      </c>
      <c r="AS248" s="53">
        <v>22.646700275664113</v>
      </c>
      <c r="AT248" s="53">
        <v>24.500774899704311</v>
      </c>
      <c r="AU248" s="53">
        <v>26.460363070429906</v>
      </c>
      <c r="AV248" s="53">
        <v>28.367882260030694</v>
      </c>
      <c r="AW248" s="53">
        <v>30.053503879235052</v>
      </c>
      <c r="AX248" s="53">
        <v>31.338295142790631</v>
      </c>
      <c r="AY248" s="53">
        <v>32.063596166921521</v>
      </c>
      <c r="AZ248" s="53">
        <v>33.109027621267373</v>
      </c>
      <c r="BA248" s="53">
        <v>34.458859785845704</v>
      </c>
      <c r="BB248" s="53">
        <v>36.100823041106594</v>
      </c>
      <c r="BC248" s="53">
        <v>38.025336223039531</v>
      </c>
      <c r="BD248" s="53">
        <v>40.224813084674992</v>
      </c>
      <c r="BE248" s="53">
        <v>42.693037110001029</v>
      </c>
    </row>
    <row r="249" spans="1:63" outlineLevel="1" x14ac:dyDescent="0.3">
      <c r="B249" s="106" t="s">
        <v>166</v>
      </c>
      <c r="N249" s="18"/>
      <c r="O249" s="18"/>
      <c r="P249" s="18"/>
      <c r="Q249" s="18"/>
      <c r="R249" s="19"/>
      <c r="S249" s="18"/>
      <c r="T249" s="18"/>
      <c r="U249" s="18"/>
      <c r="V249" s="18"/>
      <c r="W249" s="18"/>
      <c r="X249" s="18"/>
      <c r="Y249" s="18"/>
      <c r="Z249" s="20"/>
      <c r="AA249" s="53">
        <v>0</v>
      </c>
      <c r="AB249" s="53">
        <v>0</v>
      </c>
      <c r="AC249" s="53">
        <v>0</v>
      </c>
      <c r="AD249" s="53">
        <v>0</v>
      </c>
      <c r="AE249" s="53">
        <v>0</v>
      </c>
      <c r="AF249" s="53">
        <v>0</v>
      </c>
      <c r="AG249" s="53">
        <v>0</v>
      </c>
      <c r="AH249" s="53">
        <v>0</v>
      </c>
      <c r="AI249" s="53">
        <v>0</v>
      </c>
      <c r="AJ249" s="53">
        <v>0</v>
      </c>
      <c r="AK249" s="53">
        <v>0</v>
      </c>
      <c r="AL249" s="53">
        <v>0</v>
      </c>
      <c r="AM249" s="53">
        <v>0</v>
      </c>
      <c r="AN249" s="53">
        <v>0</v>
      </c>
      <c r="AO249" s="53">
        <v>0</v>
      </c>
      <c r="AP249" s="53">
        <v>0</v>
      </c>
      <c r="AQ249" s="53">
        <v>0</v>
      </c>
      <c r="AR249" s="53">
        <v>0</v>
      </c>
      <c r="AS249" s="53">
        <v>0</v>
      </c>
      <c r="AT249" s="53">
        <v>0</v>
      </c>
      <c r="AU249" s="53">
        <v>0</v>
      </c>
      <c r="AV249" s="53">
        <v>0</v>
      </c>
      <c r="AW249" s="53">
        <v>0</v>
      </c>
      <c r="AX249" s="53">
        <v>0</v>
      </c>
      <c r="AY249" s="53">
        <v>0</v>
      </c>
      <c r="AZ249" s="53">
        <v>0</v>
      </c>
      <c r="BA249" s="53">
        <v>0</v>
      </c>
      <c r="BB249" s="53">
        <v>0</v>
      </c>
      <c r="BC249" s="53">
        <v>0</v>
      </c>
      <c r="BD249" s="53">
        <v>0</v>
      </c>
      <c r="BE249" s="53">
        <v>0</v>
      </c>
    </row>
    <row r="250" spans="1:63" outlineLevel="1" x14ac:dyDescent="0.3">
      <c r="B250" s="106" t="s">
        <v>177</v>
      </c>
      <c r="N250" s="18"/>
      <c r="O250" s="18"/>
      <c r="P250" s="18"/>
      <c r="Q250" s="18"/>
      <c r="R250" s="19"/>
      <c r="S250" s="18"/>
      <c r="T250" s="18"/>
      <c r="U250" s="18"/>
      <c r="V250" s="18"/>
      <c r="W250" s="18"/>
      <c r="X250" s="18"/>
      <c r="Y250" s="18"/>
      <c r="Z250" s="20"/>
      <c r="AA250" s="53">
        <v>0</v>
      </c>
      <c r="AB250" s="53">
        <v>0</v>
      </c>
      <c r="AC250" s="53">
        <v>0</v>
      </c>
      <c r="AD250" s="53">
        <v>0</v>
      </c>
      <c r="AE250" s="53">
        <v>0</v>
      </c>
      <c r="AF250" s="53">
        <v>0</v>
      </c>
      <c r="AG250" s="53">
        <v>0</v>
      </c>
      <c r="AH250" s="53">
        <v>0</v>
      </c>
      <c r="AI250" s="53">
        <v>0</v>
      </c>
      <c r="AJ250" s="53">
        <v>0</v>
      </c>
      <c r="AK250" s="53">
        <v>0</v>
      </c>
      <c r="AL250" s="53">
        <v>212.42500000000001</v>
      </c>
      <c r="AM250" s="53">
        <v>0</v>
      </c>
      <c r="AN250" s="53">
        <v>0</v>
      </c>
      <c r="AO250" s="53">
        <v>0</v>
      </c>
      <c r="AP250" s="53">
        <v>0</v>
      </c>
      <c r="AQ250" s="53">
        <v>0</v>
      </c>
      <c r="AR250" s="53">
        <v>0</v>
      </c>
      <c r="AS250" s="53">
        <v>0</v>
      </c>
      <c r="AT250" s="53">
        <v>0</v>
      </c>
      <c r="AU250" s="53">
        <v>0</v>
      </c>
      <c r="AV250" s="53">
        <v>0</v>
      </c>
      <c r="AW250" s="53">
        <v>0</v>
      </c>
      <c r="AX250" s="53">
        <v>0</v>
      </c>
      <c r="AY250" s="53">
        <v>0</v>
      </c>
      <c r="AZ250" s="53">
        <v>0</v>
      </c>
      <c r="BA250" s="53">
        <v>0</v>
      </c>
      <c r="BB250" s="53">
        <v>0</v>
      </c>
      <c r="BC250" s="53">
        <v>0</v>
      </c>
      <c r="BD250" s="53">
        <v>0</v>
      </c>
      <c r="BE250" s="53">
        <v>0</v>
      </c>
    </row>
    <row r="251" spans="1:63" outlineLevel="1" x14ac:dyDescent="0.3">
      <c r="B251" s="106" t="s">
        <v>188</v>
      </c>
      <c r="N251" s="18"/>
      <c r="O251" s="18"/>
      <c r="P251" s="18"/>
      <c r="Q251" s="18"/>
      <c r="R251" s="19"/>
      <c r="S251" s="18"/>
      <c r="T251" s="18"/>
      <c r="U251" s="18"/>
      <c r="V251" s="18"/>
      <c r="W251" s="18"/>
      <c r="X251" s="18"/>
      <c r="Y251" s="18"/>
      <c r="Z251" s="20"/>
      <c r="AA251" s="52" t="e">
        <v>#VALUE!</v>
      </c>
      <c r="AB251" s="52" t="e">
        <v>#VALUE!</v>
      </c>
      <c r="AC251" s="52" t="e">
        <v>#VALUE!</v>
      </c>
      <c r="AD251" s="52" t="e">
        <v>#VALUE!</v>
      </c>
      <c r="AE251" s="52" t="e">
        <v>#VALUE!</v>
      </c>
      <c r="AF251" s="52" t="e">
        <v>#VALUE!</v>
      </c>
      <c r="AG251" s="52" t="e">
        <v>#VALUE!</v>
      </c>
      <c r="AH251" s="52" t="e">
        <v>#VALUE!</v>
      </c>
      <c r="AI251" s="52" t="e">
        <v>#VALUE!</v>
      </c>
      <c r="AJ251" s="52" t="e">
        <v>#VALUE!</v>
      </c>
      <c r="AK251" s="52" t="e">
        <v>#VALUE!</v>
      </c>
      <c r="AL251" s="52" t="e">
        <v>#VALUE!</v>
      </c>
      <c r="AM251" s="52">
        <v>-2.3290000000000006</v>
      </c>
      <c r="AN251" s="52">
        <v>0.59499999999999886</v>
      </c>
      <c r="AO251" s="52">
        <v>2.2819999999999752</v>
      </c>
      <c r="AP251" s="52">
        <v>2.2819999999999752</v>
      </c>
      <c r="AQ251" s="52">
        <v>2.2819999999999752</v>
      </c>
      <c r="AR251" s="52">
        <v>2.2819999999999752</v>
      </c>
      <c r="AS251" s="52">
        <v>2.2819999999999752</v>
      </c>
      <c r="AT251" s="52">
        <v>2.2819999999999752</v>
      </c>
      <c r="AU251" s="52">
        <v>2.2819999999999752</v>
      </c>
      <c r="AV251" s="52">
        <v>2.2819999999999752</v>
      </c>
      <c r="AW251" s="52">
        <v>2.2819999999999752</v>
      </c>
      <c r="AX251" s="52">
        <v>2.2819999999999752</v>
      </c>
      <c r="AY251" s="52">
        <v>2.2819999999999752</v>
      </c>
      <c r="AZ251" s="52">
        <v>2.2819999999999752</v>
      </c>
      <c r="BA251" s="52">
        <v>2.2819999999999752</v>
      </c>
      <c r="BB251" s="52">
        <v>2.2819999999999752</v>
      </c>
      <c r="BC251" s="52">
        <v>2.2819999999999752</v>
      </c>
      <c r="BD251" s="52">
        <v>2.2819999999999752</v>
      </c>
      <c r="BE251" s="52">
        <v>2.2819999999999752</v>
      </c>
    </row>
    <row r="252" spans="1:63" outlineLevel="1" x14ac:dyDescent="0.3">
      <c r="B252" s="106" t="s">
        <v>189</v>
      </c>
      <c r="N252" s="18"/>
      <c r="O252" s="18"/>
      <c r="P252" s="18"/>
      <c r="Q252" s="18"/>
      <c r="R252" s="19"/>
      <c r="S252" s="18"/>
      <c r="T252" s="18"/>
      <c r="U252" s="18"/>
      <c r="V252" s="18"/>
      <c r="W252" s="18"/>
      <c r="X252" s="18"/>
      <c r="Y252" s="18"/>
      <c r="Z252" s="20"/>
      <c r="AA252" s="53" t="e">
        <v>#VALUE!</v>
      </c>
      <c r="AB252" s="53" t="e">
        <v>#VALUE!</v>
      </c>
      <c r="AC252" s="53" t="e">
        <v>#VALUE!</v>
      </c>
      <c r="AD252" s="53" t="e">
        <v>#VALUE!</v>
      </c>
      <c r="AE252" s="53" t="e">
        <v>#VALUE!</v>
      </c>
      <c r="AF252" s="53" t="e">
        <v>#VALUE!</v>
      </c>
      <c r="AG252" s="53" t="e">
        <v>#VALUE!</v>
      </c>
      <c r="AH252" s="53" t="e">
        <v>#VALUE!</v>
      </c>
      <c r="AI252" s="53" t="e">
        <v>#VALUE!</v>
      </c>
      <c r="AJ252" s="53" t="e">
        <v>#VALUE!</v>
      </c>
      <c r="AK252" s="53" t="e">
        <v>#VALUE!</v>
      </c>
      <c r="AL252" s="53" t="e">
        <v>#VALUE!</v>
      </c>
      <c r="AM252" s="53" t="e">
        <v>#VALUE!</v>
      </c>
      <c r="AN252" s="53">
        <v>7.6769999999999996</v>
      </c>
      <c r="AO252" s="53">
        <v>34.567999999999998</v>
      </c>
      <c r="AP252" s="53">
        <v>38.351999999999968</v>
      </c>
      <c r="AQ252" s="53">
        <v>40.395666668521045</v>
      </c>
      <c r="AR252" s="53">
        <v>46.27713022560841</v>
      </c>
      <c r="AS252" s="53">
        <v>54.038694959701665</v>
      </c>
      <c r="AT252" s="53">
        <v>63.203456467093979</v>
      </c>
      <c r="AU252" s="53">
        <v>73.666382829588599</v>
      </c>
      <c r="AV252" s="53">
        <v>84.240635675088043</v>
      </c>
      <c r="AW252" s="53">
        <v>95.774418306573978</v>
      </c>
      <c r="AX252" s="53">
        <v>107.11696492292384</v>
      </c>
      <c r="AY252" s="53">
        <v>119.21446122332006</v>
      </c>
      <c r="AZ252" s="53">
        <v>131.731100724691</v>
      </c>
      <c r="BA252" s="53">
        <v>140.16373689070087</v>
      </c>
      <c r="BB252" s="53">
        <v>149.26454904069021</v>
      </c>
      <c r="BC252" s="53">
        <v>159.0171041933138</v>
      </c>
      <c r="BD252" s="53">
        <v>169.40321284501766</v>
      </c>
      <c r="BE252" s="53">
        <v>180.40194416732677</v>
      </c>
    </row>
    <row r="253" spans="1:63" outlineLevel="1" x14ac:dyDescent="0.3">
      <c r="B253" s="106" t="s">
        <v>190</v>
      </c>
      <c r="N253" s="18"/>
      <c r="O253" s="18"/>
      <c r="P253" s="18"/>
      <c r="Q253" s="18"/>
      <c r="R253" s="19"/>
      <c r="S253" s="18"/>
      <c r="T253" s="18"/>
      <c r="U253" s="18"/>
      <c r="V253" s="18"/>
      <c r="W253" s="18"/>
      <c r="X253" s="18"/>
      <c r="Y253" s="18"/>
      <c r="Z253" s="20"/>
      <c r="AA253" s="53" t="e">
        <v>#VALUE!</v>
      </c>
      <c r="AB253" s="53" t="e">
        <v>#VALUE!</v>
      </c>
      <c r="AC253" s="53" t="e">
        <v>#VALUE!</v>
      </c>
      <c r="AD253" s="53" t="e">
        <v>#VALUE!</v>
      </c>
      <c r="AE253" s="53" t="e">
        <v>#VALUE!</v>
      </c>
      <c r="AF253" s="53" t="e">
        <v>#VALUE!</v>
      </c>
      <c r="AG253" s="53" t="e">
        <v>#VALUE!</v>
      </c>
      <c r="AH253" s="53" t="e">
        <v>#VALUE!</v>
      </c>
      <c r="AI253" s="53" t="e">
        <v>#VALUE!</v>
      </c>
      <c r="AJ253" s="53" t="e">
        <v>#VALUE!</v>
      </c>
      <c r="AK253" s="53" t="e">
        <v>#VALUE!</v>
      </c>
      <c r="AL253" s="53" t="e">
        <v>#VALUE!</v>
      </c>
      <c r="AM253" s="53">
        <v>7.6769999999999996</v>
      </c>
      <c r="AN253" s="53">
        <v>34.567999999999998</v>
      </c>
      <c r="AO253" s="53">
        <v>38.351999999999968</v>
      </c>
      <c r="AP253" s="53">
        <v>40.395666668521045</v>
      </c>
      <c r="AQ253" s="53">
        <v>46.27713022560841</v>
      </c>
      <c r="AR253" s="53">
        <v>54.038694959701665</v>
      </c>
      <c r="AS253" s="53">
        <v>63.203456467093979</v>
      </c>
      <c r="AT253" s="53">
        <v>73.666382829588599</v>
      </c>
      <c r="AU253" s="53">
        <v>84.240635675088043</v>
      </c>
      <c r="AV253" s="53">
        <v>95.774418306573978</v>
      </c>
      <c r="AW253" s="53">
        <v>107.11696492292384</v>
      </c>
      <c r="AX253" s="53">
        <v>119.21446122332006</v>
      </c>
      <c r="AY253" s="53">
        <v>131.731100724691</v>
      </c>
      <c r="AZ253" s="53">
        <v>140.16373689070087</v>
      </c>
      <c r="BA253" s="53">
        <v>149.26454904069021</v>
      </c>
      <c r="BB253" s="53">
        <v>159.0171041933138</v>
      </c>
      <c r="BC253" s="53">
        <v>169.40321284501766</v>
      </c>
      <c r="BD253" s="53">
        <v>180.40194416732677</v>
      </c>
      <c r="BE253" s="53">
        <v>191.98878256285712</v>
      </c>
    </row>
    <row r="254" spans="1:63" ht="13.5" outlineLevel="1" thickBot="1" x14ac:dyDescent="0.35">
      <c r="B254" s="237" t="s">
        <v>191</v>
      </c>
      <c r="N254" s="18"/>
      <c r="O254" s="18"/>
      <c r="P254" s="18"/>
      <c r="Q254" s="18"/>
      <c r="R254" s="19"/>
      <c r="S254" s="18"/>
      <c r="T254" s="18"/>
      <c r="U254" s="18"/>
      <c r="V254" s="18"/>
      <c r="W254" s="18"/>
      <c r="X254" s="18"/>
      <c r="Y254" s="18"/>
      <c r="Z254" s="20"/>
      <c r="AA254" s="146" t="e">
        <v>#VALUE!</v>
      </c>
      <c r="AB254" s="146" t="e">
        <v>#VALUE!</v>
      </c>
      <c r="AC254" s="146" t="e">
        <v>#VALUE!</v>
      </c>
      <c r="AD254" s="146" t="e">
        <v>#VALUE!</v>
      </c>
      <c r="AE254" s="146" t="e">
        <v>#VALUE!</v>
      </c>
      <c r="AF254" s="146" t="e">
        <v>#VALUE!</v>
      </c>
      <c r="AG254" s="146" t="e">
        <v>#VALUE!</v>
      </c>
      <c r="AH254" s="146" t="e">
        <v>#VALUE!</v>
      </c>
      <c r="AI254" s="146" t="e">
        <v>#VALUE!</v>
      </c>
      <c r="AJ254" s="146" t="e">
        <v>#VALUE!</v>
      </c>
      <c r="AK254" s="146" t="e">
        <v>#VALUE!</v>
      </c>
      <c r="AL254" s="146" t="e">
        <v>#VALUE!</v>
      </c>
      <c r="AM254" s="146" t="e">
        <v>#VALUE!</v>
      </c>
      <c r="AN254" s="146">
        <v>21.122499999999999</v>
      </c>
      <c r="AO254" s="146">
        <v>36.45999999999998</v>
      </c>
      <c r="AP254" s="146">
        <v>39.37383333426051</v>
      </c>
      <c r="AQ254" s="146">
        <v>43.336398447064724</v>
      </c>
      <c r="AR254" s="146">
        <v>50.157912592655038</v>
      </c>
      <c r="AS254" s="146">
        <v>58.621075713397822</v>
      </c>
      <c r="AT254" s="146">
        <v>68.434919648341292</v>
      </c>
      <c r="AU254" s="146">
        <v>78.953509252338321</v>
      </c>
      <c r="AV254" s="146">
        <v>90.00752699083101</v>
      </c>
      <c r="AW254" s="146">
        <v>101.44569161474891</v>
      </c>
      <c r="AX254" s="146">
        <v>113.16571307312195</v>
      </c>
      <c r="AY254" s="146">
        <v>125.47278097400553</v>
      </c>
      <c r="AZ254" s="146">
        <v>135.94741880769595</v>
      </c>
      <c r="BA254" s="146">
        <v>144.71414296569554</v>
      </c>
      <c r="BB254" s="146">
        <v>154.14082661700201</v>
      </c>
      <c r="BC254" s="146">
        <v>164.21015851916573</v>
      </c>
      <c r="BD254" s="146">
        <v>174.90257850617223</v>
      </c>
      <c r="BE254" s="146">
        <v>186.19536336509196</v>
      </c>
    </row>
    <row r="255" spans="1:63" ht="13.5" outlineLevel="1" thickTop="1" x14ac:dyDescent="0.3">
      <c r="B255" s="106"/>
      <c r="N255" s="18"/>
      <c r="O255" s="18"/>
      <c r="P255" s="18"/>
      <c r="Q255" s="18"/>
      <c r="R255" s="19"/>
      <c r="S255" s="18"/>
      <c r="T255" s="18"/>
      <c r="U255" s="18"/>
      <c r="V255" s="18"/>
      <c r="W255" s="18"/>
      <c r="X255" s="18"/>
      <c r="Y255" s="18"/>
      <c r="Z255" s="20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</row>
    <row r="256" spans="1:63" outlineLevel="1" x14ac:dyDescent="0.3">
      <c r="B256" s="106" t="s">
        <v>192</v>
      </c>
      <c r="N256" s="18"/>
      <c r="O256" s="18"/>
      <c r="P256" s="18"/>
      <c r="Q256" s="18"/>
      <c r="R256" s="19"/>
      <c r="S256" s="18"/>
      <c r="T256" s="18"/>
      <c r="U256" s="18"/>
      <c r="V256" s="18"/>
      <c r="W256" s="18"/>
      <c r="X256" s="18"/>
      <c r="Y256" s="18"/>
      <c r="Z256" s="53"/>
      <c r="AA256" s="53">
        <v>0</v>
      </c>
      <c r="AB256" s="53">
        <v>0</v>
      </c>
      <c r="AC256" s="53">
        <v>0</v>
      </c>
      <c r="AD256" s="53">
        <v>0</v>
      </c>
      <c r="AE256" s="53">
        <v>0</v>
      </c>
      <c r="AF256" s="53">
        <v>0</v>
      </c>
      <c r="AG256" s="53">
        <v>0</v>
      </c>
      <c r="AH256" s="53">
        <v>0</v>
      </c>
      <c r="AI256" s="53">
        <v>0</v>
      </c>
      <c r="AJ256" s="53">
        <v>858</v>
      </c>
      <c r="AK256" s="53">
        <v>0</v>
      </c>
      <c r="AL256" s="53">
        <v>0</v>
      </c>
      <c r="AM256" s="53">
        <v>0</v>
      </c>
      <c r="AN256" s="53">
        <v>0</v>
      </c>
      <c r="AO256" s="53">
        <v>0</v>
      </c>
      <c r="AP256" s="53">
        <v>0</v>
      </c>
      <c r="AQ256" s="53">
        <v>0</v>
      </c>
      <c r="AR256" s="53">
        <v>0</v>
      </c>
      <c r="AS256" s="53">
        <v>0</v>
      </c>
      <c r="AT256" s="53">
        <v>0</v>
      </c>
      <c r="AU256" s="53">
        <v>0</v>
      </c>
      <c r="AV256" s="53">
        <v>0</v>
      </c>
      <c r="AW256" s="53">
        <v>0</v>
      </c>
      <c r="AX256" s="53">
        <v>0</v>
      </c>
      <c r="AY256" s="53">
        <v>0</v>
      </c>
      <c r="AZ256" s="53">
        <v>0</v>
      </c>
      <c r="BA256" s="53">
        <v>0</v>
      </c>
      <c r="BB256" s="53">
        <v>0</v>
      </c>
      <c r="BC256" s="53">
        <v>0</v>
      </c>
      <c r="BD256" s="53">
        <v>0</v>
      </c>
      <c r="BE256" s="53">
        <v>0</v>
      </c>
    </row>
    <row r="257" spans="1:68" outlineLevel="1" x14ac:dyDescent="0.3">
      <c r="B257" s="106" t="s">
        <v>76</v>
      </c>
      <c r="N257" s="18"/>
      <c r="O257" s="18"/>
      <c r="P257" s="18"/>
      <c r="Q257" s="18"/>
      <c r="R257" s="19"/>
      <c r="S257" s="18"/>
      <c r="T257" s="18"/>
      <c r="U257" s="18"/>
      <c r="V257" s="18"/>
      <c r="W257" s="18"/>
      <c r="X257" s="18"/>
      <c r="Y257" s="18"/>
      <c r="Z257" s="20"/>
      <c r="AA257" s="53">
        <v>0</v>
      </c>
      <c r="AB257" s="53" t="s">
        <v>248</v>
      </c>
      <c r="AC257" s="53">
        <v>0</v>
      </c>
      <c r="AD257" s="53" t="s">
        <v>248</v>
      </c>
      <c r="AE257" s="53" t="s">
        <v>248</v>
      </c>
      <c r="AF257" s="53" t="s">
        <v>248</v>
      </c>
      <c r="AG257" s="53" t="s">
        <v>248</v>
      </c>
      <c r="AH257" s="53" t="s">
        <v>248</v>
      </c>
      <c r="AI257" s="53" t="s">
        <v>248</v>
      </c>
      <c r="AJ257" s="53" t="s">
        <v>248</v>
      </c>
      <c r="AK257" s="53" t="s">
        <v>248</v>
      </c>
      <c r="AL257" s="53" t="s">
        <v>248</v>
      </c>
      <c r="AM257" s="53">
        <v>0</v>
      </c>
      <c r="AN257" s="53">
        <v>0</v>
      </c>
      <c r="AO257" s="53">
        <v>0</v>
      </c>
      <c r="AP257" s="53">
        <v>0</v>
      </c>
      <c r="AQ257" s="53">
        <v>0</v>
      </c>
      <c r="AR257" s="53">
        <v>0</v>
      </c>
      <c r="AS257" s="53">
        <v>0</v>
      </c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0</v>
      </c>
      <c r="BA257" s="53">
        <v>0</v>
      </c>
      <c r="BB257" s="53">
        <v>0</v>
      </c>
      <c r="BC257" s="53">
        <v>0</v>
      </c>
      <c r="BD257" s="53">
        <v>0</v>
      </c>
      <c r="BE257" s="53">
        <v>0</v>
      </c>
    </row>
    <row r="258" spans="1:68" outlineLevel="1" x14ac:dyDescent="0.3">
      <c r="B258" s="106" t="s">
        <v>193</v>
      </c>
      <c r="N258" s="18"/>
      <c r="O258" s="18"/>
      <c r="P258" s="18"/>
      <c r="Q258" s="18"/>
      <c r="R258" s="19"/>
      <c r="S258" s="18"/>
      <c r="T258" s="18"/>
      <c r="U258" s="18"/>
      <c r="V258" s="18"/>
      <c r="W258" s="18"/>
      <c r="X258" s="18"/>
      <c r="Y258" s="18"/>
      <c r="Z258" s="20"/>
      <c r="AA258" s="52" t="e">
        <v>#VALUE!</v>
      </c>
      <c r="AB258" s="52" t="e">
        <v>#VALUE!</v>
      </c>
      <c r="AC258" s="52" t="e">
        <v>#VALUE!</v>
      </c>
      <c r="AD258" s="52" t="e">
        <v>#VALUE!</v>
      </c>
      <c r="AE258" s="52" t="e">
        <v>#VALUE!</v>
      </c>
      <c r="AF258" s="52" t="e">
        <v>#VALUE!</v>
      </c>
      <c r="AG258" s="52" t="e">
        <v>#VALUE!</v>
      </c>
      <c r="AH258" s="52" t="e">
        <v>#VALUE!</v>
      </c>
      <c r="AI258" s="52" t="e">
        <v>#VALUE!</v>
      </c>
      <c r="AJ258" s="52" t="e">
        <v>#VALUE!</v>
      </c>
      <c r="AK258" s="52" t="e">
        <v>#VALUE!</v>
      </c>
      <c r="AL258" s="52" t="e">
        <v>#VALUE!</v>
      </c>
      <c r="AM258" s="52" t="e">
        <v>#VALUE!</v>
      </c>
      <c r="AN258" s="52">
        <v>7.6769999999999996</v>
      </c>
      <c r="AO258" s="52">
        <v>34.567999999999998</v>
      </c>
      <c r="AP258" s="52">
        <v>38.351999999999968</v>
      </c>
      <c r="AQ258" s="52">
        <v>40.395666668521045</v>
      </c>
      <c r="AR258" s="52">
        <v>46.27713022560841</v>
      </c>
      <c r="AS258" s="52">
        <v>54.038694959701665</v>
      </c>
      <c r="AT258" s="52">
        <v>63.203456467093979</v>
      </c>
      <c r="AU258" s="52">
        <v>73.666382829588599</v>
      </c>
      <c r="AV258" s="52">
        <v>84.240635675088043</v>
      </c>
      <c r="AW258" s="52">
        <v>95.774418306573978</v>
      </c>
      <c r="AX258" s="52">
        <v>107.11696492292384</v>
      </c>
      <c r="AY258" s="52">
        <v>119.21446122332006</v>
      </c>
      <c r="AZ258" s="52">
        <v>131.731100724691</v>
      </c>
      <c r="BA258" s="52">
        <v>140.16373689070087</v>
      </c>
      <c r="BB258" s="52">
        <v>149.26454904069021</v>
      </c>
      <c r="BC258" s="52">
        <v>159.0171041933138</v>
      </c>
      <c r="BD258" s="52">
        <v>169.40321284501766</v>
      </c>
      <c r="BE258" s="52">
        <v>180.40194416732677</v>
      </c>
    </row>
    <row r="259" spans="1:68" outlineLevel="1" x14ac:dyDescent="0.3">
      <c r="B259" s="106" t="s">
        <v>194</v>
      </c>
      <c r="N259" s="18"/>
      <c r="O259" s="18"/>
      <c r="P259" s="18"/>
      <c r="Q259" s="18"/>
      <c r="R259" s="19"/>
      <c r="S259" s="18"/>
      <c r="T259" s="18"/>
      <c r="U259" s="18"/>
      <c r="V259" s="18"/>
      <c r="W259" s="18"/>
      <c r="X259" s="18"/>
      <c r="Y259" s="18"/>
      <c r="Z259" s="20"/>
      <c r="AA259" s="53" t="e">
        <v>#VALUE!</v>
      </c>
      <c r="AB259" s="53" t="e">
        <v>#VALUE!</v>
      </c>
      <c r="AC259" s="53" t="e">
        <v>#VALUE!</v>
      </c>
      <c r="AD259" s="53" t="e">
        <v>#VALUE!</v>
      </c>
      <c r="AE259" s="53" t="e">
        <v>#VALUE!</v>
      </c>
      <c r="AF259" s="53" t="e">
        <v>#VALUE!</v>
      </c>
      <c r="AG259" s="53" t="e">
        <v>#VALUE!</v>
      </c>
      <c r="AH259" s="53" t="e">
        <v>#VALUE!</v>
      </c>
      <c r="AI259" s="53" t="e">
        <v>#VALUE!</v>
      </c>
      <c r="AJ259" s="53" t="e">
        <v>#VALUE!</v>
      </c>
      <c r="AK259" s="53" t="e">
        <v>#VALUE!</v>
      </c>
      <c r="AL259" s="53" t="e">
        <v>#VALUE!</v>
      </c>
      <c r="AM259" s="53">
        <v>7.6769999999999996</v>
      </c>
      <c r="AN259" s="53">
        <v>34.567999999999998</v>
      </c>
      <c r="AO259" s="53">
        <v>38.351999999999968</v>
      </c>
      <c r="AP259" s="53">
        <v>40.395666668521045</v>
      </c>
      <c r="AQ259" s="53">
        <v>46.27713022560841</v>
      </c>
      <c r="AR259" s="53">
        <v>54.038694959701665</v>
      </c>
      <c r="AS259" s="53">
        <v>63.203456467093979</v>
      </c>
      <c r="AT259" s="53">
        <v>73.666382829588599</v>
      </c>
      <c r="AU259" s="53">
        <v>84.240635675088043</v>
      </c>
      <c r="AV259" s="53">
        <v>95.774418306573978</v>
      </c>
      <c r="AW259" s="53">
        <v>107.11696492292384</v>
      </c>
      <c r="AX259" s="53">
        <v>119.21446122332006</v>
      </c>
      <c r="AY259" s="53">
        <v>131.731100724691</v>
      </c>
      <c r="AZ259" s="53">
        <v>140.16373689070087</v>
      </c>
      <c r="BA259" s="53">
        <v>149.26454904069021</v>
      </c>
      <c r="BB259" s="53">
        <v>159.0171041933138</v>
      </c>
      <c r="BC259" s="53">
        <v>169.40321284501766</v>
      </c>
      <c r="BD259" s="53">
        <v>180.40194416732677</v>
      </c>
      <c r="BE259" s="53">
        <v>191.98878256285712</v>
      </c>
    </row>
    <row r="260" spans="1:68" s="50" customFormat="1" ht="13.5" outlineLevel="1" thickBot="1" x14ac:dyDescent="0.35">
      <c r="A260" s="48"/>
      <c r="B260" s="237" t="s">
        <v>195</v>
      </c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94"/>
      <c r="O260" s="94"/>
      <c r="P260" s="94"/>
      <c r="Q260" s="94"/>
      <c r="R260" s="178"/>
      <c r="S260" s="94"/>
      <c r="T260" s="94"/>
      <c r="U260" s="94"/>
      <c r="V260" s="94"/>
      <c r="W260" s="94"/>
      <c r="X260" s="94"/>
      <c r="Y260" s="94"/>
      <c r="Z260" s="145"/>
      <c r="AA260" s="146" t="e">
        <v>#VALUE!</v>
      </c>
      <c r="AB260" s="146" t="e">
        <v>#VALUE!</v>
      </c>
      <c r="AC260" s="146" t="e">
        <v>#VALUE!</v>
      </c>
      <c r="AD260" s="146" t="e">
        <v>#VALUE!</v>
      </c>
      <c r="AE260" s="146" t="e">
        <v>#VALUE!</v>
      </c>
      <c r="AF260" s="146" t="e">
        <v>#VALUE!</v>
      </c>
      <c r="AG260" s="146" t="e">
        <v>#VALUE!</v>
      </c>
      <c r="AH260" s="146" t="e">
        <v>#VALUE!</v>
      </c>
      <c r="AI260" s="146" t="e">
        <v>#VALUE!</v>
      </c>
      <c r="AJ260" s="146" t="e">
        <v>#VALUE!</v>
      </c>
      <c r="AK260" s="146" t="e">
        <v>#VALUE!</v>
      </c>
      <c r="AL260" s="146" t="e">
        <v>#VALUE!</v>
      </c>
      <c r="AM260" s="146" t="e">
        <v>#VALUE!</v>
      </c>
      <c r="AN260" s="146">
        <v>21.122499999999999</v>
      </c>
      <c r="AO260" s="146">
        <v>36.45999999999998</v>
      </c>
      <c r="AP260" s="146">
        <v>39.37383333426051</v>
      </c>
      <c r="AQ260" s="146">
        <v>43.336398447064724</v>
      </c>
      <c r="AR260" s="146">
        <v>50.157912592655038</v>
      </c>
      <c r="AS260" s="146">
        <v>58.621075713397822</v>
      </c>
      <c r="AT260" s="146">
        <v>68.434919648341292</v>
      </c>
      <c r="AU260" s="146">
        <v>78.953509252338321</v>
      </c>
      <c r="AV260" s="146">
        <v>90.00752699083101</v>
      </c>
      <c r="AW260" s="146">
        <v>101.44569161474891</v>
      </c>
      <c r="AX260" s="146">
        <v>113.16571307312195</v>
      </c>
      <c r="AY260" s="146">
        <v>125.47278097400553</v>
      </c>
      <c r="AZ260" s="146">
        <v>135.94741880769595</v>
      </c>
      <c r="BA260" s="146">
        <v>144.71414296569554</v>
      </c>
      <c r="BB260" s="146">
        <v>154.14082661700201</v>
      </c>
      <c r="BC260" s="146">
        <v>164.21015851916573</v>
      </c>
      <c r="BD260" s="146">
        <v>174.90257850617223</v>
      </c>
      <c r="BE260" s="146">
        <v>186.19536336509196</v>
      </c>
      <c r="BF260" s="48"/>
      <c r="BG260" s="49" t="e">
        <v>#VALUE!</v>
      </c>
      <c r="BH260" s="49">
        <v>0.14929825644382924</v>
      </c>
      <c r="BI260" s="49">
        <v>0.1319215460220127</v>
      </c>
      <c r="BJ260" s="48"/>
      <c r="BK260" s="48"/>
    </row>
    <row r="261" spans="1:68" ht="13.5" outlineLevel="1" thickTop="1" x14ac:dyDescent="0.3">
      <c r="B261" s="106"/>
      <c r="N261" s="18"/>
      <c r="O261" s="18"/>
      <c r="P261" s="18"/>
      <c r="Q261" s="18"/>
      <c r="R261" s="19"/>
      <c r="S261" s="18"/>
      <c r="T261" s="18"/>
      <c r="U261" s="18"/>
      <c r="V261" s="18"/>
      <c r="W261" s="18"/>
      <c r="X261" s="18"/>
      <c r="Y261" s="18"/>
      <c r="Z261" s="20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</row>
    <row r="262" spans="1:68" outlineLevel="1" x14ac:dyDescent="0.3">
      <c r="B262" s="106" t="s">
        <v>69</v>
      </c>
      <c r="N262" s="18"/>
      <c r="O262" s="18"/>
      <c r="P262" s="18"/>
      <c r="Q262" s="18"/>
      <c r="R262" s="19"/>
      <c r="S262" s="18"/>
      <c r="T262" s="18"/>
      <c r="U262" s="18"/>
      <c r="V262" s="18"/>
      <c r="W262" s="18"/>
      <c r="X262" s="18"/>
      <c r="Y262" s="18"/>
      <c r="Z262" s="20"/>
      <c r="AA262" s="53" t="s">
        <v>249</v>
      </c>
      <c r="AB262" s="53" t="s">
        <v>249</v>
      </c>
      <c r="AC262" s="53" t="s">
        <v>249</v>
      </c>
      <c r="AD262" s="53" t="s">
        <v>249</v>
      </c>
      <c r="AE262" s="53" t="s">
        <v>249</v>
      </c>
      <c r="AF262" s="53" t="s">
        <v>249</v>
      </c>
      <c r="AG262" s="53" t="s">
        <v>249</v>
      </c>
      <c r="AH262" s="53" t="s">
        <v>249</v>
      </c>
      <c r="AI262" s="53" t="s">
        <v>249</v>
      </c>
      <c r="AJ262" s="53" t="s">
        <v>249</v>
      </c>
      <c r="AK262" s="53" t="s">
        <v>249</v>
      </c>
      <c r="AL262" s="53" t="s">
        <v>249</v>
      </c>
      <c r="AM262" s="53">
        <v>91.867000000000004</v>
      </c>
      <c r="AN262" s="53">
        <v>112.10299999999999</v>
      </c>
      <c r="AO262" s="53">
        <v>152.36799999999999</v>
      </c>
      <c r="AP262" s="53">
        <v>197.53843033735333</v>
      </c>
      <c r="AQ262" s="53">
        <v>254.7535894272923</v>
      </c>
      <c r="AR262" s="53">
        <v>318.95502207204061</v>
      </c>
      <c r="AS262" s="53">
        <v>391.76736514707522</v>
      </c>
      <c r="AT262" s="53">
        <v>473.0317793027582</v>
      </c>
      <c r="AU262" s="53">
        <v>562.58533589485455</v>
      </c>
      <c r="AV262" s="53">
        <v>659.99770642069541</v>
      </c>
      <c r="AW262" s="53">
        <v>764.51701778097049</v>
      </c>
      <c r="AX262" s="53">
        <v>875.05908119534047</v>
      </c>
      <c r="AY262" s="53">
        <v>995.60605637410879</v>
      </c>
      <c r="AZ262" s="53">
        <v>1071.1280325039872</v>
      </c>
      <c r="BA262" s="53">
        <v>1150.36901042316</v>
      </c>
      <c r="BB262" s="53">
        <v>1233.2864266285967</v>
      </c>
      <c r="BC262" s="53">
        <v>1319.7922750559087</v>
      </c>
      <c r="BD262" s="53">
        <v>1409.7501293834664</v>
      </c>
      <c r="BE262" s="53">
        <v>1502.972911705552</v>
      </c>
    </row>
    <row r="263" spans="1:68" s="50" customFormat="1" ht="13.5" outlineLevel="1" thickBot="1" x14ac:dyDescent="0.35">
      <c r="A263" s="48"/>
      <c r="B263" s="237" t="s">
        <v>196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94"/>
      <c r="O263" s="94"/>
      <c r="P263" s="94"/>
      <c r="Q263" s="94"/>
      <c r="R263" s="178"/>
      <c r="S263" s="94"/>
      <c r="T263" s="94"/>
      <c r="U263" s="94"/>
      <c r="V263" s="94"/>
      <c r="W263" s="94"/>
      <c r="X263" s="94"/>
      <c r="Y263" s="94"/>
      <c r="Z263" s="145"/>
      <c r="AA263" s="146" t="e">
        <v>#VALUE!</v>
      </c>
      <c r="AB263" s="146" t="e">
        <v>#VALUE!</v>
      </c>
      <c r="AC263" s="146" t="e">
        <v>#VALUE!</v>
      </c>
      <c r="AD263" s="146" t="e">
        <v>#VALUE!</v>
      </c>
      <c r="AE263" s="146" t="e">
        <v>#VALUE!</v>
      </c>
      <c r="AF263" s="146" t="e">
        <v>#VALUE!</v>
      </c>
      <c r="AG263" s="146" t="e">
        <v>#VALUE!</v>
      </c>
      <c r="AH263" s="146" t="e">
        <v>#VALUE!</v>
      </c>
      <c r="AI263" s="146" t="e">
        <v>#VALUE!</v>
      </c>
      <c r="AJ263" s="146" t="e">
        <v>#VALUE!</v>
      </c>
      <c r="AK263" s="146" t="e">
        <v>#VALUE!</v>
      </c>
      <c r="AL263" s="146" t="e">
        <v>#VALUE!</v>
      </c>
      <c r="AM263" s="146" t="e">
        <v>#VALUE!</v>
      </c>
      <c r="AN263" s="146">
        <v>133.22549999999998</v>
      </c>
      <c r="AO263" s="146">
        <v>188.82799999999997</v>
      </c>
      <c r="AP263" s="146">
        <v>236.91226367161386</v>
      </c>
      <c r="AQ263" s="146">
        <v>298.08998787435701</v>
      </c>
      <c r="AR263" s="146">
        <v>369.11293466469567</v>
      </c>
      <c r="AS263" s="146">
        <v>450.38844086047305</v>
      </c>
      <c r="AT263" s="146">
        <v>541.46669895109949</v>
      </c>
      <c r="AU263" s="146">
        <v>641.53884514719289</v>
      </c>
      <c r="AV263" s="146">
        <v>750.00523341152643</v>
      </c>
      <c r="AW263" s="146">
        <v>865.96270939571946</v>
      </c>
      <c r="AX263" s="146">
        <v>988.22479426846246</v>
      </c>
      <c r="AY263" s="146">
        <v>1121.0788373481143</v>
      </c>
      <c r="AZ263" s="146">
        <v>1207.0754513116831</v>
      </c>
      <c r="BA263" s="146">
        <v>1295.0831533888556</v>
      </c>
      <c r="BB263" s="146">
        <v>1387.4272532455986</v>
      </c>
      <c r="BC263" s="146">
        <v>1484.0024335750745</v>
      </c>
      <c r="BD263" s="146">
        <v>1584.6527078896386</v>
      </c>
      <c r="BE263" s="146">
        <v>1689.1682750706439</v>
      </c>
      <c r="BF263" s="48"/>
      <c r="BG263" s="49" t="e">
        <v>#VALUE!</v>
      </c>
      <c r="BH263" s="49">
        <v>0.22046992834171217</v>
      </c>
      <c r="BI263" s="49">
        <v>0.17683259197655377</v>
      </c>
      <c r="BJ263" s="48"/>
      <c r="BK263" s="48"/>
    </row>
    <row r="264" spans="1:68" ht="13.5" outlineLevel="1" thickTop="1" x14ac:dyDescent="0.3">
      <c r="B264" s="106"/>
      <c r="N264" s="18"/>
      <c r="O264" s="18"/>
      <c r="P264" s="18"/>
      <c r="Q264" s="18"/>
      <c r="R264" s="19"/>
      <c r="S264" s="18"/>
      <c r="T264" s="18"/>
      <c r="U264" s="18"/>
      <c r="V264" s="18"/>
      <c r="W264" s="18"/>
      <c r="X264" s="18"/>
      <c r="Y264" s="18"/>
      <c r="Z264" s="20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68" s="50" customFormat="1" x14ac:dyDescent="0.3">
      <c r="A265" s="48"/>
      <c r="B265" s="238" t="s">
        <v>197</v>
      </c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40"/>
      <c r="O265" s="240"/>
      <c r="P265" s="240"/>
      <c r="Q265" s="240"/>
      <c r="R265" s="241"/>
      <c r="S265" s="240"/>
      <c r="T265" s="240"/>
      <c r="U265" s="240"/>
      <c r="V265" s="240"/>
      <c r="W265" s="94"/>
      <c r="X265" s="94"/>
      <c r="Y265" s="94"/>
      <c r="Z265" s="242"/>
      <c r="AA265" s="243" t="e">
        <v>#VALUE!</v>
      </c>
      <c r="AB265" s="243" t="e">
        <v>#VALUE!</v>
      </c>
      <c r="AC265" s="243" t="e">
        <v>#VALUE!</v>
      </c>
      <c r="AD265" s="243" t="e">
        <v>#VALUE!</v>
      </c>
      <c r="AE265" s="243" t="e">
        <v>#VALUE!</v>
      </c>
      <c r="AF265" s="243" t="e">
        <v>#VALUE!</v>
      </c>
      <c r="AG265" s="243" t="e">
        <v>#VALUE!</v>
      </c>
      <c r="AH265" s="243" t="e">
        <v>#VALUE!</v>
      </c>
      <c r="AI265" s="243" t="e">
        <v>#VALUE!</v>
      </c>
      <c r="AJ265" s="243" t="e">
        <v>#VALUE!</v>
      </c>
      <c r="AK265" s="243" t="e">
        <v>#VALUE!</v>
      </c>
      <c r="AL265" s="243" t="e">
        <v>#VALUE!</v>
      </c>
      <c r="AM265" s="243" t="e">
        <v>#VALUE!</v>
      </c>
      <c r="AN265" s="243">
        <v>-1.9417192029579859</v>
      </c>
      <c r="AO265" s="243">
        <v>-1.0620618196466993</v>
      </c>
      <c r="AP265" s="243">
        <v>-0.89302558634679219</v>
      </c>
      <c r="AQ265" s="243">
        <v>-0.56433726524121341</v>
      </c>
      <c r="AR265" s="243">
        <v>-8.90262388962033E-2</v>
      </c>
      <c r="AS265" s="243">
        <v>0.35920619933811021</v>
      </c>
      <c r="AT265" s="243">
        <v>0.81924632335647263</v>
      </c>
      <c r="AU265" s="243">
        <v>0.98523968290425568</v>
      </c>
      <c r="AV265" s="243">
        <v>1.1586841152533873</v>
      </c>
      <c r="AW265" s="243">
        <v>1.1908275226564851</v>
      </c>
      <c r="AX265" s="243">
        <v>1.221836074997299</v>
      </c>
      <c r="AY265" s="243">
        <v>1.2537887291483742</v>
      </c>
      <c r="AZ265" s="243">
        <v>1.2449579777125142</v>
      </c>
      <c r="BA265" s="243">
        <v>1.256054783721628</v>
      </c>
      <c r="BB265" s="243">
        <v>1.2642324660239532</v>
      </c>
      <c r="BC265" s="243">
        <v>1.2699443071674628</v>
      </c>
      <c r="BD265" s="243">
        <v>1.2735723736027693</v>
      </c>
      <c r="BE265" s="243">
        <v>1.2754360951955375</v>
      </c>
      <c r="BF265" s="49" t="s">
        <v>251</v>
      </c>
      <c r="BG265" s="243"/>
      <c r="BH265" s="243"/>
      <c r="BI265" s="243"/>
      <c r="BJ265" s="48"/>
      <c r="BK265" s="48"/>
      <c r="BL265" s="48"/>
      <c r="BM265" s="48"/>
      <c r="BN265" s="48"/>
      <c r="BO265" s="48"/>
      <c r="BP265" s="48"/>
    </row>
    <row r="266" spans="1:68" s="50" customFormat="1" collapsed="1" x14ac:dyDescent="0.3">
      <c r="A266" s="48"/>
      <c r="B266" s="238" t="s">
        <v>198</v>
      </c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40"/>
      <c r="O266" s="240"/>
      <c r="P266" s="240"/>
      <c r="Q266" s="240"/>
      <c r="R266" s="241"/>
      <c r="S266" s="240"/>
      <c r="T266" s="240"/>
      <c r="U266" s="240"/>
      <c r="V266" s="240"/>
      <c r="W266" s="94"/>
      <c r="X266" s="94"/>
      <c r="Y266" s="94"/>
      <c r="Z266" s="242"/>
      <c r="AA266" s="243" t="e">
        <v>#VALUE!</v>
      </c>
      <c r="AB266" s="243" t="e">
        <v>#VALUE!</v>
      </c>
      <c r="AC266" s="243" t="e">
        <v>#VALUE!</v>
      </c>
      <c r="AD266" s="243" t="e">
        <v>#VALUE!</v>
      </c>
      <c r="AE266" s="243" t="e">
        <v>#VALUE!</v>
      </c>
      <c r="AF266" s="243" t="e">
        <v>#VALUE!</v>
      </c>
      <c r="AG266" s="243" t="e">
        <v>#VALUE!</v>
      </c>
      <c r="AH266" s="243" t="e">
        <v>#VALUE!</v>
      </c>
      <c r="AI266" s="243" t="e">
        <v>#VALUE!</v>
      </c>
      <c r="AJ266" s="243" t="e">
        <v>#VALUE!</v>
      </c>
      <c r="AK266" s="243" t="e">
        <v>#VALUE!</v>
      </c>
      <c r="AL266" s="243" t="e">
        <v>#VALUE!</v>
      </c>
      <c r="AM266" s="243">
        <v>-7.8225352112676063</v>
      </c>
      <c r="AN266" s="243">
        <v>1.4870786014486275</v>
      </c>
      <c r="AO266" s="243">
        <v>-0.17771811089735606</v>
      </c>
      <c r="AP266" s="243">
        <v>-0.20631324310455396</v>
      </c>
      <c r="AQ266" s="243">
        <v>-0.17196846114368802</v>
      </c>
      <c r="AR266" s="243">
        <v>-4.3385967700084987E-2</v>
      </c>
      <c r="AS266" s="243">
        <v>0.11740654454444276</v>
      </c>
      <c r="AT266" s="243">
        <v>0.24680478734152084</v>
      </c>
      <c r="AU266" s="243">
        <v>0.25654867969312661</v>
      </c>
      <c r="AV266" s="243">
        <v>0.25688314892205266</v>
      </c>
      <c r="AW266" s="243">
        <v>0.22967717295406392</v>
      </c>
      <c r="AX266" s="243">
        <v>0.20842456736278681</v>
      </c>
      <c r="AY266" s="243">
        <v>0.191887481469669</v>
      </c>
      <c r="AZ266" s="243">
        <v>0.17121335025074388</v>
      </c>
      <c r="BA266" s="243">
        <v>0.15540018931152516</v>
      </c>
      <c r="BB266" s="243">
        <v>0.14287750587342476</v>
      </c>
      <c r="BC266" s="243">
        <v>0.13267997926623379</v>
      </c>
      <c r="BD266" s="243">
        <v>0.1241814245250533</v>
      </c>
      <c r="BE266" s="243">
        <v>0.11695787502578965</v>
      </c>
      <c r="BF266" s="49" t="s">
        <v>251</v>
      </c>
      <c r="BG266" s="243"/>
      <c r="BH266" s="243"/>
      <c r="BI266" s="243"/>
      <c r="BJ266" s="48"/>
      <c r="BK266" s="48"/>
      <c r="BL266" s="48"/>
      <c r="BM266" s="48"/>
      <c r="BN266" s="48"/>
      <c r="BO266" s="48"/>
      <c r="BP266" s="48"/>
    </row>
    <row r="267" spans="1:68" x14ac:dyDescent="0.3">
      <c r="Q267" s="18"/>
      <c r="R267" s="19"/>
      <c r="S267" s="18"/>
      <c r="T267" s="18"/>
      <c r="U267" s="18"/>
      <c r="V267" s="18"/>
      <c r="W267" s="18"/>
      <c r="X267" s="18"/>
      <c r="Y267" s="18"/>
    </row>
    <row r="268" spans="1:68" x14ac:dyDescent="0.3">
      <c r="Q268" s="18"/>
      <c r="R268" s="19"/>
      <c r="S268" s="18"/>
      <c r="T268" s="18"/>
      <c r="U268" s="18"/>
      <c r="V268" s="18"/>
      <c r="W268" s="18"/>
      <c r="X268" s="18"/>
      <c r="Y268" s="1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68" x14ac:dyDescent="0.3">
      <c r="Q269" s="18"/>
      <c r="R269" s="19"/>
      <c r="S269" s="18"/>
      <c r="T269" s="18"/>
      <c r="U269" s="18"/>
      <c r="V269" s="18"/>
      <c r="W269" s="18"/>
      <c r="X269" s="18"/>
      <c r="Y269" s="1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</row>
    <row r="270" spans="1:68" x14ac:dyDescent="0.3">
      <c r="Q270" s="18"/>
      <c r="R270" s="19"/>
      <c r="S270" s="18"/>
      <c r="T270" s="18"/>
      <c r="U270" s="18"/>
      <c r="V270" s="18"/>
      <c r="W270" s="18"/>
      <c r="X270" s="18"/>
      <c r="Y270" s="18"/>
      <c r="AA270" s="244"/>
      <c r="AB270" s="244"/>
      <c r="AC270" s="244"/>
      <c r="AD270" s="244"/>
      <c r="AE270" s="244"/>
      <c r="AF270" s="244"/>
      <c r="AG270" s="244"/>
      <c r="AH270" s="244"/>
      <c r="AI270" s="244"/>
      <c r="AJ270" s="244"/>
      <c r="AK270" s="244"/>
      <c r="AL270" s="244"/>
      <c r="AM270" s="244"/>
      <c r="AN270" s="244"/>
    </row>
    <row r="271" spans="1:68" x14ac:dyDescent="0.3">
      <c r="Q271" s="18"/>
      <c r="R271" s="19"/>
      <c r="S271" s="18"/>
      <c r="T271" s="18"/>
      <c r="U271" s="18"/>
      <c r="V271" s="18"/>
      <c r="W271" s="18"/>
      <c r="X271" s="18"/>
      <c r="Y271" s="1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</row>
    <row r="272" spans="1:68" x14ac:dyDescent="0.3">
      <c r="Q272" s="18"/>
      <c r="R272" s="19"/>
      <c r="S272" s="18"/>
      <c r="T272" s="18"/>
      <c r="U272" s="18"/>
      <c r="V272" s="18"/>
      <c r="W272" s="18"/>
      <c r="X272" s="18"/>
      <c r="Y272" s="18"/>
    </row>
    <row r="273" spans="2:57" x14ac:dyDescent="0.3">
      <c r="Q273" s="18"/>
      <c r="R273" s="19"/>
      <c r="S273" s="18"/>
      <c r="T273" s="18"/>
      <c r="U273" s="18"/>
      <c r="V273" s="18"/>
      <c r="W273" s="18"/>
      <c r="X273" s="18"/>
      <c r="Y273" s="18"/>
    </row>
    <row r="274" spans="2:57" x14ac:dyDescent="0.3">
      <c r="B274" s="245" t="s">
        <v>199</v>
      </c>
      <c r="Q274" s="18"/>
      <c r="R274" s="19"/>
      <c r="S274" s="18"/>
      <c r="T274" s="18"/>
      <c r="U274" s="18"/>
      <c r="V274" s="18"/>
      <c r="W274" s="18"/>
      <c r="X274" s="18"/>
      <c r="Y274" s="137"/>
      <c r="Z274" s="7"/>
      <c r="AN274" s="246"/>
      <c r="AO274" s="246"/>
      <c r="AP274" s="246"/>
      <c r="AQ274" s="246"/>
      <c r="AR274" s="246"/>
      <c r="AS274" s="246"/>
      <c r="AT274" s="246"/>
      <c r="AU274" s="246"/>
      <c r="AV274" s="246"/>
      <c r="AW274" s="246"/>
      <c r="AX274" s="246"/>
      <c r="AY274" s="246"/>
    </row>
    <row r="275" spans="2:57" x14ac:dyDescent="0.3">
      <c r="B275" s="137" t="s">
        <v>10</v>
      </c>
      <c r="Q275" s="18"/>
      <c r="R275" s="19"/>
      <c r="S275" s="18"/>
      <c r="T275" s="18"/>
      <c r="U275" s="18"/>
      <c r="V275" s="18"/>
      <c r="W275" s="18"/>
      <c r="X275" s="18"/>
      <c r="Y275" s="137"/>
      <c r="Z275" s="7"/>
      <c r="AM275" s="58">
        <v>91.867000000000004</v>
      </c>
      <c r="AN275" s="58">
        <v>112.10299999999999</v>
      </c>
      <c r="AO275" s="58">
        <v>152.36799999999999</v>
      </c>
      <c r="AP275" s="58">
        <v>197.53843033735333</v>
      </c>
      <c r="AQ275" s="58">
        <v>254.7535894272923</v>
      </c>
      <c r="AR275" s="58">
        <v>318.95502207204061</v>
      </c>
      <c r="AS275" s="58">
        <v>391.76736514707522</v>
      </c>
      <c r="AT275" s="58">
        <v>473.0317793027582</v>
      </c>
      <c r="AU275" s="58">
        <v>562.58533589485455</v>
      </c>
      <c r="AV275" s="58">
        <v>659.99770642069541</v>
      </c>
      <c r="AW275" s="58">
        <v>764.51701778097049</v>
      </c>
      <c r="AX275" s="58">
        <v>875.05908119534047</v>
      </c>
      <c r="AY275" s="58">
        <v>995.60605637410879</v>
      </c>
      <c r="AZ275" s="58">
        <v>1071.1280325039872</v>
      </c>
      <c r="BA275" s="58">
        <v>1150.36901042316</v>
      </c>
      <c r="BB275" s="58">
        <v>1233.2864266285967</v>
      </c>
      <c r="BC275" s="58">
        <v>1319.7922750559087</v>
      </c>
      <c r="BD275" s="58">
        <v>1409.7501293834664</v>
      </c>
      <c r="BE275" s="58">
        <v>1502.972911705552</v>
      </c>
    </row>
    <row r="276" spans="2:57" x14ac:dyDescent="0.3">
      <c r="B276" s="137" t="s">
        <v>63</v>
      </c>
      <c r="Q276" s="18"/>
      <c r="R276" s="19"/>
      <c r="S276" s="18"/>
      <c r="T276" s="18"/>
      <c r="U276" s="18"/>
      <c r="V276" s="18"/>
      <c r="W276" s="18"/>
      <c r="X276" s="18"/>
      <c r="Y276" s="137"/>
      <c r="Z276" s="7"/>
      <c r="AM276" s="58">
        <v>-37.979999999999997</v>
      </c>
      <c r="AN276" s="58">
        <v>-40.987000000000002</v>
      </c>
      <c r="AO276" s="58">
        <v>-38.697000000000003</v>
      </c>
      <c r="AP276" s="58">
        <v>-35.161840600048862</v>
      </c>
      <c r="AQ276" s="58">
        <v>-24.456344585020076</v>
      </c>
      <c r="AR276" s="58">
        <v>-4.4653703090085912</v>
      </c>
      <c r="AS276" s="247">
        <v>26.6401808300011</v>
      </c>
      <c r="AT276" s="58">
        <v>70.954766895413798</v>
      </c>
      <c r="AU276" s="58">
        <v>98.452433781599609</v>
      </c>
      <c r="AV276" s="247">
        <v>131.99954128413913</v>
      </c>
      <c r="AW276" s="247">
        <v>152.90340355619418</v>
      </c>
      <c r="AX276" s="247">
        <v>175.01181623906814</v>
      </c>
      <c r="AY276" s="247">
        <v>199.1212112748218</v>
      </c>
      <c r="AZ276" s="247">
        <v>214.22560650079743</v>
      </c>
      <c r="BA276" s="247">
        <v>230.07380208463201</v>
      </c>
      <c r="BB276" s="247">
        <v>246.65728532571939</v>
      </c>
      <c r="BC276" s="247">
        <v>263.95845501118174</v>
      </c>
      <c r="BD276" s="247">
        <v>281.95002587669342</v>
      </c>
      <c r="BE276" s="247">
        <v>300.59458234111048</v>
      </c>
    </row>
    <row r="277" spans="2:57" x14ac:dyDescent="0.3">
      <c r="B277" s="137" t="s">
        <v>200</v>
      </c>
      <c r="Q277" s="18"/>
      <c r="R277" s="19"/>
      <c r="S277" s="18"/>
      <c r="T277" s="18"/>
      <c r="U277" s="18"/>
      <c r="V277" s="18"/>
      <c r="W277" s="18"/>
      <c r="X277" s="18"/>
      <c r="Y277" s="137"/>
      <c r="Z277" s="7"/>
      <c r="AM277" s="58">
        <v>-37.989999999999995</v>
      </c>
      <c r="AN277" s="58">
        <v>-41.015000000000001</v>
      </c>
      <c r="AO277" s="58">
        <v>-38.722000000000001</v>
      </c>
      <c r="AP277" s="58">
        <v>-35.161840600048862</v>
      </c>
      <c r="AQ277" s="58">
        <v>-24.456344585020076</v>
      </c>
      <c r="AR277" s="58">
        <v>-4.4653703090085912</v>
      </c>
      <c r="AS277" s="247">
        <v>21.457342855700869</v>
      </c>
      <c r="AT277" s="58">
        <v>56.465865847376904</v>
      </c>
      <c r="AU277" s="58">
        <v>78.189022687463691</v>
      </c>
      <c r="AV277" s="58">
        <v>104.69123761446991</v>
      </c>
      <c r="AW277" s="58">
        <v>121.20528880939341</v>
      </c>
      <c r="AX277" s="58">
        <v>138.67093482886384</v>
      </c>
      <c r="AY277" s="58">
        <v>157.71735690710923</v>
      </c>
      <c r="AZ277" s="58">
        <v>169.64982913562997</v>
      </c>
      <c r="BA277" s="58">
        <v>182.1699036468593</v>
      </c>
      <c r="BB277" s="58">
        <v>195.27085540731832</v>
      </c>
      <c r="BC277" s="58">
        <v>208.93877945883358</v>
      </c>
      <c r="BD277" s="58">
        <v>223.1521204425878</v>
      </c>
      <c r="BE277" s="58">
        <v>237.88132004947727</v>
      </c>
    </row>
    <row r="278" spans="2:57" x14ac:dyDescent="0.3">
      <c r="B278" s="248" t="s">
        <v>201</v>
      </c>
      <c r="C278" s="249"/>
      <c r="D278" s="249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50"/>
      <c r="R278" s="251"/>
      <c r="S278" s="250"/>
      <c r="T278" s="250"/>
      <c r="U278" s="250"/>
      <c r="V278" s="250"/>
      <c r="W278" s="250"/>
      <c r="X278" s="250"/>
      <c r="Y278" s="252"/>
      <c r="Z278" s="249"/>
      <c r="AA278" s="249"/>
      <c r="AB278" s="249"/>
      <c r="AC278" s="249"/>
      <c r="AD278" s="249"/>
      <c r="AE278" s="249"/>
      <c r="AF278" s="249"/>
      <c r="AG278" s="249"/>
      <c r="AH278" s="249"/>
      <c r="AI278" s="249"/>
      <c r="AJ278" s="249"/>
      <c r="AK278" s="249"/>
      <c r="AL278" s="249"/>
      <c r="AM278" s="253">
        <v>10.340999999999999</v>
      </c>
      <c r="AN278" s="253">
        <v>2.569</v>
      </c>
      <c r="AO278" s="253">
        <v>3.0840000000000001</v>
      </c>
      <c r="AP278" s="253">
        <v>2.8445999999999998</v>
      </c>
      <c r="AQ278" s="253">
        <v>2.7924027065635677</v>
      </c>
      <c r="AR278" s="253">
        <v>2.8196693226311274</v>
      </c>
      <c r="AS278" s="253">
        <v>2.9102862824015654</v>
      </c>
      <c r="AT278" s="253">
        <v>3.0495382081357754</v>
      </c>
      <c r="AU278" s="253">
        <v>3.2206622128575075</v>
      </c>
      <c r="AV278" s="253">
        <v>3.4051485275484814</v>
      </c>
      <c r="AW278" s="253">
        <v>3.5827507251861874</v>
      </c>
      <c r="AX278" s="253">
        <v>3.7316593644081975</v>
      </c>
      <c r="AY278" s="253">
        <v>3.8288865889675958</v>
      </c>
      <c r="AZ278" s="253">
        <v>3.8542153351059953</v>
      </c>
      <c r="BA278" s="253">
        <v>3.9122855819140754</v>
      </c>
      <c r="BB278" s="253">
        <v>3.9994425312904447</v>
      </c>
      <c r="BC278" s="253">
        <v>4.1125951627195558</v>
      </c>
      <c r="BD278" s="253">
        <v>4.2491245060421345</v>
      </c>
      <c r="BE278" s="253">
        <v>4.4068050823112745</v>
      </c>
    </row>
    <row r="279" spans="2:57" x14ac:dyDescent="0.3">
      <c r="B279" s="254" t="s">
        <v>202</v>
      </c>
      <c r="Q279" s="18"/>
      <c r="R279" s="19"/>
      <c r="S279" s="18"/>
      <c r="T279" s="18"/>
      <c r="U279" s="18"/>
      <c r="V279" s="18"/>
      <c r="W279" s="18"/>
      <c r="X279" s="18"/>
      <c r="Y279" s="137"/>
      <c r="Z279" s="7"/>
      <c r="AM279" s="58">
        <v>-6.6829999999999998</v>
      </c>
      <c r="AN279" s="58">
        <v>10.525999999999996</v>
      </c>
      <c r="AO279" s="58">
        <v>7.5789999999999971</v>
      </c>
      <c r="AP279" s="58">
        <v>0</v>
      </c>
      <c r="AQ279" s="58">
        <v>0</v>
      </c>
      <c r="AR279" s="58">
        <v>0</v>
      </c>
      <c r="AS279" s="58">
        <v>0</v>
      </c>
      <c r="AT279" s="58">
        <v>0</v>
      </c>
      <c r="AU279" s="58">
        <v>0</v>
      </c>
      <c r="AV279" s="58">
        <v>0</v>
      </c>
      <c r="AW279" s="58">
        <v>0</v>
      </c>
      <c r="AX279" s="58">
        <v>0</v>
      </c>
      <c r="AY279" s="58">
        <v>0</v>
      </c>
      <c r="AZ279" s="58">
        <v>0</v>
      </c>
      <c r="BA279" s="58">
        <v>0</v>
      </c>
      <c r="BB279" s="58">
        <v>0</v>
      </c>
      <c r="BC279" s="58">
        <v>0</v>
      </c>
      <c r="BD279" s="58">
        <v>0</v>
      </c>
      <c r="BE279" s="58">
        <v>0</v>
      </c>
    </row>
    <row r="280" spans="2:57" x14ac:dyDescent="0.3">
      <c r="B280" s="254" t="s">
        <v>203</v>
      </c>
      <c r="Q280" s="18"/>
      <c r="R280" s="19"/>
      <c r="S280" s="18"/>
      <c r="T280" s="18"/>
      <c r="U280" s="18"/>
      <c r="V280" s="18"/>
      <c r="W280" s="18"/>
      <c r="X280" s="18"/>
      <c r="Y280" s="137"/>
      <c r="Z280" s="7"/>
      <c r="AM280" s="58">
        <v>-3.3260000000000001</v>
      </c>
      <c r="AN280" s="58">
        <v>-5.5789999999999997</v>
      </c>
      <c r="AO280" s="58">
        <v>-1.964</v>
      </c>
      <c r="AP280" s="199">
        <v>-2.9630764550602997</v>
      </c>
      <c r="AQ280" s="199">
        <v>-3.5261940783703989</v>
      </c>
      <c r="AR280" s="199">
        <v>-4.0453623104191205</v>
      </c>
      <c r="AS280" s="199">
        <v>-4.5150257434105576</v>
      </c>
      <c r="AT280" s="199">
        <v>-4.9036128321759715</v>
      </c>
      <c r="AU280" s="199">
        <v>-5.180250383583104</v>
      </c>
      <c r="AV280" s="199">
        <v>-5.3126677171492664</v>
      </c>
      <c r="AW280" s="199">
        <v>-5.2683723443905466</v>
      </c>
      <c r="AX280" s="199">
        <v>-5.0164506279637777</v>
      </c>
      <c r="AY280" s="199">
        <v>-4.5541876130984855</v>
      </c>
      <c r="AZ280" s="199">
        <v>-4.8996467894518441</v>
      </c>
      <c r="BA280" s="199">
        <v>-5.2621177464924109</v>
      </c>
      <c r="BB280" s="199">
        <v>-5.6414057865513358</v>
      </c>
      <c r="BC280" s="199">
        <v>-6.0371083446524931</v>
      </c>
      <c r="BD280" s="199">
        <v>-6.4486013676775951</v>
      </c>
      <c r="BE280" s="199">
        <v>-6.8750291076373129</v>
      </c>
    </row>
    <row r="281" spans="2:57" x14ac:dyDescent="0.3">
      <c r="B281" s="254" t="s">
        <v>204</v>
      </c>
      <c r="Q281" s="18"/>
      <c r="R281" s="19"/>
      <c r="S281" s="18"/>
      <c r="T281" s="18"/>
      <c r="U281" s="18"/>
      <c r="V281" s="18"/>
      <c r="W281" s="18"/>
      <c r="X281" s="18"/>
      <c r="Y281" s="137"/>
      <c r="Z281" s="7"/>
      <c r="AM281" s="58">
        <v>4.6289999999999996</v>
      </c>
      <c r="AN281" s="58">
        <v>-3.1739999999999999</v>
      </c>
      <c r="AO281" s="58">
        <v>1.33</v>
      </c>
      <c r="AP281" s="58">
        <v>-1.9251902134607723</v>
      </c>
      <c r="AQ281" s="58">
        <v>-5.1476721852805314</v>
      </c>
      <c r="AR281" s="58">
        <v>-6.535871746305272</v>
      </c>
      <c r="AS281" s="247">
        <v>-7.560022046383315</v>
      </c>
      <c r="AT281" s="247">
        <v>-8.6088517384544136</v>
      </c>
      <c r="AU281" s="247">
        <v>-8.6146646747738433</v>
      </c>
      <c r="AV281" s="247">
        <v>-9.6262634418851665</v>
      </c>
      <c r="AW281" s="247">
        <v>-9.6569249971455093</v>
      </c>
      <c r="AX281" s="247">
        <v>-10.812705036840629</v>
      </c>
      <c r="AY281" s="247">
        <v>-11.79133847724006</v>
      </c>
      <c r="AZ281" s="247">
        <v>-7.3872047116640189</v>
      </c>
      <c r="BA281" s="247">
        <v>-7.7509799854110106</v>
      </c>
      <c r="BB281" s="247">
        <v>-8.1105918973626814</v>
      </c>
      <c r="BC281" s="247">
        <v>-8.4615954697709554</v>
      </c>
      <c r="BD281" s="247">
        <v>-8.7992544606736161</v>
      </c>
      <c r="BE281" s="247">
        <v>-9.1186143702043196</v>
      </c>
    </row>
    <row r="282" spans="2:57" x14ac:dyDescent="0.3">
      <c r="B282" s="255" t="s">
        <v>205</v>
      </c>
      <c r="C282" s="256"/>
      <c r="D282" s="256"/>
      <c r="E282" s="256"/>
      <c r="F282" s="256"/>
      <c r="G282" s="256"/>
      <c r="H282" s="256"/>
      <c r="I282" s="256"/>
      <c r="J282" s="256"/>
      <c r="K282" s="256"/>
      <c r="L282" s="256"/>
      <c r="M282" s="256"/>
      <c r="N282" s="256"/>
      <c r="O282" s="256"/>
      <c r="P282" s="256"/>
      <c r="Q282" s="257"/>
      <c r="R282" s="258"/>
      <c r="S282" s="257"/>
      <c r="T282" s="257"/>
      <c r="U282" s="257"/>
      <c r="V282" s="257"/>
      <c r="W282" s="257"/>
      <c r="X282" s="257"/>
      <c r="Y282" s="255"/>
      <c r="Z282" s="256"/>
      <c r="AA282" s="256"/>
      <c r="AB282" s="256"/>
      <c r="AC282" s="256"/>
      <c r="AD282" s="256"/>
      <c r="AE282" s="256"/>
      <c r="AF282" s="256"/>
      <c r="AG282" s="256"/>
      <c r="AH282" s="256"/>
      <c r="AI282" s="256"/>
      <c r="AJ282" s="256"/>
      <c r="AK282" s="256"/>
      <c r="AL282" s="256"/>
      <c r="AM282" s="259">
        <v>-33.028999999999996</v>
      </c>
      <c r="AN282" s="259">
        <v>-36.673000000000002</v>
      </c>
      <c r="AO282" s="259">
        <v>-28.692999999999998</v>
      </c>
      <c r="AP282" s="259">
        <v>-37.205507268569939</v>
      </c>
      <c r="AQ282" s="259">
        <v>-30.337808142107438</v>
      </c>
      <c r="AR282" s="260">
        <v>-12.226935043101857</v>
      </c>
      <c r="AS282" s="260">
        <v>12.292581348308561</v>
      </c>
      <c r="AT282" s="260">
        <v>46.00293948488229</v>
      </c>
      <c r="AU282" s="259">
        <v>67.614769841964247</v>
      </c>
      <c r="AV282" s="259">
        <v>93.15745498298395</v>
      </c>
      <c r="AW282" s="259">
        <v>109.86274219304354</v>
      </c>
      <c r="AX282" s="260">
        <v>126.57343852846763</v>
      </c>
      <c r="AY282" s="260">
        <v>145.20071740573829</v>
      </c>
      <c r="AZ282" s="260">
        <v>161.2171929696201</v>
      </c>
      <c r="BA282" s="260">
        <v>173.06909149686993</v>
      </c>
      <c r="BB282" s="260">
        <v>185.51830025469474</v>
      </c>
      <c r="BC282" s="260">
        <v>198.55267080712969</v>
      </c>
      <c r="BD282" s="260">
        <v>212.15338912027875</v>
      </c>
      <c r="BE282" s="260">
        <v>226.29448165394692</v>
      </c>
    </row>
    <row r="283" spans="2:57" x14ac:dyDescent="0.3">
      <c r="B283" s="137" t="s">
        <v>206</v>
      </c>
      <c r="Q283" s="18"/>
      <c r="R283" s="19"/>
      <c r="S283" s="18"/>
      <c r="T283" s="18"/>
      <c r="U283" s="18"/>
      <c r="V283" s="18"/>
      <c r="W283" s="18"/>
      <c r="X283" s="18"/>
      <c r="Y283" s="137"/>
      <c r="Z283" s="7"/>
      <c r="AM283" s="58" t="s">
        <v>249</v>
      </c>
      <c r="AN283" s="58">
        <v>19.497</v>
      </c>
      <c r="AO283" s="58">
        <v>22.204000000000001</v>
      </c>
      <c r="AP283" s="58">
        <v>36.137</v>
      </c>
      <c r="AQ283" s="58">
        <v>38.915070776458606</v>
      </c>
      <c r="AR283" s="58">
        <v>44.008682573564748</v>
      </c>
      <c r="AS283" s="58">
        <v>47.364820777698036</v>
      </c>
      <c r="AT283" s="58">
        <v>48.677095119524104</v>
      </c>
      <c r="AU283" s="58">
        <v>47.303177930275822</v>
      </c>
      <c r="AV283" s="58">
        <v>56.258533589485459</v>
      </c>
      <c r="AW283" s="58">
        <v>65.999770642069549</v>
      </c>
      <c r="AX283" s="58">
        <v>76.451701778097046</v>
      </c>
      <c r="AY283" s="58">
        <v>87.505908119534055</v>
      </c>
      <c r="AZ283" s="58">
        <v>99.560605637410887</v>
      </c>
      <c r="BA283" s="58">
        <v>107.11280325039873</v>
      </c>
      <c r="BB283" s="58">
        <v>115.036901042316</v>
      </c>
      <c r="BC283" s="58">
        <v>123.32864266285968</v>
      </c>
      <c r="BD283" s="58">
        <v>131.97922750559087</v>
      </c>
      <c r="BE283" s="58">
        <v>140.97501293834665</v>
      </c>
    </row>
    <row r="284" spans="2:57" x14ac:dyDescent="0.3">
      <c r="Q284" s="18"/>
      <c r="R284" s="19"/>
      <c r="S284" s="18"/>
      <c r="T284" s="18"/>
      <c r="U284" s="18"/>
      <c r="V284" s="18"/>
      <c r="W284" s="18"/>
      <c r="X284" s="18"/>
      <c r="Y284" s="18"/>
    </row>
    <row r="285" spans="2:57" x14ac:dyDescent="0.3">
      <c r="Q285" s="18"/>
      <c r="R285" s="19"/>
      <c r="S285" s="18"/>
      <c r="T285" s="18"/>
      <c r="U285" s="18"/>
      <c r="V285" s="18"/>
      <c r="W285" s="18"/>
      <c r="X285" s="18"/>
      <c r="Y285" s="18"/>
      <c r="Z285" s="20"/>
      <c r="AA285" s="19"/>
      <c r="AB285" s="19"/>
      <c r="AC285" s="19"/>
      <c r="AD285" s="19"/>
      <c r="AE285" s="18"/>
      <c r="AF285" s="18"/>
      <c r="AG285" s="18"/>
      <c r="AH285" s="18"/>
    </row>
    <row r="286" spans="2:57" x14ac:dyDescent="0.3">
      <c r="Q286" s="18"/>
      <c r="R286" s="19"/>
      <c r="S286" s="18"/>
      <c r="T286" s="18"/>
      <c r="U286" s="18"/>
      <c r="V286" s="18"/>
      <c r="W286" s="18"/>
      <c r="X286" s="18"/>
      <c r="Y286" s="18"/>
      <c r="Z286" s="20"/>
      <c r="AA286" s="19"/>
      <c r="AB286" s="19"/>
      <c r="AC286" s="19"/>
      <c r="AD286" s="19"/>
      <c r="AE286" s="18"/>
      <c r="AF286" s="18"/>
      <c r="AG286" s="18"/>
      <c r="AH286" s="18"/>
    </row>
    <row r="287" spans="2:57" x14ac:dyDescent="0.3">
      <c r="Q287" s="18"/>
      <c r="R287" s="19"/>
      <c r="S287" s="18"/>
      <c r="T287" s="18"/>
      <c r="U287" s="18"/>
      <c r="V287" s="18"/>
      <c r="W287" s="18"/>
      <c r="X287" s="18"/>
      <c r="Y287" s="18"/>
      <c r="Z287" s="20"/>
      <c r="AA287" s="19"/>
      <c r="AB287" s="19"/>
      <c r="AC287" s="19"/>
      <c r="AD287" s="19"/>
      <c r="AE287" s="18"/>
      <c r="AF287" s="18"/>
      <c r="AG287" s="18"/>
      <c r="AH287" s="18"/>
      <c r="AN287" s="246">
        <v>0.22027496271784242</v>
      </c>
      <c r="AO287" s="246">
        <v>0.31851606726714898</v>
      </c>
      <c r="AP287" s="246">
        <v>0.19941512166017028</v>
      </c>
      <c r="AQ287" s="246">
        <v>0.18821855313581781</v>
      </c>
      <c r="AR287" s="246">
        <v>0.19013867050905908</v>
      </c>
      <c r="AU287" s="246">
        <v>0.28092988567713473</v>
      </c>
      <c r="AV287" s="246">
        <v>0.27390663853520647</v>
      </c>
      <c r="AW287" s="246">
        <v>0.26021130660844616</v>
      </c>
      <c r="AX287" s="246">
        <v>0.24720074127802372</v>
      </c>
      <c r="AY287" s="246">
        <v>0.23484070421412251</v>
      </c>
    </row>
    <row r="288" spans="2:57" x14ac:dyDescent="0.3">
      <c r="B288" s="137" t="s">
        <v>10</v>
      </c>
      <c r="Q288" s="18"/>
      <c r="R288" s="19"/>
      <c r="S288" s="18"/>
      <c r="T288" s="18"/>
      <c r="U288" s="18"/>
      <c r="V288" s="18"/>
      <c r="W288" s="18"/>
      <c r="X288" s="18"/>
      <c r="Y288" s="18"/>
      <c r="Z288" s="20"/>
      <c r="AA288" s="19"/>
      <c r="AB288" s="19"/>
      <c r="AC288" s="19"/>
      <c r="AD288" s="19"/>
      <c r="AE288" s="18"/>
      <c r="AF288" s="18"/>
      <c r="AG288" s="18"/>
      <c r="AH288" s="18"/>
      <c r="AM288" s="261">
        <v>91.86699999999999</v>
      </c>
      <c r="AN288" s="261">
        <v>112.10300000000001</v>
      </c>
      <c r="AO288" s="261">
        <v>147.80960668884921</v>
      </c>
      <c r="AP288" s="261">
        <v>177.28507738924799</v>
      </c>
      <c r="AQ288" s="261">
        <v>210.65341814802375</v>
      </c>
      <c r="AR288" s="261">
        <v>250.70677901287789</v>
      </c>
      <c r="AS288" s="261">
        <v>310.29309607427422</v>
      </c>
      <c r="AT288" s="261">
        <v>398.79117120782757</v>
      </c>
      <c r="AU288" s="262">
        <v>510.82352934429326</v>
      </c>
      <c r="AV288" s="262">
        <v>650.74148515167906</v>
      </c>
      <c r="AW288" s="262">
        <v>820.07177726731823</v>
      </c>
      <c r="AX288" s="262">
        <v>1022.7941285089856</v>
      </c>
      <c r="AY288" s="262">
        <v>1262.9878219141056</v>
      </c>
    </row>
    <row r="289" spans="2:61" x14ac:dyDescent="0.3">
      <c r="B289" s="137" t="s">
        <v>16</v>
      </c>
      <c r="Q289" s="18"/>
      <c r="R289" s="19"/>
      <c r="S289" s="18"/>
      <c r="T289" s="18"/>
      <c r="U289" s="18"/>
      <c r="V289" s="18"/>
      <c r="W289" s="18"/>
      <c r="X289" s="18"/>
      <c r="Y289" s="18"/>
      <c r="Z289" s="20"/>
      <c r="AA289" s="19"/>
      <c r="AB289" s="19"/>
      <c r="AC289" s="19"/>
      <c r="AD289" s="19"/>
      <c r="AE289" s="18"/>
      <c r="AF289" s="18"/>
      <c r="AG289" s="18"/>
      <c r="AH289" s="18"/>
      <c r="AM289" s="261">
        <v>-35.909000000000006</v>
      </c>
      <c r="AN289" s="261">
        <v>-37.831000000000003</v>
      </c>
      <c r="AO289" s="261">
        <v>-29.694984945656557</v>
      </c>
      <c r="AP289" s="261">
        <v>-27.163012539377206</v>
      </c>
      <c r="AQ289" s="261">
        <v>-8.2438066118939446</v>
      </c>
      <c r="AR289" s="261">
        <v>4.0382215755596746</v>
      </c>
      <c r="AS289" s="261">
        <v>18.961188500899407</v>
      </c>
      <c r="AT289" s="261">
        <v>40.32071810846152</v>
      </c>
      <c r="AU289" s="262">
        <v>64.418601070698926</v>
      </c>
      <c r="AV289" s="262">
        <v>95.0781132521481</v>
      </c>
      <c r="AW289" s="262">
        <v>136.21994887670172</v>
      </c>
      <c r="AX289" s="262">
        <v>190.3495037860566</v>
      </c>
      <c r="AY289" s="262">
        <v>253.99613263069446</v>
      </c>
    </row>
    <row r="290" spans="2:61" x14ac:dyDescent="0.3">
      <c r="B290" s="137" t="s">
        <v>207</v>
      </c>
      <c r="Q290" s="18"/>
      <c r="R290" s="19"/>
      <c r="S290" s="18"/>
      <c r="T290" s="18"/>
      <c r="U290" s="18"/>
      <c r="V290" s="18"/>
      <c r="W290" s="18"/>
      <c r="X290" s="18"/>
      <c r="Y290" s="18"/>
      <c r="Z290" s="20"/>
      <c r="AA290" s="19"/>
      <c r="AB290" s="19"/>
      <c r="AC290" s="19"/>
      <c r="AD290" s="19"/>
      <c r="AE290" s="18"/>
      <c r="AF290" s="18"/>
      <c r="AG290" s="18"/>
      <c r="AH290" s="18"/>
      <c r="AM290" s="261">
        <v>-35.918758675979021</v>
      </c>
      <c r="AN290" s="261">
        <v>-37.8578808810841</v>
      </c>
      <c r="AO290" s="261">
        <v>-29.710359422564899</v>
      </c>
      <c r="AP290" s="261">
        <v>-27.207045576432353</v>
      </c>
      <c r="AQ290" s="261">
        <v>-8.2921947648628471</v>
      </c>
      <c r="AR290" s="261">
        <v>3.9570649790804309</v>
      </c>
      <c r="AS290" s="261">
        <v>17.916481750022275</v>
      </c>
      <c r="AT290" s="261">
        <v>36.687937801258094</v>
      </c>
      <c r="AU290" s="261">
        <v>56.360020034812095</v>
      </c>
      <c r="AV290" s="261">
        <v>79.856381783770345</v>
      </c>
      <c r="AW290" s="261">
        <v>109.6438300788485</v>
      </c>
      <c r="AX290" s="261">
        <v>146.55063244940345</v>
      </c>
      <c r="AY290" s="261">
        <v>190.49709947302085</v>
      </c>
    </row>
    <row r="291" spans="2:61" x14ac:dyDescent="0.3">
      <c r="B291" s="137" t="s">
        <v>208</v>
      </c>
      <c r="Q291" s="18"/>
      <c r="R291" s="19"/>
      <c r="S291" s="18"/>
      <c r="T291" s="18"/>
      <c r="U291" s="18"/>
      <c r="V291" s="18"/>
      <c r="W291" s="18"/>
      <c r="X291" s="18"/>
      <c r="Y291" s="18"/>
      <c r="Z291" s="20"/>
      <c r="AA291" s="19"/>
      <c r="AB291" s="19"/>
      <c r="AC291" s="19"/>
      <c r="AD291" s="19"/>
      <c r="AE291" s="18"/>
      <c r="AF291" s="18"/>
      <c r="AG291" s="18"/>
      <c r="AH291" s="18"/>
      <c r="AM291" s="261">
        <v>1.8439999999999999</v>
      </c>
      <c r="AN291" s="261">
        <v>2.569</v>
      </c>
      <c r="AO291" s="261">
        <v>3.1486921337769838</v>
      </c>
      <c r="AP291" s="261">
        <v>3.5457015477849598</v>
      </c>
      <c r="AQ291" s="261">
        <v>3.6864348175904156</v>
      </c>
      <c r="AR291" s="261">
        <v>4.3873686327253631</v>
      </c>
      <c r="AS291" s="261">
        <v>4.0246678385440102</v>
      </c>
      <c r="AT291" s="261">
        <v>4.0982635068380935</v>
      </c>
      <c r="AU291" s="261">
        <v>5.1970923232360047</v>
      </c>
      <c r="AV291" s="261">
        <v>6.554404307534198</v>
      </c>
      <c r="AW291" s="261">
        <v>8.1773350722733227</v>
      </c>
      <c r="AX291" s="261">
        <v>10.09679058017989</v>
      </c>
      <c r="AY291" s="261">
        <v>12.343248710428536</v>
      </c>
      <c r="BF291" s="263">
        <v>0</v>
      </c>
      <c r="BI291" s="263" t="e">
        <v>#REF!</v>
      </c>
    </row>
    <row r="292" spans="2:61" x14ac:dyDescent="0.3">
      <c r="B292" s="137" t="s">
        <v>209</v>
      </c>
      <c r="Q292" s="18"/>
      <c r="R292" s="19"/>
      <c r="S292" s="18"/>
      <c r="T292" s="18"/>
      <c r="U292" s="18"/>
      <c r="V292" s="18"/>
      <c r="W292" s="18"/>
      <c r="X292" s="18"/>
      <c r="Y292" s="18"/>
      <c r="Z292" s="20"/>
      <c r="AA292" s="19"/>
      <c r="AB292" s="19"/>
      <c r="AC292" s="19"/>
      <c r="AD292" s="19"/>
      <c r="AE292" s="18"/>
      <c r="AF292" s="18"/>
      <c r="AG292" s="18"/>
      <c r="AH292" s="18"/>
      <c r="AM292" s="261">
        <v>-0.14100000000000001</v>
      </c>
      <c r="AN292" s="261">
        <v>-1.5000000000000006E-2</v>
      </c>
      <c r="AO292" s="261">
        <v>-2.7190000000000003</v>
      </c>
      <c r="AP292" s="261">
        <v>6.4000000000000001E-2</v>
      </c>
      <c r="AQ292" s="261">
        <v>6.4000000000000001E-2</v>
      </c>
      <c r="AR292" s="261">
        <v>6.4000000000000001E-2</v>
      </c>
      <c r="AS292" s="261">
        <v>6.4000000000000001E-2</v>
      </c>
      <c r="AT292" s="261">
        <v>6.4000000000000001E-2</v>
      </c>
      <c r="AU292" s="261">
        <v>6.4000000000000001E-2</v>
      </c>
      <c r="AV292" s="261">
        <v>6.4000000000000001E-2</v>
      </c>
      <c r="AW292" s="261">
        <v>6.4000000000000001E-2</v>
      </c>
      <c r="AX292" s="261">
        <v>6.4000000000000001E-2</v>
      </c>
      <c r="AY292" s="261">
        <v>6.4000000000000001E-2</v>
      </c>
    </row>
    <row r="293" spans="2:61" x14ac:dyDescent="0.3">
      <c r="B293" s="137" t="s">
        <v>210</v>
      </c>
      <c r="Q293" s="18"/>
      <c r="R293" s="19"/>
      <c r="S293" s="18"/>
      <c r="T293" s="18"/>
      <c r="U293" s="18"/>
      <c r="V293" s="18"/>
      <c r="W293" s="18"/>
      <c r="X293" s="18"/>
      <c r="Y293" s="18"/>
      <c r="Z293" s="20"/>
      <c r="AA293" s="19"/>
      <c r="AB293" s="19"/>
      <c r="AC293" s="19"/>
      <c r="AD293" s="19"/>
      <c r="AE293" s="18"/>
      <c r="AF293" s="18"/>
      <c r="AG293" s="18"/>
      <c r="AH293" s="18"/>
      <c r="AM293" s="261">
        <v>3.3260000000000001</v>
      </c>
      <c r="AN293" s="261">
        <v>5.2359999999999998</v>
      </c>
      <c r="AO293" s="261">
        <v>1.7399437114425118</v>
      </c>
      <c r="AP293" s="261">
        <v>1.9289539988869762</v>
      </c>
      <c r="AQ293" s="261">
        <v>1.870712093326985</v>
      </c>
      <c r="AR293" s="262">
        <v>1.9757000246445187</v>
      </c>
      <c r="AS293" s="261">
        <v>3.2210039848434842</v>
      </c>
      <c r="AT293" s="261">
        <v>4.0982635068380935</v>
      </c>
      <c r="AU293" s="261">
        <v>5.1970923232360047</v>
      </c>
      <c r="AV293" s="261">
        <v>6.554404307534198</v>
      </c>
      <c r="AW293" s="261">
        <v>8.1773350722733227</v>
      </c>
      <c r="AX293" s="261">
        <v>10.09679058017989</v>
      </c>
      <c r="AY293" s="261">
        <v>12.343248710428536</v>
      </c>
    </row>
    <row r="294" spans="2:61" x14ac:dyDescent="0.3">
      <c r="B294" s="137" t="s">
        <v>211</v>
      </c>
      <c r="Q294" s="18"/>
      <c r="R294" s="19"/>
      <c r="S294" s="18"/>
      <c r="T294" s="18"/>
      <c r="U294" s="18"/>
      <c r="V294" s="18"/>
      <c r="W294" s="18"/>
      <c r="X294" s="18"/>
      <c r="Y294" s="18"/>
      <c r="Z294" s="20"/>
      <c r="AA294" s="19"/>
      <c r="AB294" s="19"/>
      <c r="AC294" s="19"/>
      <c r="AD294" s="19"/>
      <c r="AE294" s="18"/>
      <c r="AF294" s="18"/>
      <c r="AG294" s="18"/>
      <c r="AH294" s="18"/>
      <c r="AM294" s="261">
        <v>4.5129999999999999</v>
      </c>
      <c r="AN294" s="261">
        <v>-3.0880000000000014</v>
      </c>
      <c r="AO294" s="261">
        <v>-4.1179797726972227</v>
      </c>
      <c r="AP294" s="261">
        <v>-3.1876741913781723</v>
      </c>
      <c r="AQ294" s="261">
        <v>-1.1927494302653878</v>
      </c>
      <c r="AR294" s="262">
        <v>-1.4938778731877385</v>
      </c>
      <c r="AS294" s="262">
        <v>0.74693893659386923</v>
      </c>
      <c r="AT294" s="262">
        <v>1.0083675644017236</v>
      </c>
      <c r="AU294" s="262">
        <v>1.3348265633767815</v>
      </c>
      <c r="AV294" s="262">
        <v>1.734565405778022</v>
      </c>
      <c r="AW294" s="262">
        <v>2.2150549295999897</v>
      </c>
      <c r="AX294" s="262">
        <v>2.7826249868929258</v>
      </c>
      <c r="AY294" s="262">
        <v>3.4421501783321844</v>
      </c>
    </row>
    <row r="295" spans="2:61" x14ac:dyDescent="0.3">
      <c r="B295" s="255" t="s">
        <v>212</v>
      </c>
      <c r="Q295" s="18"/>
      <c r="R295" s="19"/>
      <c r="S295" s="18"/>
      <c r="T295" s="18"/>
      <c r="U295" s="18"/>
      <c r="V295" s="18"/>
      <c r="W295" s="18"/>
      <c r="X295" s="18"/>
      <c r="Y295" s="18"/>
      <c r="Z295" s="20"/>
      <c r="AA295" s="19"/>
      <c r="AB295" s="19"/>
      <c r="AC295" s="19"/>
      <c r="AD295" s="19"/>
      <c r="AE295" s="18"/>
      <c r="AF295" s="18"/>
      <c r="AG295" s="18"/>
      <c r="AH295" s="18"/>
      <c r="AJ295" s="48"/>
      <c r="AM295" s="264">
        <v>-33.02875867597902</v>
      </c>
      <c r="AN295" s="264">
        <v>-43.627880881084096</v>
      </c>
      <c r="AO295" s="264">
        <v>-35.13859077292765</v>
      </c>
      <c r="AP295" s="264">
        <v>-28.713972218912538</v>
      </c>
      <c r="AQ295" s="264">
        <v>-7.6052214708648043</v>
      </c>
      <c r="AR295" s="264">
        <v>4.9388557139735365</v>
      </c>
      <c r="AS295" s="264">
        <v>19.53108454031667</v>
      </c>
      <c r="AT295" s="264">
        <v>37.760305365659818</v>
      </c>
      <c r="AU295" s="264">
        <v>57.758846598188875</v>
      </c>
      <c r="AV295" s="264">
        <v>81.654947189548366</v>
      </c>
      <c r="AW295" s="264">
        <v>111.92288500844847</v>
      </c>
      <c r="AX295" s="264">
        <v>149.39725743629637</v>
      </c>
      <c r="AY295" s="264">
        <v>194.00324965135303</v>
      </c>
    </row>
    <row r="296" spans="2:61" x14ac:dyDescent="0.3">
      <c r="B296" s="137" t="s">
        <v>213</v>
      </c>
      <c r="Q296" s="18"/>
      <c r="R296" s="19"/>
      <c r="S296" s="18"/>
      <c r="T296" s="18"/>
      <c r="U296" s="18"/>
      <c r="V296" s="18"/>
      <c r="W296" s="18"/>
      <c r="X296" s="18"/>
      <c r="Y296" s="18"/>
      <c r="Z296" s="20"/>
      <c r="AA296" s="19"/>
      <c r="AB296" s="19"/>
      <c r="AC296" s="19"/>
      <c r="AD296" s="19"/>
      <c r="AE296" s="18"/>
      <c r="AF296" s="18"/>
      <c r="AG296" s="18"/>
      <c r="AH296" s="18"/>
      <c r="AM296" s="261"/>
      <c r="AN296" s="261"/>
      <c r="AO296" s="261">
        <v>76.363704999999996</v>
      </c>
      <c r="AP296" s="261">
        <v>77.886040260925299</v>
      </c>
      <c r="AQ296" s="261">
        <v>79.455482963881821</v>
      </c>
      <c r="AR296" s="261">
        <v>81.056550723005145</v>
      </c>
      <c r="AS296" s="261">
        <v>83.488247244695302</v>
      </c>
      <c r="AT296" s="261">
        <v>85.992894662036164</v>
      </c>
      <c r="AU296" s="261">
        <v>88.57268150189725</v>
      </c>
      <c r="AV296" s="261">
        <v>91.229861946954173</v>
      </c>
      <c r="AW296" s="261">
        <v>93.966757805362803</v>
      </c>
      <c r="AX296" s="261">
        <v>96.785760539523693</v>
      </c>
      <c r="AY296" s="261">
        <v>99.689333355709408</v>
      </c>
    </row>
    <row r="297" spans="2:61" x14ac:dyDescent="0.3">
      <c r="Q297" s="18"/>
      <c r="R297" s="19"/>
      <c r="S297" s="18"/>
      <c r="T297" s="18"/>
      <c r="U297" s="18"/>
      <c r="V297" s="18"/>
      <c r="W297" s="18"/>
      <c r="X297" s="18"/>
      <c r="Y297" s="18"/>
      <c r="Z297" s="20"/>
      <c r="AA297" s="19"/>
      <c r="AB297" s="19"/>
      <c r="AC297" s="19"/>
      <c r="AD297" s="19"/>
      <c r="AE297" s="18"/>
      <c r="AF297" s="18"/>
      <c r="AG297" s="18"/>
      <c r="AH297" s="18"/>
      <c r="AM297" s="261"/>
      <c r="AN297" s="261"/>
      <c r="AO297" s="261"/>
      <c r="AP297" s="261"/>
      <c r="AQ297" s="261"/>
      <c r="AR297" s="261"/>
      <c r="AS297" s="261"/>
      <c r="AT297" s="261"/>
      <c r="AU297" s="261"/>
      <c r="AV297" s="261"/>
      <c r="AW297" s="261"/>
      <c r="AX297" s="261"/>
      <c r="AY297" s="261"/>
    </row>
    <row r="298" spans="2:61" x14ac:dyDescent="0.3">
      <c r="B298" s="137" t="s">
        <v>16</v>
      </c>
      <c r="Q298" s="18"/>
      <c r="R298" s="19"/>
      <c r="S298" s="18"/>
      <c r="T298" s="18"/>
      <c r="U298" s="18"/>
      <c r="V298" s="18"/>
      <c r="W298" s="18"/>
      <c r="X298" s="18"/>
      <c r="Y298" s="18"/>
      <c r="Z298" s="20"/>
      <c r="AA298" s="19"/>
      <c r="AB298" s="19"/>
      <c r="AC298" s="19"/>
      <c r="AD298" s="19"/>
      <c r="AE298" s="18"/>
      <c r="AF298" s="18"/>
      <c r="AG298" s="18"/>
      <c r="AH298" s="18"/>
      <c r="AM298" s="265">
        <v>-0.39088029433855476</v>
      </c>
      <c r="AN298" s="265">
        <v>-0.33746643711586666</v>
      </c>
      <c r="AO298" s="265">
        <v>-0.20090023653311537</v>
      </c>
      <c r="AP298" s="265">
        <v>-0.15321657603328881</v>
      </c>
      <c r="AQ298" s="265">
        <v>-3.9134454519513737E-2</v>
      </c>
      <c r="AR298" s="265">
        <v>1.6107348957453783E-2</v>
      </c>
      <c r="AS298" s="265">
        <v>6.1107348957453782E-2</v>
      </c>
      <c r="AT298" s="265">
        <v>0.10110734895745378</v>
      </c>
      <c r="AU298" s="265">
        <v>0.12610734895745379</v>
      </c>
      <c r="AV298" s="265">
        <v>0.14610734895745378</v>
      </c>
      <c r="AW298" s="265">
        <v>0.16610734895745374</v>
      </c>
      <c r="AX298" s="265">
        <v>0.18610734895745376</v>
      </c>
      <c r="AY298" s="265">
        <v>0.20110734895745375</v>
      </c>
    </row>
    <row r="299" spans="2:61" x14ac:dyDescent="0.3">
      <c r="B299" s="137" t="s">
        <v>207</v>
      </c>
      <c r="Q299" s="18"/>
      <c r="R299" s="19"/>
      <c r="S299" s="18"/>
      <c r="T299" s="18"/>
      <c r="U299" s="18"/>
      <c r="V299" s="18"/>
      <c r="W299" s="18"/>
      <c r="X299" s="18"/>
      <c r="Y299" s="18"/>
      <c r="Z299" s="20"/>
      <c r="AA299" s="19"/>
      <c r="AB299" s="19"/>
      <c r="AC299" s="19"/>
      <c r="AD299" s="19"/>
      <c r="AE299" s="18"/>
      <c r="AF299" s="18"/>
      <c r="AG299" s="18"/>
      <c r="AH299" s="18"/>
      <c r="AM299" s="265">
        <v>-0.39098652046958127</v>
      </c>
      <c r="AN299" s="265">
        <v>-0.33770622446396703</v>
      </c>
      <c r="AO299" s="265">
        <v>-0.20100425194356636</v>
      </c>
      <c r="AP299" s="265">
        <v>-0.15346495022080414</v>
      </c>
      <c r="AQ299" s="265">
        <v>-3.936415956486411E-2</v>
      </c>
      <c r="AR299" s="265">
        <v>1.5783637740713709E-2</v>
      </c>
      <c r="AS299" s="265">
        <v>5.7740510429318874E-2</v>
      </c>
      <c r="AT299" s="265">
        <v>9.1997868684355597E-2</v>
      </c>
      <c r="AU299" s="265">
        <v>0.11033168363868698</v>
      </c>
      <c r="AV299" s="265">
        <v>0.1227159841594499</v>
      </c>
      <c r="AW299" s="265">
        <v>0.13370028468021278</v>
      </c>
      <c r="AX299" s="265">
        <v>0.1432845852009757</v>
      </c>
      <c r="AY299" s="265">
        <v>0.15083051171809031</v>
      </c>
    </row>
    <row r="300" spans="2:61" x14ac:dyDescent="0.3">
      <c r="Q300" s="18"/>
      <c r="R300" s="19"/>
      <c r="S300" s="18"/>
      <c r="T300" s="18"/>
      <c r="U300" s="18"/>
      <c r="V300" s="18"/>
      <c r="W300" s="18"/>
      <c r="X300" s="18"/>
      <c r="Y300" s="18"/>
      <c r="Z300" s="20"/>
      <c r="AA300" s="19"/>
      <c r="AB300" s="19"/>
      <c r="AC300" s="19"/>
      <c r="AD300" s="19"/>
      <c r="AE300" s="18"/>
      <c r="AF300" s="18"/>
      <c r="AG300" s="18"/>
      <c r="AH300" s="18"/>
      <c r="AM300" s="21"/>
      <c r="AN300" s="21"/>
      <c r="AO300" s="21"/>
      <c r="AP300" s="21"/>
      <c r="AS300" s="21"/>
      <c r="AT300" s="21"/>
      <c r="AU300" s="21"/>
      <c r="AV300" s="21"/>
      <c r="AX300" s="21"/>
      <c r="AY300" s="21"/>
    </row>
    <row r="301" spans="2:61" x14ac:dyDescent="0.3">
      <c r="B301" s="137" t="s">
        <v>16</v>
      </c>
      <c r="Q301" s="18"/>
      <c r="R301" s="19"/>
      <c r="S301" s="18"/>
      <c r="T301" s="18"/>
      <c r="U301" s="18"/>
      <c r="V301" s="18"/>
      <c r="W301" s="18"/>
      <c r="X301" s="18"/>
      <c r="Y301" s="18"/>
      <c r="Z301" s="20"/>
      <c r="AA301" s="19"/>
      <c r="AB301" s="19"/>
      <c r="AC301" s="19"/>
      <c r="AD301" s="19"/>
      <c r="AE301" s="18"/>
      <c r="AF301" s="18"/>
      <c r="AG301" s="18"/>
      <c r="AH301" s="18"/>
      <c r="AM301" s="265">
        <v>-53.751773049645365</v>
      </c>
      <c r="AN301" s="265">
        <v>0</v>
      </c>
      <c r="AO301" s="265">
        <v>0</v>
      </c>
      <c r="AP301" s="265">
        <v>0</v>
      </c>
      <c r="AQ301" s="265">
        <v>0</v>
      </c>
      <c r="AR301" s="265">
        <v>0</v>
      </c>
      <c r="AS301" s="265">
        <v>0</v>
      </c>
      <c r="AT301" s="265">
        <v>0</v>
      </c>
      <c r="AU301" s="265">
        <v>0</v>
      </c>
      <c r="AV301" s="265">
        <v>0</v>
      </c>
      <c r="AW301" s="265">
        <v>0</v>
      </c>
      <c r="AX301" s="265">
        <v>0</v>
      </c>
      <c r="AY301" s="265" t="e">
        <v>#REF!</v>
      </c>
    </row>
    <row r="302" spans="2:61" x14ac:dyDescent="0.3">
      <c r="B302" s="137" t="s">
        <v>207</v>
      </c>
      <c r="Q302" s="18"/>
      <c r="R302" s="19"/>
      <c r="S302" s="18"/>
      <c r="T302" s="18"/>
      <c r="U302" s="18"/>
      <c r="V302" s="18"/>
      <c r="W302" s="18"/>
      <c r="X302" s="18"/>
      <c r="Y302" s="18"/>
      <c r="Z302" s="20"/>
      <c r="AA302" s="19"/>
      <c r="AB302" s="19"/>
      <c r="AC302" s="19"/>
      <c r="AD302" s="19"/>
      <c r="AE302" s="18"/>
      <c r="AF302" s="18"/>
      <c r="AG302" s="18"/>
      <c r="AH302" s="18"/>
      <c r="AM302" s="265">
        <v>13.929078014184396</v>
      </c>
      <c r="AN302" s="265">
        <v>197.53843033735322</v>
      </c>
      <c r="AO302" s="265">
        <v>1.2968716728100032</v>
      </c>
      <c r="AP302" s="265">
        <v>-63.208786100298759</v>
      </c>
      <c r="AQ302" s="265">
        <v>-70.547277240789967</v>
      </c>
      <c r="AR302" s="265">
        <v>-76.618950502749556</v>
      </c>
      <c r="AS302" s="265">
        <v>-80.941412243485999</v>
      </c>
      <c r="AT302" s="265">
        <v>-83.01043308045729</v>
      </c>
      <c r="AU302" s="265">
        <v>-82.318317881102288</v>
      </c>
      <c r="AV302" s="265">
        <v>-78.382041061934032</v>
      </c>
      <c r="AW302" s="265">
        <v>-71.159181454663837</v>
      </c>
      <c r="AX302" s="265">
        <v>-76.556981085185058</v>
      </c>
      <c r="AY302" s="265" t="e">
        <v>#REF!</v>
      </c>
    </row>
    <row r="303" spans="2:61" x14ac:dyDescent="0.3">
      <c r="Q303" s="18"/>
      <c r="R303" s="19"/>
      <c r="S303" s="18"/>
      <c r="T303" s="18"/>
      <c r="U303" s="18"/>
      <c r="V303" s="18"/>
      <c r="W303" s="18"/>
      <c r="X303" s="18"/>
      <c r="Y303" s="18"/>
      <c r="Z303" s="20"/>
      <c r="AA303" s="19"/>
      <c r="AB303" s="19"/>
      <c r="AC303" s="19"/>
      <c r="AD303" s="19"/>
      <c r="AE303" s="18"/>
      <c r="AF303" s="18"/>
      <c r="AG303" s="18"/>
      <c r="AH303" s="18"/>
    </row>
    <row r="304" spans="2:61" x14ac:dyDescent="0.3">
      <c r="Q304" s="18"/>
      <c r="R304" s="19"/>
      <c r="S304" s="18"/>
      <c r="T304" s="18"/>
      <c r="U304" s="18"/>
      <c r="V304" s="18"/>
      <c r="W304" s="18"/>
      <c r="X304" s="18"/>
      <c r="Y304" s="18"/>
      <c r="Z304" s="20"/>
      <c r="AA304" s="19"/>
      <c r="AB304" s="19"/>
      <c r="AC304" s="19"/>
      <c r="AD304" s="19"/>
      <c r="AE304" s="18"/>
      <c r="AF304" s="18"/>
      <c r="AG304" s="18"/>
      <c r="AH304" s="18"/>
    </row>
    <row r="305" spans="17:34" x14ac:dyDescent="0.3">
      <c r="Q305" s="18"/>
      <c r="R305" s="19"/>
      <c r="S305" s="18"/>
      <c r="T305" s="18"/>
      <c r="U305" s="18"/>
      <c r="V305" s="18"/>
      <c r="W305" s="18"/>
      <c r="X305" s="18"/>
      <c r="Y305" s="18"/>
      <c r="Z305" s="20"/>
      <c r="AA305" s="19"/>
      <c r="AB305" s="19"/>
      <c r="AC305" s="19"/>
      <c r="AD305" s="19"/>
      <c r="AE305" s="18"/>
      <c r="AF305" s="18"/>
      <c r="AG305" s="18"/>
      <c r="AH305" s="18"/>
    </row>
    <row r="306" spans="17:34" x14ac:dyDescent="0.3">
      <c r="Q306" s="18"/>
      <c r="R306" s="19"/>
      <c r="S306" s="18"/>
      <c r="T306" s="18"/>
      <c r="U306" s="18"/>
      <c r="V306" s="18"/>
      <c r="W306" s="18"/>
      <c r="X306" s="18"/>
      <c r="Y306" s="18"/>
      <c r="Z306" s="20"/>
      <c r="AA306" s="19"/>
      <c r="AB306" s="19"/>
      <c r="AC306" s="19"/>
      <c r="AD306" s="19"/>
      <c r="AE306" s="18"/>
      <c r="AF306" s="18"/>
      <c r="AG306" s="18"/>
      <c r="AH306" s="18"/>
    </row>
    <row r="307" spans="17:34" x14ac:dyDescent="0.3">
      <c r="Q307" s="18"/>
      <c r="R307" s="19"/>
      <c r="S307" s="18"/>
      <c r="T307" s="18"/>
      <c r="U307" s="18"/>
      <c r="V307" s="18"/>
      <c r="W307" s="18"/>
      <c r="X307" s="18"/>
      <c r="Y307" s="18"/>
      <c r="Z307" s="20"/>
      <c r="AA307" s="19"/>
      <c r="AB307" s="19"/>
      <c r="AC307" s="19"/>
      <c r="AD307" s="19"/>
      <c r="AE307" s="18"/>
      <c r="AF307" s="18"/>
      <c r="AG307" s="18"/>
      <c r="AH307" s="18"/>
    </row>
    <row r="308" spans="17:34" x14ac:dyDescent="0.3">
      <c r="Q308" s="18"/>
      <c r="R308" s="19"/>
      <c r="S308" s="18"/>
      <c r="T308" s="18"/>
      <c r="U308" s="18"/>
      <c r="V308" s="18"/>
      <c r="W308" s="18"/>
      <c r="X308" s="18"/>
      <c r="Y308" s="18"/>
      <c r="Z308" s="20"/>
      <c r="AA308" s="19"/>
      <c r="AB308" s="19"/>
      <c r="AC308" s="19"/>
      <c r="AD308" s="19"/>
      <c r="AE308" s="18"/>
      <c r="AF308" s="18"/>
      <c r="AG308" s="18"/>
      <c r="AH308" s="18"/>
    </row>
    <row r="309" spans="17:34" x14ac:dyDescent="0.3">
      <c r="Q309" s="18"/>
      <c r="R309" s="19"/>
      <c r="S309" s="18"/>
      <c r="T309" s="18"/>
      <c r="U309" s="18"/>
      <c r="V309" s="18"/>
      <c r="W309" s="18"/>
      <c r="X309" s="18"/>
      <c r="Y309" s="18"/>
      <c r="Z309" s="20"/>
      <c r="AA309" s="19"/>
      <c r="AB309" s="19"/>
      <c r="AC309" s="19"/>
      <c r="AD309" s="19"/>
      <c r="AE309" s="18"/>
      <c r="AF309" s="18"/>
      <c r="AG309" s="18"/>
      <c r="AH309" s="18"/>
    </row>
    <row r="310" spans="17:34" x14ac:dyDescent="0.3">
      <c r="Q310" s="18"/>
      <c r="R310" s="19"/>
      <c r="S310" s="18"/>
      <c r="T310" s="18"/>
      <c r="U310" s="18"/>
      <c r="V310" s="18"/>
      <c r="W310" s="18"/>
      <c r="X310" s="18"/>
      <c r="Y310" s="18"/>
      <c r="Z310" s="20"/>
      <c r="AA310" s="19"/>
      <c r="AB310" s="19"/>
      <c r="AC310" s="19"/>
      <c r="AD310" s="19"/>
      <c r="AE310" s="18"/>
      <c r="AF310" s="18"/>
      <c r="AG310" s="18"/>
      <c r="AH310" s="18"/>
    </row>
    <row r="311" spans="17:34" x14ac:dyDescent="0.3">
      <c r="Q311" s="18"/>
      <c r="R311" s="19"/>
      <c r="S311" s="18"/>
      <c r="T311" s="18"/>
      <c r="U311" s="18"/>
      <c r="V311" s="18"/>
      <c r="W311" s="18"/>
      <c r="X311" s="18"/>
      <c r="Y311" s="18"/>
      <c r="Z311" s="20"/>
      <c r="AA311" s="19"/>
      <c r="AB311" s="19"/>
      <c r="AC311" s="19"/>
      <c r="AD311" s="19"/>
      <c r="AE311" s="18"/>
      <c r="AF311" s="18"/>
      <c r="AG311" s="18"/>
      <c r="AH311" s="18"/>
    </row>
    <row r="312" spans="17:34" x14ac:dyDescent="0.3">
      <c r="Q312" s="18"/>
      <c r="R312" s="19"/>
      <c r="S312" s="18"/>
      <c r="T312" s="18"/>
      <c r="U312" s="18"/>
      <c r="V312" s="18"/>
      <c r="W312" s="18"/>
      <c r="X312" s="18"/>
      <c r="Y312" s="18"/>
      <c r="Z312" s="20"/>
      <c r="AA312" s="19"/>
      <c r="AB312" s="19"/>
      <c r="AC312" s="19"/>
      <c r="AD312" s="19"/>
      <c r="AE312" s="18"/>
      <c r="AF312" s="18"/>
      <c r="AG312" s="18"/>
      <c r="AH312" s="18"/>
    </row>
    <row r="313" spans="17:34" x14ac:dyDescent="0.3">
      <c r="Q313" s="18"/>
      <c r="R313" s="19"/>
      <c r="S313" s="18"/>
      <c r="T313" s="18"/>
      <c r="U313" s="18"/>
      <c r="V313" s="18"/>
      <c r="W313" s="18"/>
      <c r="X313" s="18"/>
      <c r="Y313" s="18"/>
      <c r="Z313" s="20"/>
      <c r="AA313" s="19"/>
      <c r="AB313" s="19"/>
      <c r="AC313" s="19"/>
      <c r="AD313" s="19"/>
      <c r="AE313" s="18"/>
      <c r="AF313" s="18"/>
      <c r="AG313" s="18"/>
      <c r="AH313" s="18"/>
    </row>
    <row r="314" spans="17:34" x14ac:dyDescent="0.3">
      <c r="Q314" s="18"/>
      <c r="R314" s="19"/>
      <c r="S314" s="18"/>
      <c r="T314" s="18"/>
      <c r="U314" s="18"/>
      <c r="V314" s="18"/>
      <c r="W314" s="18"/>
      <c r="X314" s="18"/>
      <c r="Y314" s="18"/>
      <c r="Z314" s="20"/>
      <c r="AA314" s="19"/>
      <c r="AB314" s="19"/>
      <c r="AC314" s="19"/>
      <c r="AD314" s="19"/>
      <c r="AE314" s="18"/>
      <c r="AF314" s="18"/>
      <c r="AG314" s="18"/>
      <c r="AH314" s="18"/>
    </row>
    <row r="315" spans="17:34" x14ac:dyDescent="0.3">
      <c r="Q315" s="18"/>
      <c r="R315" s="19"/>
      <c r="S315" s="18"/>
      <c r="T315" s="18"/>
      <c r="U315" s="18"/>
      <c r="V315" s="18"/>
      <c r="W315" s="18"/>
      <c r="X315" s="18"/>
      <c r="Y315" s="18"/>
      <c r="Z315" s="20"/>
      <c r="AA315" s="19"/>
      <c r="AB315" s="19"/>
      <c r="AC315" s="19"/>
      <c r="AD315" s="19"/>
      <c r="AE315" s="18"/>
      <c r="AF315" s="18"/>
      <c r="AG315" s="18"/>
      <c r="AH315" s="18"/>
    </row>
    <row r="316" spans="17:34" x14ac:dyDescent="0.3">
      <c r="Q316" s="18"/>
      <c r="R316" s="19"/>
      <c r="S316" s="18"/>
      <c r="T316" s="18"/>
      <c r="U316" s="18"/>
      <c r="V316" s="18"/>
      <c r="W316" s="18"/>
      <c r="X316" s="18"/>
      <c r="Y316" s="18"/>
      <c r="Z316" s="20"/>
      <c r="AA316" s="19"/>
      <c r="AB316" s="19"/>
      <c r="AC316" s="19"/>
      <c r="AD316" s="19"/>
      <c r="AE316" s="18"/>
      <c r="AF316" s="18"/>
      <c r="AG316" s="18"/>
      <c r="AH316" s="18"/>
    </row>
    <row r="317" spans="17:34" x14ac:dyDescent="0.3">
      <c r="Q317" s="18"/>
      <c r="R317" s="19"/>
      <c r="S317" s="18"/>
      <c r="T317" s="18"/>
      <c r="U317" s="18"/>
      <c r="V317" s="18"/>
      <c r="W317" s="18"/>
      <c r="X317" s="18"/>
      <c r="Y317" s="18"/>
      <c r="Z317" s="20"/>
      <c r="AA317" s="19"/>
      <c r="AB317" s="19"/>
      <c r="AC317" s="19"/>
      <c r="AD317" s="19"/>
      <c r="AE317" s="18"/>
      <c r="AF317" s="18"/>
      <c r="AG317" s="18"/>
      <c r="AH317" s="18"/>
    </row>
    <row r="318" spans="17:34" x14ac:dyDescent="0.3">
      <c r="Q318" s="18"/>
      <c r="R318" s="19"/>
      <c r="S318" s="18"/>
      <c r="T318" s="18"/>
      <c r="U318" s="18"/>
      <c r="V318" s="18"/>
      <c r="W318" s="18"/>
      <c r="X318" s="18"/>
      <c r="Y318" s="18"/>
      <c r="Z318" s="20"/>
      <c r="AA318" s="19"/>
      <c r="AB318" s="19"/>
      <c r="AC318" s="19"/>
      <c r="AD318" s="19"/>
      <c r="AE318" s="18"/>
      <c r="AF318" s="18"/>
      <c r="AG318" s="18"/>
      <c r="AH318" s="18"/>
    </row>
    <row r="319" spans="17:34" x14ac:dyDescent="0.3">
      <c r="Q319" s="18"/>
      <c r="R319" s="19"/>
      <c r="S319" s="18"/>
      <c r="T319" s="18"/>
      <c r="U319" s="18"/>
      <c r="V319" s="18"/>
      <c r="W319" s="18"/>
      <c r="X319" s="18"/>
      <c r="Y319" s="18"/>
      <c r="Z319" s="20"/>
      <c r="AA319" s="19"/>
      <c r="AB319" s="19"/>
      <c r="AC319" s="19"/>
      <c r="AD319" s="19"/>
      <c r="AE319" s="18"/>
      <c r="AF319" s="18"/>
      <c r="AG319" s="18"/>
      <c r="AH319" s="18"/>
    </row>
    <row r="320" spans="17:34" x14ac:dyDescent="0.3">
      <c r="Q320" s="18"/>
      <c r="R320" s="19"/>
      <c r="S320" s="18"/>
      <c r="T320" s="18"/>
      <c r="U320" s="18"/>
      <c r="V320" s="18"/>
      <c r="W320" s="18"/>
      <c r="X320" s="18"/>
      <c r="Y320" s="18"/>
      <c r="Z320" s="20"/>
      <c r="AA320" s="19"/>
      <c r="AB320" s="19"/>
      <c r="AC320" s="19"/>
      <c r="AD320" s="19"/>
      <c r="AE320" s="18"/>
      <c r="AF320" s="18"/>
      <c r="AG320" s="18"/>
      <c r="AH320" s="18"/>
    </row>
  </sheetData>
  <dataValidations count="2">
    <dataValidation type="list" allowBlank="1" showInputMessage="1" showErrorMessage="1" sqref="B6" xr:uid="{0DBD6402-F945-4390-8CA5-A9947EA7C555}">
      <formula1>"Base, Upside, Downside, Consensus"</formula1>
    </dataValidation>
    <dataValidation type="list" allowBlank="1" showInputMessage="1" showErrorMessage="1" sqref="AP228 AP237" xr:uid="{0FC5946F-2C06-4C6E-AC39-D99760A3F88B}">
      <formula1>$N$227:$N$228</formula1>
    </dataValidation>
  </dataValidations>
  <pageMargins left="0.70866141732283472" right="0.70866141732283472" top="0.74803149606299213" bottom="0.74803149606299213" header="0.31496062992125984" footer="0.31496062992125984"/>
  <pageSetup scale="49" fitToHeight="2" orientation="landscape" r:id="rId1"/>
  <rowBreaks count="1" manualBreakCount="1">
    <brk id="90" max="5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3F90-63F1-4D26-9A72-DD32A829C0AC}">
  <sheetPr codeName="Sheet1"/>
  <dimension ref="B1:AZ88"/>
  <sheetViews>
    <sheetView showGridLines="0" tabSelected="1" workbookViewId="0">
      <pane xSplit="4" ySplit="8" topLeftCell="E9" activePane="bottomRight" state="frozen"/>
      <selection pane="topRight" activeCell="E1" sqref="E1"/>
      <selection pane="bottomLeft" activeCell="A7" sqref="A7"/>
      <selection pane="bottomRight" activeCell="X18" sqref="X18"/>
    </sheetView>
  </sheetViews>
  <sheetFormatPr defaultColWidth="9.1796875" defaultRowHeight="13" outlineLevelCol="1" x14ac:dyDescent="0.3"/>
  <cols>
    <col min="1" max="1" width="3" style="266" customWidth="1"/>
    <col min="2" max="2" width="4.1796875" style="266" customWidth="1"/>
    <col min="3" max="3" width="44.1796875" style="266" bestFit="1" customWidth="1"/>
    <col min="4" max="4" width="5.81640625" style="266" customWidth="1"/>
    <col min="5" max="8" width="9.1796875" style="266" hidden="1" customWidth="1" outlineLevel="1"/>
    <col min="9" max="9" width="9.1796875" style="266" collapsed="1"/>
    <col min="10" max="13" width="9.1796875" style="266" hidden="1" customWidth="1" outlineLevel="1"/>
    <col min="14" max="14" width="9.1796875" style="266" collapsed="1"/>
    <col min="15" max="18" width="9.1796875" style="266" hidden="1" customWidth="1" outlineLevel="1"/>
    <col min="19" max="19" width="9.1796875" style="266" collapsed="1"/>
    <col min="20" max="23" width="9.1796875" style="266" hidden="1" customWidth="1" outlineLevel="1"/>
    <col min="24" max="24" width="9.1796875" style="266" collapsed="1"/>
    <col min="25" max="26" width="0" style="266" hidden="1" customWidth="1" outlineLevel="1"/>
    <col min="27" max="27" width="9.1796875" style="266" collapsed="1"/>
    <col min="28" max="16384" width="9.1796875" style="266"/>
  </cols>
  <sheetData>
    <row r="1" spans="2:29" x14ac:dyDescent="0.3">
      <c r="C1" s="266" t="s">
        <v>253</v>
      </c>
      <c r="D1" s="266" t="str">
        <f>'Financial Model'!B1</f>
        <v>BigCommerce Holdings Inc</v>
      </c>
    </row>
    <row r="2" spans="2:29" x14ac:dyDescent="0.3">
      <c r="C2" s="266" t="s">
        <v>334</v>
      </c>
      <c r="D2" s="268" t="str">
        <f>'Financial Model'!B3</f>
        <v>BIGC US Equity</v>
      </c>
    </row>
    <row r="3" spans="2:29" ht="14.5" x14ac:dyDescent="0.35">
      <c r="C3" s="266" t="s">
        <v>332</v>
      </c>
      <c r="D3" s="271" t="s">
        <v>333</v>
      </c>
    </row>
    <row r="4" spans="2:29" ht="14.5" x14ac:dyDescent="0.35">
      <c r="C4" s="266" t="s">
        <v>335</v>
      </c>
      <c r="D4" s="271">
        <v>0</v>
      </c>
    </row>
    <row r="5" spans="2:29" ht="13.5" thickBot="1" x14ac:dyDescent="0.35"/>
    <row r="6" spans="2:29" ht="13.5" thickBot="1" x14ac:dyDescent="0.35">
      <c r="B6" s="29"/>
      <c r="C6" s="29"/>
      <c r="D6" s="29" t="s">
        <v>254</v>
      </c>
      <c r="E6" s="29" t="s">
        <v>255</v>
      </c>
      <c r="F6" s="29" t="s">
        <v>255</v>
      </c>
      <c r="G6" s="29" t="s">
        <v>255</v>
      </c>
      <c r="H6" s="29" t="s">
        <v>255</v>
      </c>
      <c r="I6" s="29" t="s">
        <v>255</v>
      </c>
      <c r="J6" s="29" t="s">
        <v>255</v>
      </c>
      <c r="K6" s="29" t="s">
        <v>255</v>
      </c>
      <c r="L6" s="29" t="s">
        <v>255</v>
      </c>
      <c r="M6" s="29" t="s">
        <v>255</v>
      </c>
      <c r="N6" s="29" t="s">
        <v>255</v>
      </c>
      <c r="O6" s="29" t="s">
        <v>255</v>
      </c>
      <c r="P6" s="29" t="s">
        <v>255</v>
      </c>
      <c r="Q6" s="29" t="s">
        <v>255</v>
      </c>
      <c r="R6" s="29" t="s">
        <v>255</v>
      </c>
      <c r="S6" s="29" t="s">
        <v>255</v>
      </c>
      <c r="T6" s="29" t="s">
        <v>255</v>
      </c>
      <c r="U6" s="29" t="s">
        <v>255</v>
      </c>
      <c r="V6" s="29" t="s">
        <v>256</v>
      </c>
      <c r="W6" s="29" t="s">
        <v>256</v>
      </c>
      <c r="X6" s="29" t="s">
        <v>256</v>
      </c>
      <c r="Y6" s="29" t="s">
        <v>256</v>
      </c>
      <c r="Z6" s="29" t="s">
        <v>256</v>
      </c>
      <c r="AA6" s="29" t="s">
        <v>256</v>
      </c>
      <c r="AB6" s="29" t="s">
        <v>256</v>
      </c>
      <c r="AC6" s="29" t="s">
        <v>256</v>
      </c>
    </row>
    <row r="7" spans="2:29" ht="13.5" thickBot="1" x14ac:dyDescent="0.35">
      <c r="B7" s="28"/>
      <c r="C7" s="28"/>
      <c r="D7" s="28"/>
      <c r="E7" s="29">
        <v>2018</v>
      </c>
      <c r="F7" s="29">
        <v>2018</v>
      </c>
      <c r="G7" s="29">
        <v>2018</v>
      </c>
      <c r="H7" s="29">
        <v>2018</v>
      </c>
      <c r="I7" s="29">
        <v>2018</v>
      </c>
      <c r="J7" s="29">
        <v>2019</v>
      </c>
      <c r="K7" s="29">
        <v>2019</v>
      </c>
      <c r="L7" s="29">
        <v>2019</v>
      </c>
      <c r="M7" s="29">
        <v>2019</v>
      </c>
      <c r="N7" s="29">
        <v>2019</v>
      </c>
      <c r="O7" s="29">
        <v>2020</v>
      </c>
      <c r="P7" s="29">
        <v>2020</v>
      </c>
      <c r="Q7" s="29">
        <v>2020</v>
      </c>
      <c r="R7" s="29">
        <v>2020</v>
      </c>
      <c r="S7" s="29">
        <v>2020</v>
      </c>
      <c r="T7" s="29">
        <v>2021</v>
      </c>
      <c r="U7" s="29">
        <v>2021</v>
      </c>
      <c r="V7" s="29">
        <v>2021</v>
      </c>
      <c r="W7" s="29">
        <v>2021</v>
      </c>
      <c r="X7" s="29">
        <v>2021</v>
      </c>
      <c r="Y7" s="29">
        <v>2022</v>
      </c>
      <c r="Z7" s="29">
        <v>2022</v>
      </c>
      <c r="AA7" s="29">
        <v>2022</v>
      </c>
      <c r="AB7" s="29">
        <v>2023</v>
      </c>
      <c r="AC7" s="29">
        <v>2024</v>
      </c>
    </row>
    <row r="8" spans="2:29" x14ac:dyDescent="0.3">
      <c r="B8" s="35"/>
      <c r="C8" s="35" t="s">
        <v>257</v>
      </c>
      <c r="D8" s="35"/>
      <c r="E8" s="269" t="s">
        <v>258</v>
      </c>
      <c r="F8" s="269" t="s">
        <v>259</v>
      </c>
      <c r="G8" s="269" t="s">
        <v>260</v>
      </c>
      <c r="H8" s="269" t="s">
        <v>261</v>
      </c>
      <c r="I8" s="269" t="s">
        <v>262</v>
      </c>
      <c r="J8" s="269" t="s">
        <v>258</v>
      </c>
      <c r="K8" s="269" t="s">
        <v>259</v>
      </c>
      <c r="L8" s="269" t="s">
        <v>260</v>
      </c>
      <c r="M8" s="269" t="s">
        <v>261</v>
      </c>
      <c r="N8" s="269" t="s">
        <v>262</v>
      </c>
      <c r="O8" s="269" t="s">
        <v>258</v>
      </c>
      <c r="P8" s="269" t="s">
        <v>259</v>
      </c>
      <c r="Q8" s="269" t="s">
        <v>260</v>
      </c>
      <c r="R8" s="269" t="s">
        <v>261</v>
      </c>
      <c r="S8" s="269" t="s">
        <v>262</v>
      </c>
      <c r="T8" s="269" t="s">
        <v>258</v>
      </c>
      <c r="U8" s="269" t="s">
        <v>259</v>
      </c>
      <c r="V8" s="37" t="s">
        <v>260</v>
      </c>
      <c r="W8" s="37" t="s">
        <v>261</v>
      </c>
      <c r="X8" s="37" t="s">
        <v>262</v>
      </c>
      <c r="Y8" s="37" t="s">
        <v>258</v>
      </c>
      <c r="Z8" s="37" t="s">
        <v>259</v>
      </c>
      <c r="AA8" s="37" t="s">
        <v>262</v>
      </c>
      <c r="AB8" s="37" t="s">
        <v>262</v>
      </c>
      <c r="AC8" s="37" t="s">
        <v>262</v>
      </c>
    </row>
    <row r="9" spans="2:29" x14ac:dyDescent="0.3">
      <c r="B9" s="267" t="s">
        <v>263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spans="2:29" x14ac:dyDescent="0.3">
      <c r="C10" s="266" t="s">
        <v>10</v>
      </c>
      <c r="E10" s="41"/>
      <c r="F10" s="41"/>
      <c r="G10" s="41"/>
      <c r="H10" s="41"/>
      <c r="I10" s="41">
        <f>'Financial Model'!AM12</f>
        <v>91.867000000000004</v>
      </c>
      <c r="J10" s="41">
        <f>'Financial Model'!M12</f>
        <v>25.584</v>
      </c>
      <c r="K10" s="41">
        <f>'Financial Model'!N12</f>
        <v>27.234999999999999</v>
      </c>
      <c r="L10" s="41">
        <f>'Financial Model'!O12</f>
        <v>28.263999999999999</v>
      </c>
      <c r="M10" s="41">
        <f>'Financial Model'!P12</f>
        <v>31.02</v>
      </c>
      <c r="N10" s="41">
        <f>'Financial Model'!AN12</f>
        <v>112.10299999999999</v>
      </c>
      <c r="O10" s="41">
        <f>'Financial Model'!Q12</f>
        <v>33.173999999999999</v>
      </c>
      <c r="P10" s="41">
        <f>'Financial Model'!R12</f>
        <v>36.316000000000003</v>
      </c>
      <c r="Q10" s="41">
        <f>'Financial Model'!S12</f>
        <v>39.734999999999999</v>
      </c>
      <c r="R10" s="41">
        <f>'Financial Model'!T12</f>
        <v>43.143000000000001</v>
      </c>
      <c r="S10" s="41">
        <f>'Financial Model'!AO12</f>
        <v>152.36799999999999</v>
      </c>
      <c r="T10" s="41">
        <f>'Financial Model'!U12</f>
        <v>46.66</v>
      </c>
      <c r="U10" s="41">
        <f>'Financial Model'!V12</f>
        <v>49.012999999999998</v>
      </c>
      <c r="V10" s="41"/>
      <c r="W10" s="41"/>
      <c r="X10" s="41">
        <f>'Financial Model'!AP12</f>
        <v>197.53843033735333</v>
      </c>
      <c r="Y10" s="41"/>
      <c r="Z10" s="41"/>
      <c r="AA10" s="41">
        <f>'Financial Model'!AQ12</f>
        <v>254.7535894272923</v>
      </c>
      <c r="AB10" s="41">
        <f>'Financial Model'!AR12</f>
        <v>318.95502207204061</v>
      </c>
      <c r="AC10" s="41">
        <f>'Financial Model'!AS12</f>
        <v>391.76736514707522</v>
      </c>
    </row>
    <row r="11" spans="2:29" x14ac:dyDescent="0.3">
      <c r="C11" s="266" t="s">
        <v>264</v>
      </c>
      <c r="E11" s="41"/>
      <c r="F11" s="41"/>
      <c r="G11" s="41"/>
      <c r="H11" s="41"/>
      <c r="I11" s="41">
        <f>'Financial Model'!AM13</f>
        <v>21.937000000000001</v>
      </c>
      <c r="J11" s="41">
        <f>'Financial Model'!M13</f>
        <v>5.9249999999999998</v>
      </c>
      <c r="K11" s="41">
        <f>'Financial Model'!N13</f>
        <v>6.2270000000000003</v>
      </c>
      <c r="L11" s="41">
        <f>'Financial Model'!O13</f>
        <v>6.806</v>
      </c>
      <c r="M11" s="41">
        <f>'Financial Model'!P13</f>
        <v>8.0649999999999995</v>
      </c>
      <c r="N11" s="41">
        <f>'Financial Model'!AN13</f>
        <v>27.023</v>
      </c>
      <c r="O11" s="41">
        <f>'Financial Model'!Q13</f>
        <v>7.48</v>
      </c>
      <c r="P11" s="41">
        <f>'Financial Model'!R13</f>
        <v>7.8369999999999997</v>
      </c>
      <c r="Q11" s="41">
        <f>'Financial Model'!S13</f>
        <v>8.593</v>
      </c>
      <c r="R11" s="41">
        <f>'Financial Model'!T13</f>
        <v>10.215999999999999</v>
      </c>
      <c r="S11" s="41">
        <f>'Financial Model'!AO13</f>
        <v>34.125999999999998</v>
      </c>
      <c r="T11" s="41">
        <f>'Financial Model'!U13</f>
        <v>9.25</v>
      </c>
      <c r="U11" s="41">
        <f>'Financial Model'!V13</f>
        <v>10.185</v>
      </c>
      <c r="V11" s="41"/>
      <c r="W11" s="41"/>
      <c r="X11" s="41">
        <f>'Financial Model'!AP13</f>
        <v>46.816607989952736</v>
      </c>
      <c r="Y11" s="41"/>
      <c r="Z11" s="41"/>
      <c r="AA11" s="41">
        <f>'Financial Model'!AQ13</f>
        <v>58.020129992065826</v>
      </c>
      <c r="AB11" s="41">
        <f>'Financial Model'!AR13</f>
        <v>69.691672322740885</v>
      </c>
      <c r="AC11" s="41">
        <f>'Financial Model'!AS13</f>
        <v>81.977321157025514</v>
      </c>
    </row>
    <row r="12" spans="2:29" x14ac:dyDescent="0.3">
      <c r="C12" s="266" t="s">
        <v>265</v>
      </c>
      <c r="E12" s="41"/>
      <c r="F12" s="41"/>
      <c r="G12" s="41"/>
      <c r="H12" s="41"/>
      <c r="I12" s="41">
        <f>'Financial Model'!AM19-'Financial Model'!AM13</f>
        <v>85.972999999999999</v>
      </c>
      <c r="J12" s="41">
        <f>'Financial Model'!M19-'Financial Model'!M13</f>
        <v>24.041999999999998</v>
      </c>
      <c r="K12" s="41">
        <f>'Financial Model'!N19-'Financial Model'!N13</f>
        <v>25.425999999999998</v>
      </c>
      <c r="L12" s="41">
        <f>'Financial Model'!O19-'Financial Model'!O13</f>
        <v>24.928999999999998</v>
      </c>
      <c r="M12" s="41">
        <f>'Financial Model'!P19-'Financial Model'!P13</f>
        <v>24.646999999999998</v>
      </c>
      <c r="N12" s="41">
        <f>'Financial Model'!AN19-'Financial Model'!AN13</f>
        <v>99.044000000000011</v>
      </c>
      <c r="O12" s="41">
        <f>'Financial Model'!Q19-'Financial Model'!Q13</f>
        <v>25.669</v>
      </c>
      <c r="P12" s="41">
        <f>'Financial Model'!R19-'Financial Model'!R13</f>
        <v>28.025000000000002</v>
      </c>
      <c r="Q12" s="41">
        <f>'Financial Model'!S19-'Financial Model'!S13</f>
        <v>32.603999999999999</v>
      </c>
      <c r="R12" s="41">
        <f>'Financial Model'!T19-'Financial Model'!T13</f>
        <v>36.515000000000001</v>
      </c>
      <c r="S12" s="41">
        <f>'Financial Model'!AO19-'Financial Model'!AO13</f>
        <v>122.81299999999999</v>
      </c>
      <c r="T12" s="41">
        <f>'Financial Model'!U19-'Financial Model'!U13</f>
        <v>36.701999999999998</v>
      </c>
      <c r="U12" s="41">
        <f>'Financial Model'!V19-'Financial Model'!V13</f>
        <v>40.913999999999994</v>
      </c>
      <c r="V12" s="41"/>
      <c r="W12" s="41"/>
      <c r="X12" s="41">
        <f>'Financial Model'!AP19-'Financial Model'!AP13</f>
        <v>139.06705495749674</v>
      </c>
      <c r="Y12" s="41"/>
      <c r="Z12" s="41"/>
      <c r="AA12" s="41">
        <f>'Financial Model'!AQ19-'Financial Model'!AQ13</f>
        <v>163.16967402818074</v>
      </c>
      <c r="AB12" s="41">
        <f>'Financial Model'!AR19-'Financial Model'!AR13</f>
        <v>184.03704773556743</v>
      </c>
      <c r="AC12" s="41">
        <f>'Financial Model'!AS19-'Financial Model'!AS13</f>
        <v>201.17254200302307</v>
      </c>
    </row>
    <row r="13" spans="2:29" x14ac:dyDescent="0.3">
      <c r="C13" s="266" t="s">
        <v>31</v>
      </c>
      <c r="E13" s="41"/>
      <c r="F13" s="41"/>
      <c r="G13" s="41"/>
      <c r="H13" s="41"/>
      <c r="I13" s="41">
        <f>I17+I14</f>
        <v>-27.638999999999996</v>
      </c>
      <c r="J13" s="41"/>
      <c r="K13" s="41"/>
      <c r="L13" s="41"/>
      <c r="M13" s="41"/>
      <c r="N13" s="41">
        <f>N17+N14</f>
        <v>-38.417999999999999</v>
      </c>
      <c r="O13" s="41"/>
      <c r="P13" s="41"/>
      <c r="Q13" s="41"/>
      <c r="R13" s="41"/>
      <c r="S13" s="41">
        <f>S17+S14</f>
        <v>-35.613</v>
      </c>
      <c r="T13" s="41"/>
      <c r="U13" s="41"/>
      <c r="V13" s="41"/>
      <c r="W13" s="41"/>
      <c r="X13" s="41">
        <f>X17+X14</f>
        <v>-32.317240600048862</v>
      </c>
      <c r="Y13" s="41"/>
      <c r="Z13" s="41"/>
      <c r="AA13" s="41">
        <f t="shared" ref="AA13:AC13" si="0">AA17+AA14</f>
        <v>-21.663941878456509</v>
      </c>
      <c r="AB13" s="41">
        <f t="shared" si="0"/>
        <v>-1.6457009863774639</v>
      </c>
      <c r="AC13" s="41">
        <f t="shared" si="0"/>
        <v>29.550467112402664</v>
      </c>
    </row>
    <row r="14" spans="2:29" x14ac:dyDescent="0.3">
      <c r="C14" s="266" t="s">
        <v>30</v>
      </c>
      <c r="E14" s="41"/>
      <c r="F14" s="41"/>
      <c r="G14" s="41"/>
      <c r="H14" s="41"/>
      <c r="I14" s="41">
        <f>'Financial Model'!AM160</f>
        <v>10.340999999999999</v>
      </c>
      <c r="J14" s="41"/>
      <c r="K14" s="41"/>
      <c r="L14" s="41"/>
      <c r="M14" s="41"/>
      <c r="N14" s="41">
        <f>'Financial Model'!AN160</f>
        <v>2.569</v>
      </c>
      <c r="O14" s="41"/>
      <c r="P14" s="41"/>
      <c r="Q14" s="41"/>
      <c r="R14" s="41"/>
      <c r="S14" s="41">
        <f>'Financial Model'!AO160</f>
        <v>3.0840000000000001</v>
      </c>
      <c r="T14" s="41"/>
      <c r="U14" s="41"/>
      <c r="V14" s="41"/>
      <c r="W14" s="41"/>
      <c r="X14" s="41">
        <f>'Financial Model'!AP160</f>
        <v>2.8445999999999998</v>
      </c>
      <c r="Y14" s="41"/>
      <c r="Z14" s="41"/>
      <c r="AA14" s="41">
        <f>'Financial Model'!AQ160</f>
        <v>2.7924027065635677</v>
      </c>
      <c r="AB14" s="41">
        <f>'Financial Model'!AR160</f>
        <v>2.8196693226311274</v>
      </c>
      <c r="AC14" s="41">
        <f>'Financial Model'!AS160</f>
        <v>2.9102862824015654</v>
      </c>
    </row>
    <row r="15" spans="2:29" x14ac:dyDescent="0.3">
      <c r="C15" s="266" t="s">
        <v>266</v>
      </c>
      <c r="E15" s="41"/>
      <c r="F15" s="41"/>
      <c r="G15" s="41"/>
      <c r="H15" s="41"/>
      <c r="I15" s="41">
        <f>'Financial Model'!AM158</f>
        <v>1.8</v>
      </c>
      <c r="J15" s="41"/>
      <c r="K15" s="41"/>
      <c r="L15" s="41"/>
      <c r="M15" s="41"/>
      <c r="N15" s="41">
        <f>'Financial Model'!AN158</f>
        <v>2.6</v>
      </c>
      <c r="O15" s="41"/>
      <c r="P15" s="41"/>
      <c r="Q15" s="41"/>
      <c r="R15" s="41"/>
      <c r="S15" s="41">
        <f>'Financial Model'!AO158</f>
        <v>3.0840000000000001</v>
      </c>
      <c r="T15" s="41"/>
      <c r="U15" s="41"/>
      <c r="V15" s="41"/>
      <c r="W15" s="41"/>
      <c r="X15" s="41">
        <f>'Financial Model'!AP158</f>
        <v>2.8445999999999998</v>
      </c>
      <c r="Y15" s="41"/>
      <c r="Z15" s="41"/>
      <c r="AA15" s="41">
        <f>'Financial Model'!AQ158</f>
        <v>2.7924027065635677</v>
      </c>
      <c r="AB15" s="41">
        <f>'Financial Model'!AR158</f>
        <v>2.8196693226311274</v>
      </c>
      <c r="AC15" s="41">
        <f>'Financial Model'!AS158</f>
        <v>2.9102862824015654</v>
      </c>
    </row>
    <row r="16" spans="2:29" x14ac:dyDescent="0.3">
      <c r="C16" s="266" t="s">
        <v>267</v>
      </c>
      <c r="E16" s="41"/>
      <c r="F16" s="41"/>
      <c r="G16" s="41"/>
      <c r="H16" s="41"/>
      <c r="I16" s="41">
        <f>'Financial Model'!AM159</f>
        <v>8.4969999999999999</v>
      </c>
      <c r="J16" s="41"/>
      <c r="K16" s="41"/>
      <c r="L16" s="41"/>
      <c r="M16" s="41"/>
      <c r="N16" s="41">
        <f>'Financial Model'!AN159</f>
        <v>0</v>
      </c>
      <c r="O16" s="41"/>
      <c r="P16" s="41"/>
      <c r="Q16" s="41"/>
      <c r="R16" s="41"/>
      <c r="S16" s="41">
        <f>'Financial Model'!AO159</f>
        <v>0</v>
      </c>
      <c r="T16" s="41"/>
      <c r="U16" s="41"/>
      <c r="V16" s="41"/>
      <c r="W16" s="41"/>
      <c r="X16" s="41">
        <f>'Financial Model'!AP159</f>
        <v>0</v>
      </c>
      <c r="Y16" s="41"/>
      <c r="Z16" s="41"/>
      <c r="AA16" s="41">
        <f>'Financial Model'!AQ159</f>
        <v>0</v>
      </c>
      <c r="AB16" s="41">
        <f>'Financial Model'!AR159</f>
        <v>0</v>
      </c>
      <c r="AC16" s="41">
        <f>'Financial Model'!AS159</f>
        <v>0</v>
      </c>
    </row>
    <row r="17" spans="2:52" x14ac:dyDescent="0.3">
      <c r="C17" s="266" t="s">
        <v>63</v>
      </c>
      <c r="E17" s="41"/>
      <c r="F17" s="41"/>
      <c r="G17" s="41"/>
      <c r="H17" s="41"/>
      <c r="I17" s="41">
        <f>'Financial Model'!AM21</f>
        <v>-37.979999999999997</v>
      </c>
      <c r="J17" s="41">
        <f>'Financial Model'!M21</f>
        <v>-10.308</v>
      </c>
      <c r="K17" s="41">
        <f>'Financial Model'!N21</f>
        <v>-10.645</v>
      </c>
      <c r="L17" s="41">
        <f>'Financial Model'!O21</f>
        <v>-10.276999999999999</v>
      </c>
      <c r="M17" s="41">
        <f>'Financial Model'!P21</f>
        <v>-9.7569999999999997</v>
      </c>
      <c r="N17" s="41">
        <f>'Financial Model'!AN21</f>
        <v>-40.987000000000002</v>
      </c>
      <c r="O17" s="41">
        <f>'Financial Model'!Q21</f>
        <v>-7.4550000000000001</v>
      </c>
      <c r="P17" s="41">
        <f>'Financial Model'!R21</f>
        <v>-7.383</v>
      </c>
      <c r="Q17" s="41">
        <f>'Financial Model'!S21</f>
        <v>-10.055</v>
      </c>
      <c r="R17" s="41">
        <f>'Financial Model'!T21</f>
        <v>-13.804</v>
      </c>
      <c r="S17" s="41">
        <f>'Financial Model'!AO21</f>
        <v>-38.697000000000003</v>
      </c>
      <c r="T17" s="41">
        <f>'Financial Model'!U21</f>
        <v>-8.5419999999999998</v>
      </c>
      <c r="U17" s="41">
        <f>'Financial Model'!V21</f>
        <v>-12.271000000000001</v>
      </c>
      <c r="V17" s="41"/>
      <c r="W17" s="41"/>
      <c r="X17" s="41">
        <f>'Financial Model'!AP21</f>
        <v>-35.161840600048862</v>
      </c>
      <c r="Y17" s="41"/>
      <c r="Z17" s="41"/>
      <c r="AA17" s="41">
        <f>'Financial Model'!AQ21</f>
        <v>-24.456344585020076</v>
      </c>
      <c r="AB17" s="41">
        <f>'Financial Model'!AR21</f>
        <v>-4.4653703090085912</v>
      </c>
      <c r="AC17" s="41">
        <f>'Financial Model'!AS21</f>
        <v>26.6401808300011</v>
      </c>
    </row>
    <row r="18" spans="2:52" x14ac:dyDescent="0.3">
      <c r="C18" s="266" t="s">
        <v>268</v>
      </c>
      <c r="E18" s="41"/>
      <c r="F18" s="41"/>
      <c r="G18" s="41"/>
      <c r="H18" s="41"/>
      <c r="I18" s="41">
        <f>'Financial Model'!AM24</f>
        <v>0.83599999999999997</v>
      </c>
      <c r="J18" s="41">
        <f>'Financial Model'!M24</f>
        <v>0.36</v>
      </c>
      <c r="K18" s="41">
        <f>'Financial Model'!N24</f>
        <v>0.41</v>
      </c>
      <c r="L18" s="41">
        <f>'Financial Model'!O24</f>
        <v>0.35899999999999999</v>
      </c>
      <c r="M18" s="41">
        <f>'Financial Model'!P24</f>
        <v>0.48299999999999998</v>
      </c>
      <c r="N18" s="41">
        <f>'Financial Model'!AN24</f>
        <v>1.367</v>
      </c>
      <c r="O18" s="41">
        <f>'Financial Model'!Q24</f>
        <v>0.76200000000000001</v>
      </c>
      <c r="P18" s="41">
        <f>'Financial Model'!R24</f>
        <v>1.1519999999999999</v>
      </c>
      <c r="Q18" s="41">
        <f>'Financial Model'!S24</f>
        <v>0.74099999999999999</v>
      </c>
      <c r="R18" s="41">
        <f>'Financial Model'!T24</f>
        <v>0.44800000000000001</v>
      </c>
      <c r="S18" s="41">
        <f>'Financial Model'!AO24</f>
        <v>3.0720000000000001</v>
      </c>
      <c r="T18" s="41">
        <f>'Financial Model'!U24</f>
        <v>0</v>
      </c>
      <c r="U18" s="41">
        <f>'Financial Model'!V24</f>
        <v>0</v>
      </c>
      <c r="V18" s="41"/>
      <c r="W18" s="41"/>
      <c r="X18" s="41">
        <f>'Financial Model'!AP24</f>
        <v>3.0720000000000001</v>
      </c>
      <c r="Y18" s="41"/>
      <c r="Z18" s="41"/>
      <c r="AA18" s="41">
        <f>'Financial Model'!AQ24</f>
        <v>3.0720000000000001</v>
      </c>
      <c r="AB18" s="41">
        <f>'Financial Model'!AR24</f>
        <v>3.0720000000000001</v>
      </c>
      <c r="AC18" s="41">
        <f>'Financial Model'!AS24</f>
        <v>3.0720000000000001</v>
      </c>
    </row>
    <row r="19" spans="2:52" x14ac:dyDescent="0.3">
      <c r="C19" s="266" t="s">
        <v>64</v>
      </c>
      <c r="E19" s="41"/>
      <c r="F19" s="41"/>
      <c r="G19" s="41"/>
      <c r="H19" s="41"/>
      <c r="I19" s="41">
        <f>'Financial Model'!AM25</f>
        <v>-38.868000000000002</v>
      </c>
      <c r="J19" s="41">
        <f>'Financial Model'!M25</f>
        <v>-10.534000000000001</v>
      </c>
      <c r="K19" s="41">
        <f>'Financial Model'!N25</f>
        <v>-11.025</v>
      </c>
      <c r="L19" s="41">
        <f>'Financial Model'!O25</f>
        <v>-10.718</v>
      </c>
      <c r="M19" s="41">
        <f>'Financial Model'!P25</f>
        <v>-10.285</v>
      </c>
      <c r="N19" s="41">
        <f>'Financial Model'!AN25</f>
        <v>-42.561999999999998</v>
      </c>
      <c r="O19" s="41">
        <f>'Financial Model'!Q25</f>
        <v>-4.0060000000000002</v>
      </c>
      <c r="P19" s="41">
        <f>'Financial Model'!R25</f>
        <v>-8.4779999999999998</v>
      </c>
      <c r="Q19" s="41">
        <f>'Financial Model'!S25</f>
        <v>-10.869</v>
      </c>
      <c r="R19" s="41">
        <f>'Financial Model'!T25</f>
        <v>-14.182</v>
      </c>
      <c r="S19" s="41">
        <f>'Financial Model'!AO25</f>
        <v>-37.534999999999997</v>
      </c>
      <c r="T19" s="41">
        <f>'Financial Model'!U25</f>
        <v>-8.5440000000000005</v>
      </c>
      <c r="U19" s="41">
        <f>'Financial Model'!V25</f>
        <v>-12.215</v>
      </c>
      <c r="V19" s="41"/>
      <c r="W19" s="41"/>
      <c r="X19" s="41">
        <f>'Financial Model'!AP25</f>
        <v>-37.071840600048859</v>
      </c>
      <c r="Y19" s="41"/>
      <c r="Z19" s="41"/>
      <c r="AA19" s="41">
        <f>'Financial Model'!AQ25</f>
        <v>-26.36634458502007</v>
      </c>
      <c r="AB19" s="41">
        <f>'Financial Model'!AR25</f>
        <v>-6.3753703090085851</v>
      </c>
      <c r="AC19" s="41">
        <f>'Financial Model'!AS25</f>
        <v>24.730180830001107</v>
      </c>
    </row>
    <row r="20" spans="2:52" x14ac:dyDescent="0.3">
      <c r="C20" s="266" t="s">
        <v>269</v>
      </c>
      <c r="E20" s="41"/>
      <c r="F20" s="41"/>
      <c r="G20" s="41"/>
      <c r="H20" s="41"/>
      <c r="I20" s="41">
        <f>'Financial Model'!AM27</f>
        <v>0.01</v>
      </c>
      <c r="J20" s="41">
        <f>'Financial Model'!M27</f>
        <v>7.0000000000000001E-3</v>
      </c>
      <c r="K20" s="41">
        <f>'Financial Model'!N27</f>
        <v>7.0000000000000001E-3</v>
      </c>
      <c r="L20" s="41">
        <f>'Financial Model'!O27</f>
        <v>7.0000000000000001E-3</v>
      </c>
      <c r="M20" s="41">
        <f>'Financial Model'!P27</f>
        <v>7.0000000000000001E-3</v>
      </c>
      <c r="N20" s="41">
        <f>'Financial Model'!AN27</f>
        <v>2.8000000000000001E-2</v>
      </c>
      <c r="O20" s="41">
        <f>'Financial Model'!Q27</f>
        <v>1.7000000000000001E-2</v>
      </c>
      <c r="P20" s="41">
        <f>'Financial Model'!R27</f>
        <v>3.0000000000000001E-3</v>
      </c>
      <c r="Q20" s="41">
        <f>'Financial Model'!S27</f>
        <v>-1.4E-2</v>
      </c>
      <c r="R20" s="41">
        <f>'Financial Model'!T27</f>
        <v>1.9E-2</v>
      </c>
      <c r="S20" s="41">
        <f>'Financial Model'!AO27</f>
        <v>2.5000000000000001E-2</v>
      </c>
      <c r="T20" s="41">
        <f>'Financial Model'!U27</f>
        <v>0</v>
      </c>
      <c r="U20" s="41">
        <f>'Financial Model'!V27</f>
        <v>6.0000000000000001E-3</v>
      </c>
      <c r="V20" s="41"/>
      <c r="W20" s="41"/>
      <c r="X20" s="41">
        <f>'Financial Model'!AP27</f>
        <v>0</v>
      </c>
      <c r="Y20" s="41"/>
      <c r="Z20" s="41"/>
      <c r="AA20" s="41">
        <f>'Financial Model'!AQ27</f>
        <v>0</v>
      </c>
      <c r="AB20" s="41">
        <f>'Financial Model'!AR27</f>
        <v>0</v>
      </c>
      <c r="AC20" s="41">
        <f>'Financial Model'!AS27</f>
        <v>5.1828379743002317</v>
      </c>
    </row>
    <row r="21" spans="2:52" x14ac:dyDescent="0.3">
      <c r="C21" s="266" t="s">
        <v>270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 spans="2:52" x14ac:dyDescent="0.3">
      <c r="C22" s="266" t="s">
        <v>271</v>
      </c>
      <c r="E22" s="41"/>
      <c r="F22" s="41"/>
      <c r="G22" s="41"/>
      <c r="H22" s="41"/>
      <c r="I22" s="41">
        <f>'Financial Model'!AM29</f>
        <v>-38.878</v>
      </c>
      <c r="J22" s="41">
        <f>'Financial Model'!M29</f>
        <v>-10.541</v>
      </c>
      <c r="K22" s="41">
        <f>'Financial Model'!N29</f>
        <v>-11.032</v>
      </c>
      <c r="L22" s="41">
        <f>'Financial Model'!O29</f>
        <v>-10.725</v>
      </c>
      <c r="M22" s="41">
        <f>'Financial Model'!P29</f>
        <v>-10.292</v>
      </c>
      <c r="N22" s="41">
        <f>'Financial Model'!AN29</f>
        <v>-49.89</v>
      </c>
      <c r="O22" s="41">
        <f>'Financial Model'!Q29</f>
        <v>-4.0229999999999997</v>
      </c>
      <c r="P22" s="41">
        <f>'Financial Model'!R29</f>
        <v>-8.4809999999999999</v>
      </c>
      <c r="Q22" s="41">
        <f>'Financial Model'!S29</f>
        <v>-10.855</v>
      </c>
      <c r="R22" s="41">
        <f>'Financial Model'!T29</f>
        <v>-14.201000000000001</v>
      </c>
      <c r="S22" s="41">
        <f>'Financial Model'!AO29</f>
        <v>-38.521999999999998</v>
      </c>
      <c r="T22" s="41">
        <f>'Financial Model'!U29</f>
        <v>-8.5440000000000005</v>
      </c>
      <c r="U22" s="41">
        <f>'Financial Model'!V29</f>
        <v>-12.221</v>
      </c>
      <c r="V22" s="41"/>
      <c r="W22" s="41"/>
      <c r="X22" s="41">
        <f>'Financial Model'!AP29</f>
        <v>-37.071840600048859</v>
      </c>
      <c r="Y22" s="41"/>
      <c r="Z22" s="41"/>
      <c r="AA22" s="41">
        <f>'Financial Model'!AQ29</f>
        <v>-26.36634458502007</v>
      </c>
      <c r="AB22" s="41">
        <f>'Financial Model'!AR29</f>
        <v>-6.3753703090085851</v>
      </c>
      <c r="AC22" s="41">
        <f>'Financial Model'!AS29</f>
        <v>19.547342855700876</v>
      </c>
    </row>
    <row r="23" spans="2:52" x14ac:dyDescent="0.3">
      <c r="C23" s="266" t="s">
        <v>272</v>
      </c>
      <c r="E23" s="41"/>
      <c r="F23" s="41"/>
      <c r="G23" s="41"/>
      <c r="H23" s="41"/>
      <c r="I23" s="41">
        <f>'Financial Model'!AM35</f>
        <v>16.806999999999999</v>
      </c>
      <c r="J23" s="41">
        <f>'Financial Model'!M35</f>
        <v>52.93</v>
      </c>
      <c r="K23" s="41">
        <f>'Financial Model'!N35</f>
        <v>50.889000000000003</v>
      </c>
      <c r="L23" s="41">
        <f>'Financial Model'!O35</f>
        <v>50.889000000000003</v>
      </c>
      <c r="M23" s="41">
        <f>'Financial Model'!P35</f>
        <v>63.384</v>
      </c>
      <c r="N23" s="41">
        <f>'Financial Model'!AN35</f>
        <v>17.833630322161831</v>
      </c>
      <c r="O23" s="41">
        <f>'Financial Model'!Q35</f>
        <v>56.405000000000001</v>
      </c>
      <c r="P23" s="41">
        <f>'Financial Model'!R35</f>
        <v>54.523000000000003</v>
      </c>
      <c r="Q23" s="41">
        <f>'Financial Model'!S35</f>
        <v>49.354999999999997</v>
      </c>
      <c r="R23" s="41">
        <f>'Financial Model'!T35</f>
        <v>68.638000000000005</v>
      </c>
      <c r="S23" s="41">
        <f>'Financial Model'!AO35</f>
        <v>39.091999999999999</v>
      </c>
      <c r="T23" s="41">
        <f>'Financial Model'!U35</f>
        <v>69.792000000000002</v>
      </c>
      <c r="U23" s="41">
        <f>'Financial Model'!V35</f>
        <v>70.622</v>
      </c>
      <c r="V23" s="41"/>
      <c r="W23" s="41"/>
      <c r="X23" s="41">
        <f>'Financial Model'!AP35</f>
        <v>68.727015540754593</v>
      </c>
      <c r="Y23" s="41"/>
      <c r="Z23" s="41"/>
      <c r="AA23" s="41">
        <f>'Financial Model'!AQ35</f>
        <v>68.833310040491483</v>
      </c>
      <c r="AB23" s="41">
        <f>'Financial Model'!AR35</f>
        <v>68.956534286560213</v>
      </c>
      <c r="AC23" s="41">
        <f>'Financial Model'!AS35</f>
        <v>69.096677226914267</v>
      </c>
    </row>
    <row r="24" spans="2:52" x14ac:dyDescent="0.3">
      <c r="C24" s="266" t="s">
        <v>273</v>
      </c>
      <c r="E24" s="41"/>
      <c r="F24" s="41"/>
      <c r="G24" s="41"/>
      <c r="H24" s="41"/>
      <c r="I24" s="41"/>
      <c r="J24" s="41">
        <f>'Financial Model'!M68</f>
        <v>0</v>
      </c>
      <c r="K24" s="41">
        <f>'Financial Model'!N68</f>
        <v>0</v>
      </c>
      <c r="L24" s="41">
        <f>'Financial Model'!O68</f>
        <v>0</v>
      </c>
      <c r="M24" s="41">
        <f>'Financial Model'!P68</f>
        <v>0</v>
      </c>
      <c r="N24" s="41">
        <f>'Financial Model'!AN68</f>
        <v>0</v>
      </c>
      <c r="O24" s="41">
        <f>'Financial Model'!Q68</f>
        <v>0</v>
      </c>
      <c r="P24" s="41">
        <f>'Financial Model'!R68</f>
        <v>0</v>
      </c>
      <c r="Q24" s="41">
        <f>'Financial Model'!S68</f>
        <v>0</v>
      </c>
      <c r="R24" s="41">
        <f>'Financial Model'!T68</f>
        <v>0</v>
      </c>
      <c r="S24" s="41">
        <f>'Financial Model'!AO68</f>
        <v>0</v>
      </c>
      <c r="T24" s="41">
        <f>'Financial Model'!U68</f>
        <v>0</v>
      </c>
      <c r="U24" s="41">
        <f>'Financial Model'!V68</f>
        <v>0</v>
      </c>
      <c r="V24" s="41"/>
      <c r="W24" s="41"/>
      <c r="X24" s="41">
        <f>'Financial Model'!AP68</f>
        <v>0</v>
      </c>
      <c r="Y24" s="41"/>
      <c r="Z24" s="41"/>
      <c r="AA24" s="41">
        <f>'Financial Model'!AQ68</f>
        <v>0</v>
      </c>
      <c r="AB24" s="41">
        <f>'Financial Model'!AR68</f>
        <v>0</v>
      </c>
      <c r="AC24" s="41">
        <f>'Financial Model'!AS68</f>
        <v>0</v>
      </c>
    </row>
    <row r="25" spans="2:52" x14ac:dyDescent="0.3"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 spans="2:52" x14ac:dyDescent="0.3">
      <c r="B26" s="267" t="s">
        <v>274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spans="2:52" x14ac:dyDescent="0.3">
      <c r="C27" s="266" t="s">
        <v>275</v>
      </c>
      <c r="E27" s="41"/>
      <c r="F27" s="41"/>
      <c r="G27" s="41"/>
      <c r="H27" s="41"/>
      <c r="I27" s="41">
        <f>'Financial Model'!AM94</f>
        <v>36.159999999999997</v>
      </c>
      <c r="J27" s="41"/>
      <c r="K27" s="41"/>
      <c r="L27" s="41"/>
      <c r="M27" s="41">
        <f>'Financial Model'!P94</f>
        <v>7.7949999999999999</v>
      </c>
      <c r="N27" s="41">
        <f>'Financial Model'!AN94</f>
        <v>7.7949999999999999</v>
      </c>
      <c r="O27" s="41">
        <f>'Financial Model'!Q94</f>
        <v>33.026000000000003</v>
      </c>
      <c r="P27" s="41">
        <f>'Financial Model'!R94</f>
        <v>25.39</v>
      </c>
      <c r="Q27" s="41">
        <f>'Financial Model'!S94</f>
        <v>178.846</v>
      </c>
      <c r="R27" s="41">
        <f>'Financial Model'!T94</f>
        <v>219.447</v>
      </c>
      <c r="S27" s="41">
        <f>'Financial Model'!AO94</f>
        <v>219.447</v>
      </c>
      <c r="T27" s="41">
        <f>'Financial Model'!U94</f>
        <v>207.952</v>
      </c>
      <c r="U27" s="41">
        <f>'Financial Model'!V94</f>
        <v>203.26900000000001</v>
      </c>
      <c r="V27" s="41"/>
      <c r="W27" s="41"/>
      <c r="X27" s="41">
        <f>'Financial Model'!AP94</f>
        <v>180.33149273143007</v>
      </c>
      <c r="Y27" s="41"/>
      <c r="Z27" s="41"/>
      <c r="AA27" s="41">
        <f>'Financial Model'!AQ94</f>
        <v>148.08368458932264</v>
      </c>
      <c r="AB27" s="41">
        <f>'Financial Model'!AR94</f>
        <v>133.94674954622081</v>
      </c>
      <c r="AC27" s="41">
        <f>'Financial Model'!AS94</f>
        <v>144.32933089452939</v>
      </c>
    </row>
    <row r="28" spans="2:52" x14ac:dyDescent="0.3">
      <c r="C28" s="266" t="s">
        <v>276</v>
      </c>
      <c r="E28" s="41"/>
      <c r="F28" s="41"/>
      <c r="G28" s="41"/>
      <c r="H28" s="41"/>
      <c r="I28" s="41">
        <f>'Financial Model'!AM95+'Financial Model'!AM96+'Financial Model'!AM97</f>
        <v>16.96</v>
      </c>
      <c r="J28" s="41"/>
      <c r="K28" s="41"/>
      <c r="L28" s="41"/>
      <c r="M28" s="41">
        <f>'Financial Model'!P95+'Financial Model'!P96+'Financial Model'!P97</f>
        <v>23.875999999999998</v>
      </c>
      <c r="N28" s="41">
        <f>'Financial Model'!AN95+'Financial Model'!AN96+'Financial Model'!AN97</f>
        <v>23.875999999999998</v>
      </c>
      <c r="O28" s="41">
        <f>'Financial Model'!Q95+'Financial Model'!Q96+'Financial Model'!Q97</f>
        <v>25.59</v>
      </c>
      <c r="P28" s="41">
        <f>'Financial Model'!R95+'Financial Model'!R96+'Financial Model'!R97</f>
        <v>31.173000000000002</v>
      </c>
      <c r="Q28" s="41">
        <f>'Financial Model'!S95+'Financial Model'!S96+'Financial Model'!S97</f>
        <v>34.073999999999984</v>
      </c>
      <c r="R28" s="41">
        <f>'Financial Model'!T95+'Financial Model'!T96+'Financial Model'!T97</f>
        <v>34.624999999999993</v>
      </c>
      <c r="S28" s="41">
        <f>'Financial Model'!AO95+'Financial Model'!AO96+'Financial Model'!AO97</f>
        <v>34.624999999999993</v>
      </c>
      <c r="T28" s="41">
        <f>'Financial Model'!U95+'Financial Model'!U96+'Financial Model'!U97</f>
        <v>37.411999999999999</v>
      </c>
      <c r="U28" s="41">
        <f>'Financial Model'!V95+'Financial Model'!V96+'Financial Model'!V97</f>
        <v>39.787000000000006</v>
      </c>
      <c r="V28" s="41"/>
      <c r="W28" s="41"/>
      <c r="X28" s="41">
        <f>'Financial Model'!AP95+'Financial Model'!AP96+'Financial Model'!AP97</f>
        <v>36.65018361804492</v>
      </c>
      <c r="Y28" s="41"/>
      <c r="Z28" s="41"/>
      <c r="AA28" s="41">
        <f>'Financial Model'!AQ95+'Financial Model'!AQ96+'Financial Model'!AQ97</f>
        <v>43.867792124212336</v>
      </c>
      <c r="AB28" s="41">
        <f>'Financial Model'!AR95+'Financial Model'!AR96+'Financial Model'!AR97</f>
        <v>51.966708805304862</v>
      </c>
      <c r="AC28" s="41">
        <f>'Financial Model'!AS95+'Financial Model'!AS96+'Financial Model'!AS97</f>
        <v>61.15187922327479</v>
      </c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U28" s="270"/>
      <c r="AX28" s="270"/>
      <c r="AY28" s="270"/>
      <c r="AZ28" s="270"/>
    </row>
    <row r="29" spans="2:52" x14ac:dyDescent="0.3">
      <c r="C29" s="266" t="s">
        <v>277</v>
      </c>
      <c r="E29" s="41"/>
      <c r="F29" s="41"/>
      <c r="G29" s="41"/>
      <c r="H29" s="41"/>
      <c r="I29" s="41">
        <f>'Financial Model'!AM98</f>
        <v>53.12</v>
      </c>
      <c r="J29" s="41"/>
      <c r="K29" s="41"/>
      <c r="L29" s="41"/>
      <c r="M29" s="41">
        <f>'Financial Model'!P98</f>
        <v>31.670999999999999</v>
      </c>
      <c r="N29" s="41">
        <f>'Financial Model'!AN98</f>
        <v>31.670999999999999</v>
      </c>
      <c r="O29" s="41">
        <f>'Financial Model'!Q98</f>
        <v>58.616</v>
      </c>
      <c r="P29" s="41">
        <f>'Financial Model'!R98</f>
        <v>56.563000000000002</v>
      </c>
      <c r="Q29" s="41">
        <f>'Financial Model'!S98</f>
        <v>212.92</v>
      </c>
      <c r="R29" s="41">
        <f>'Financial Model'!T98</f>
        <v>254.072</v>
      </c>
      <c r="S29" s="41">
        <f>'Financial Model'!AO98</f>
        <v>254.072</v>
      </c>
      <c r="T29" s="41">
        <f>'Financial Model'!U98</f>
        <v>245.364</v>
      </c>
      <c r="U29" s="41">
        <f>'Financial Model'!V98</f>
        <v>243.05600000000001</v>
      </c>
      <c r="V29" s="41"/>
      <c r="W29" s="41"/>
      <c r="X29" s="41">
        <f>'Financial Model'!AP98</f>
        <v>216.98167634947498</v>
      </c>
      <c r="Y29" s="41"/>
      <c r="Z29" s="41"/>
      <c r="AA29" s="41">
        <f>'Financial Model'!AQ98</f>
        <v>191.95147671353499</v>
      </c>
      <c r="AB29" s="41">
        <f>'Financial Model'!AR98</f>
        <v>185.91345835152566</v>
      </c>
      <c r="AC29" s="41">
        <f>'Financial Model'!AS98</f>
        <v>205.48121011780418</v>
      </c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U29" s="270"/>
      <c r="AX29" s="270"/>
      <c r="AY29" s="270"/>
      <c r="AZ29" s="270"/>
    </row>
    <row r="30" spans="2:52" x14ac:dyDescent="0.3">
      <c r="C30" s="266" t="s">
        <v>278</v>
      </c>
      <c r="E30" s="41"/>
      <c r="F30" s="41"/>
      <c r="G30" s="41"/>
      <c r="H30" s="41"/>
      <c r="I30" s="41">
        <f>'Financial Model'!AM100</f>
        <v>5.2309999999999999</v>
      </c>
      <c r="J30" s="41"/>
      <c r="K30" s="41"/>
      <c r="L30" s="41"/>
      <c r="M30" s="41">
        <f>'Financial Model'!P100</f>
        <v>22.306000000000001</v>
      </c>
      <c r="N30" s="41">
        <f>'Financial Model'!AN100</f>
        <v>22.306000000000001</v>
      </c>
      <c r="O30" s="41">
        <f>'Financial Model'!Q100</f>
        <v>21.248000000000001</v>
      </c>
      <c r="P30" s="41">
        <f>'Financial Model'!R100</f>
        <v>20.495999999999999</v>
      </c>
      <c r="Q30" s="41">
        <f>'Financial Model'!S100</f>
        <v>19.587</v>
      </c>
      <c r="R30" s="41">
        <f>'Financial Model'!T100</f>
        <v>18.963999999999999</v>
      </c>
      <c r="S30" s="41">
        <f>'Financial Model'!AO100</f>
        <v>18.963999999999999</v>
      </c>
      <c r="T30" s="41">
        <f>'Financial Model'!U100</f>
        <v>18.113</v>
      </c>
      <c r="U30" s="41">
        <f>'Financial Model'!V100</f>
        <v>17.904</v>
      </c>
      <c r="V30" s="41"/>
      <c r="W30" s="41"/>
      <c r="X30" s="41">
        <f>'Financial Model'!AP100</f>
        <v>19.082476455060299</v>
      </c>
      <c r="Y30" s="41"/>
      <c r="Z30" s="41"/>
      <c r="AA30" s="41">
        <f>'Financial Model'!AQ100</f>
        <v>19.816267826867129</v>
      </c>
      <c r="AB30" s="41">
        <f>'Financial Model'!AR100</f>
        <v>21.04196081465512</v>
      </c>
      <c r="AC30" s="41">
        <f>'Financial Model'!AS100</f>
        <v>22.646700275664113</v>
      </c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U30" s="270"/>
      <c r="AX30" s="270"/>
      <c r="AY30" s="270"/>
      <c r="AZ30" s="270"/>
    </row>
    <row r="31" spans="2:52" x14ac:dyDescent="0.3">
      <c r="C31" s="266" t="s">
        <v>279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2:52" x14ac:dyDescent="0.3">
      <c r="C32" s="266" t="s">
        <v>76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2:52" x14ac:dyDescent="0.3">
      <c r="C33" s="266" t="s">
        <v>280</v>
      </c>
      <c r="E33" s="41"/>
      <c r="F33" s="41"/>
      <c r="G33" s="41"/>
      <c r="H33" s="41"/>
      <c r="I33" s="41">
        <f>'Financial Model'!AM103</f>
        <v>0.75300000000000011</v>
      </c>
      <c r="J33" s="41"/>
      <c r="K33" s="41"/>
      <c r="L33" s="41"/>
      <c r="M33" s="41"/>
      <c r="N33" s="41">
        <f>'Financial Model'!AN103</f>
        <v>2.0869999999999962</v>
      </c>
      <c r="O33" s="41"/>
      <c r="P33" s="41"/>
      <c r="Q33" s="41"/>
      <c r="R33" s="41"/>
      <c r="S33" s="41">
        <f>'Financial Model'!AO103</f>
        <v>3.589999999999975</v>
      </c>
      <c r="T33" s="41"/>
      <c r="U33" s="41"/>
      <c r="V33" s="41"/>
      <c r="W33" s="41"/>
      <c r="X33" s="41">
        <f>'Financial Model'!AP103</f>
        <v>3.589999999999975</v>
      </c>
      <c r="Y33" s="41"/>
      <c r="Z33" s="41"/>
      <c r="AA33" s="41">
        <f>'Financial Model'!AQ103</f>
        <v>3.589999999999975</v>
      </c>
      <c r="AB33" s="41">
        <f>'Financial Model'!AR103</f>
        <v>3.589999999999975</v>
      </c>
      <c r="AC33" s="41">
        <f>'Financial Model'!AS103</f>
        <v>3.589999999999975</v>
      </c>
    </row>
    <row r="34" spans="2:52" x14ac:dyDescent="0.3">
      <c r="C34" s="266" t="s">
        <v>281</v>
      </c>
      <c r="E34" s="41"/>
      <c r="F34" s="41"/>
      <c r="G34" s="41"/>
      <c r="H34" s="41"/>
      <c r="I34" s="41">
        <f>'Financial Model'!AM104-'Financial Model'!AM98</f>
        <v>5.9840000000000018</v>
      </c>
      <c r="J34" s="41"/>
      <c r="K34" s="41"/>
      <c r="L34" s="41"/>
      <c r="M34" s="41">
        <f>'Financial Model'!P104-'Financial Model'!P98</f>
        <v>24.393000000000001</v>
      </c>
      <c r="N34" s="41">
        <f>'Financial Model'!AN104-'Financial Model'!AN98</f>
        <v>24.393000000000001</v>
      </c>
      <c r="O34" s="41">
        <f>'Financial Model'!Q104-'Financial Model'!Q98</f>
        <v>23.432000000000002</v>
      </c>
      <c r="P34" s="41">
        <f>'Financial Model'!R104-'Financial Model'!R98</f>
        <v>23.054000000000002</v>
      </c>
      <c r="Q34" s="41">
        <f>'Financial Model'!S104-'Financial Model'!S98</f>
        <v>22.582000000000022</v>
      </c>
      <c r="R34" s="41">
        <f>'Financial Model'!T104-'Financial Model'!T98</f>
        <v>22.553999999999974</v>
      </c>
      <c r="S34" s="41">
        <f>'Financial Model'!AO104-'Financial Model'!AO98</f>
        <v>22.553999999999974</v>
      </c>
      <c r="T34" s="41">
        <f>'Financial Model'!U104-'Financial Model'!U98</f>
        <v>23.465000000000003</v>
      </c>
      <c r="U34" s="41">
        <f>'Financial Model'!V104-'Financial Model'!V98</f>
        <v>23.455999999999989</v>
      </c>
      <c r="V34" s="41"/>
      <c r="W34" s="41"/>
      <c r="X34" s="41">
        <f>'Financial Model'!AP104-'Financial Model'!AP98</f>
        <v>22.672476455060263</v>
      </c>
      <c r="Y34" s="41"/>
      <c r="Z34" s="41"/>
      <c r="AA34" s="41">
        <f>'Financial Model'!AQ104-'Financial Model'!AQ98</f>
        <v>23.406267826867094</v>
      </c>
      <c r="AB34" s="41">
        <f>'Financial Model'!AR104-'Financial Model'!AR98</f>
        <v>24.631960814655088</v>
      </c>
      <c r="AC34" s="41">
        <f>'Financial Model'!AS104-'Financial Model'!AS98</f>
        <v>26.236700275664077</v>
      </c>
    </row>
    <row r="35" spans="2:52" x14ac:dyDescent="0.3">
      <c r="C35" s="266" t="s">
        <v>282</v>
      </c>
      <c r="E35" s="41"/>
      <c r="F35" s="41"/>
      <c r="G35" s="41"/>
      <c r="H35" s="41"/>
      <c r="I35" s="41">
        <f>'Financial Model'!AM106+'Financial Model'!AM107</f>
        <v>26.690999999999999</v>
      </c>
      <c r="J35" s="41"/>
      <c r="K35" s="41"/>
      <c r="L35" s="41"/>
      <c r="M35" s="41">
        <f>'Financial Model'!P106+'Financial Model'!P107</f>
        <v>3.8810000000000002</v>
      </c>
      <c r="N35" s="41">
        <f>'Financial Model'!AN106+'Financial Model'!AN107</f>
        <v>28.833000000000002</v>
      </c>
      <c r="O35" s="41">
        <f>'Financial Model'!Q106+'Financial Model'!Q107</f>
        <v>6.0270000000000001</v>
      </c>
      <c r="P35" s="41">
        <f>'Financial Model'!R106+'Financial Model'!R107</f>
        <v>5.7519999999999998</v>
      </c>
      <c r="Q35" s="41">
        <f>'Financial Model'!S106+'Financial Model'!S107</f>
        <v>5.5659999999999998</v>
      </c>
      <c r="R35" s="41">
        <f>'Financial Model'!T106+'Financial Model'!T107</f>
        <v>5.7880000000000003</v>
      </c>
      <c r="S35" s="41">
        <f>'Financial Model'!AO106+'Financial Model'!AO107</f>
        <v>42.713999999999999</v>
      </c>
      <c r="T35" s="41">
        <f>'Financial Model'!U106+'Financial Model'!U107</f>
        <v>4.6580000000000004</v>
      </c>
      <c r="U35" s="41">
        <f>'Financial Model'!V106+'Financial Model'!V107</f>
        <v>5.4119999999999999</v>
      </c>
      <c r="V35" s="41"/>
      <c r="W35" s="41"/>
      <c r="X35" s="41">
        <f>'Financial Model'!AP106+'Financial Model'!AP107</f>
        <v>42.813993404584153</v>
      </c>
      <c r="Y35" s="41"/>
      <c r="Z35" s="41"/>
      <c r="AA35" s="41">
        <f>'Financial Model'!AQ106+'Financial Model'!AQ107</f>
        <v>44.883929725471042</v>
      </c>
      <c r="AB35" s="41">
        <f>'Financial Model'!AR106+'Financial Model'!AR107</f>
        <v>46.446974660258292</v>
      </c>
      <c r="AC35" s="41">
        <f>'Financial Model'!AS106+'Financial Model'!AS107</f>
        <v>48.07212303184491</v>
      </c>
    </row>
    <row r="36" spans="2:52" x14ac:dyDescent="0.3">
      <c r="C36" s="266" t="s">
        <v>283</v>
      </c>
      <c r="E36" s="41"/>
      <c r="F36" s="41"/>
      <c r="G36" s="41"/>
      <c r="H36" s="41"/>
      <c r="I36" s="41">
        <f>'Financial Model'!AM108</f>
        <v>0.94599999999999995</v>
      </c>
      <c r="J36" s="41"/>
      <c r="K36" s="41"/>
      <c r="L36" s="41"/>
      <c r="M36" s="41">
        <f>'Financial Model'!P108</f>
        <v>5.0810000000000004</v>
      </c>
      <c r="N36" s="41">
        <f>'Financial Model'!AN108</f>
        <v>5.0810000000000004</v>
      </c>
      <c r="O36" s="41">
        <f>'Financial Model'!Q108</f>
        <v>5.0110000000000001</v>
      </c>
      <c r="P36" s="41">
        <f>'Financial Model'!R108</f>
        <v>5.16</v>
      </c>
      <c r="Q36" s="41">
        <f>'Financial Model'!S108</f>
        <v>14.968999999999999</v>
      </c>
      <c r="R36" s="41">
        <f>'Financial Model'!T108</f>
        <v>3.173</v>
      </c>
      <c r="S36" s="41">
        <f>'Financial Model'!AO108</f>
        <v>3.173</v>
      </c>
      <c r="T36" s="41">
        <f>'Financial Model'!U108</f>
        <v>3.2429999999999999</v>
      </c>
      <c r="U36" s="41">
        <f>'Financial Model'!V108</f>
        <v>3.0049999999999999</v>
      </c>
      <c r="V36" s="41"/>
      <c r="W36" s="41"/>
      <c r="X36" s="41">
        <f>'Financial Model'!AP108</f>
        <v>3.173</v>
      </c>
      <c r="Y36" s="41"/>
      <c r="Z36" s="41"/>
      <c r="AA36" s="41">
        <f>'Financial Model'!AQ108</f>
        <v>3.173</v>
      </c>
      <c r="AB36" s="41">
        <f>'Financial Model'!AR108</f>
        <v>3.173</v>
      </c>
      <c r="AC36" s="41">
        <f>'Financial Model'!AS108</f>
        <v>3.173</v>
      </c>
    </row>
    <row r="37" spans="2:52" x14ac:dyDescent="0.3">
      <c r="C37" s="266" t="s">
        <v>284</v>
      </c>
      <c r="E37" s="41"/>
      <c r="F37" s="41"/>
      <c r="G37" s="41"/>
      <c r="H37" s="41"/>
      <c r="I37" s="41">
        <f>'Financial Model'!AM109</f>
        <v>27.637</v>
      </c>
      <c r="J37" s="41"/>
      <c r="K37" s="41"/>
      <c r="L37" s="41"/>
      <c r="M37" s="41">
        <f>'Financial Model'!P109</f>
        <v>33.914000000000001</v>
      </c>
      <c r="N37" s="41">
        <f>'Financial Model'!AN109</f>
        <v>33.914000000000001</v>
      </c>
      <c r="O37" s="41">
        <f>'Financial Model'!Q109</f>
        <v>33.072000000000003</v>
      </c>
      <c r="P37" s="41">
        <f>'Financial Model'!R109</f>
        <v>38.338000000000001</v>
      </c>
      <c r="Q37" s="41">
        <f>'Financial Model'!S109</f>
        <v>52.476999999999997</v>
      </c>
      <c r="R37" s="41">
        <f>'Financial Model'!T109</f>
        <v>45.887</v>
      </c>
      <c r="S37" s="41">
        <f>'Financial Model'!AO109</f>
        <v>45.887</v>
      </c>
      <c r="T37" s="41">
        <f>'Financial Model'!U109</f>
        <v>40.100999999999999</v>
      </c>
      <c r="U37" s="41">
        <f>'Financial Model'!V109</f>
        <v>42.692</v>
      </c>
      <c r="V37" s="41"/>
      <c r="W37" s="41"/>
      <c r="X37" s="41">
        <f>'Financial Model'!AP109</f>
        <v>45.986993404584155</v>
      </c>
      <c r="Y37" s="41"/>
      <c r="Z37" s="41"/>
      <c r="AA37" s="41">
        <f>'Financial Model'!AQ109</f>
        <v>48.056929725471043</v>
      </c>
      <c r="AB37" s="41">
        <f>'Financial Model'!AR109</f>
        <v>49.619974660258293</v>
      </c>
      <c r="AC37" s="41">
        <f>'Financial Model'!AS109</f>
        <v>51.245123031844912</v>
      </c>
    </row>
    <row r="38" spans="2:52" x14ac:dyDescent="0.3">
      <c r="C38" s="266" t="s">
        <v>285</v>
      </c>
      <c r="E38" s="41"/>
      <c r="F38" s="41"/>
      <c r="G38" s="41"/>
      <c r="H38" s="41"/>
      <c r="I38" s="41">
        <f>'Financial Model'!AM111</f>
        <v>23.414999999999999</v>
      </c>
      <c r="J38" s="41"/>
      <c r="K38" s="41"/>
      <c r="L38" s="41"/>
      <c r="M38" s="41">
        <f>'Financial Model'!P111</f>
        <v>54.207000000000001</v>
      </c>
      <c r="N38" s="41">
        <f>'Financial Model'!AN111</f>
        <v>54.207000000000001</v>
      </c>
      <c r="O38" s="41">
        <f>'Financial Model'!Q111</f>
        <v>84.278000000000006</v>
      </c>
      <c r="P38" s="41">
        <f>'Financial Model'!R111</f>
        <v>83.272999999999996</v>
      </c>
      <c r="Q38" s="41">
        <f>'Financial Model'!S111</f>
        <v>23.4</v>
      </c>
      <c r="R38" s="41">
        <f>'Financial Model'!T111</f>
        <v>12.672000000000001</v>
      </c>
      <c r="S38" s="41">
        <f>'Financial Model'!AO111</f>
        <v>12.672000000000001</v>
      </c>
      <c r="T38" s="41">
        <f>'Financial Model'!U111</f>
        <v>11.831</v>
      </c>
      <c r="U38" s="41">
        <f>'Financial Model'!V111</f>
        <v>11.268000000000001</v>
      </c>
      <c r="V38" s="41"/>
      <c r="W38" s="41"/>
      <c r="X38" s="41">
        <f>'Financial Model'!AP111</f>
        <v>12.672000000000001</v>
      </c>
      <c r="Y38" s="41"/>
      <c r="Z38" s="41"/>
      <c r="AA38" s="41">
        <f>'Financial Model'!AQ111</f>
        <v>12.672000000000001</v>
      </c>
      <c r="AB38" s="41">
        <f>'Financial Model'!AR111</f>
        <v>12.672000000000001</v>
      </c>
      <c r="AC38" s="41">
        <f>'Financial Model'!AS111</f>
        <v>12.672000000000001</v>
      </c>
    </row>
    <row r="39" spans="2:52" x14ac:dyDescent="0.3">
      <c r="C39" s="266" t="s">
        <v>286</v>
      </c>
      <c r="E39" s="41"/>
      <c r="F39" s="41"/>
      <c r="G39" s="41"/>
      <c r="H39" s="41"/>
      <c r="I39" s="41">
        <f>'Financial Model'!AM113</f>
        <v>26.497</v>
      </c>
      <c r="J39" s="41"/>
      <c r="K39" s="41"/>
      <c r="L39" s="41"/>
      <c r="M39" s="41">
        <f>'Financial Model'!P113</f>
        <v>55.698999999999998</v>
      </c>
      <c r="N39" s="41">
        <f>'Financial Model'!AN113</f>
        <v>55.698999999999998</v>
      </c>
      <c r="O39" s="41">
        <f>'Financial Model'!Q113</f>
        <v>85.185000000000002</v>
      </c>
      <c r="P39" s="41">
        <f>'Financial Model'!R113</f>
        <v>84.332999999999998</v>
      </c>
      <c r="Q39" s="41">
        <f>'Financial Model'!S113</f>
        <v>24.527000000000008</v>
      </c>
      <c r="R39" s="41">
        <f>'Financial Model'!T113</f>
        <v>13.979999999999997</v>
      </c>
      <c r="S39" s="41">
        <f>'Financial Model'!AO113</f>
        <v>13.98</v>
      </c>
      <c r="T39" s="41">
        <f>'Financial Model'!U113</f>
        <v>13.39</v>
      </c>
      <c r="U39" s="41">
        <f>'Financial Model'!V113</f>
        <v>12.753</v>
      </c>
      <c r="V39" s="41"/>
      <c r="W39" s="41"/>
      <c r="X39" s="41">
        <f>'Financial Model'!AP113</f>
        <v>13.98</v>
      </c>
      <c r="Y39" s="41"/>
      <c r="Z39" s="41"/>
      <c r="AA39" s="41">
        <f>'Financial Model'!AQ113</f>
        <v>13.98</v>
      </c>
      <c r="AB39" s="41">
        <f>'Financial Model'!AR113</f>
        <v>13.98</v>
      </c>
      <c r="AC39" s="41">
        <f>'Financial Model'!AS113</f>
        <v>13.98</v>
      </c>
    </row>
    <row r="40" spans="2:52" x14ac:dyDescent="0.3">
      <c r="C40" s="266" t="s">
        <v>287</v>
      </c>
      <c r="E40" s="41"/>
      <c r="F40" s="41"/>
      <c r="G40" s="41"/>
      <c r="H40" s="41"/>
      <c r="I40" s="41">
        <f>'Financial Model'!AM116</f>
        <v>5.0000000000000001E-3</v>
      </c>
      <c r="J40" s="41"/>
      <c r="K40" s="41"/>
      <c r="L40" s="41"/>
      <c r="M40" s="41"/>
      <c r="N40" s="41">
        <f>'Financial Model'!AN116</f>
        <v>5.0000000000000001E-3</v>
      </c>
      <c r="O40" s="41"/>
      <c r="P40" s="41"/>
      <c r="Q40" s="41"/>
      <c r="R40" s="41"/>
      <c r="S40" s="41">
        <f>'Financial Model'!AO116</f>
        <v>7.0000000000000001E-3</v>
      </c>
      <c r="T40" s="41"/>
      <c r="U40" s="41"/>
      <c r="V40" s="41"/>
      <c r="W40" s="41"/>
      <c r="X40" s="41">
        <f>'Financial Model'!AP116</f>
        <v>7.0000000000000001E-3</v>
      </c>
      <c r="Y40" s="41"/>
      <c r="Z40" s="41"/>
      <c r="AA40" s="41">
        <f>'Financial Model'!AQ116</f>
        <v>7.0000000000000001E-3</v>
      </c>
      <c r="AB40" s="41">
        <f>'Financial Model'!AR116</f>
        <v>7.0000000000000001E-3</v>
      </c>
      <c r="AC40" s="41">
        <f>'Financial Model'!AS116</f>
        <v>7.0000000000000001E-3</v>
      </c>
    </row>
    <row r="41" spans="2:52" x14ac:dyDescent="0.3">
      <c r="C41" s="266" t="s">
        <v>288</v>
      </c>
      <c r="E41" s="41"/>
      <c r="F41" s="41"/>
      <c r="G41" s="41"/>
      <c r="H41" s="41"/>
      <c r="I41" s="41">
        <f>'Financial Model'!AM117</f>
        <v>-224.72499999999999</v>
      </c>
      <c r="J41" s="41"/>
      <c r="K41" s="41"/>
      <c r="L41" s="41"/>
      <c r="M41" s="41"/>
      <c r="N41" s="41">
        <f>'Financial Model'!AN117</f>
        <v>-274.54899999999998</v>
      </c>
      <c r="O41" s="41"/>
      <c r="P41" s="41"/>
      <c r="Q41" s="41"/>
      <c r="R41" s="41"/>
      <c r="S41" s="41">
        <f>'Financial Model'!AO117</f>
        <v>-313.39100000000002</v>
      </c>
      <c r="T41" s="41"/>
      <c r="U41" s="41"/>
      <c r="V41" s="41"/>
      <c r="W41" s="41"/>
      <c r="X41" s="41">
        <f>'Financial Model'!AP117</f>
        <v>-350.46284060004888</v>
      </c>
      <c r="Y41" s="41"/>
      <c r="Z41" s="41"/>
      <c r="AA41" s="41">
        <f>'Financial Model'!AQ117</f>
        <v>-376.82918518506892</v>
      </c>
      <c r="AB41" s="41">
        <f>'Financial Model'!AR117</f>
        <v>-383.20455549407751</v>
      </c>
      <c r="AC41" s="41">
        <f>'Financial Model'!AS117</f>
        <v>-363.65721263837662</v>
      </c>
    </row>
    <row r="42" spans="2:52" x14ac:dyDescent="0.3">
      <c r="C42" s="266" t="s">
        <v>289</v>
      </c>
      <c r="E42" s="41"/>
      <c r="F42" s="41"/>
      <c r="G42" s="41"/>
      <c r="H42" s="41"/>
      <c r="I42" s="41">
        <f>'Financial Model'!AM119</f>
        <v>4.97</v>
      </c>
      <c r="J42" s="41"/>
      <c r="K42" s="41"/>
      <c r="L42" s="41"/>
      <c r="M42" s="41">
        <f>'Financial Model'!P119</f>
        <v>-33.548999999999999</v>
      </c>
      <c r="N42" s="41">
        <f>'Financial Model'!AN119</f>
        <v>-33.548999999999999</v>
      </c>
      <c r="O42" s="41">
        <f>'Financial Model'!Q119</f>
        <v>-36.209000000000003</v>
      </c>
      <c r="P42" s="41">
        <f>'Financial Model'!R119</f>
        <v>-43.054000000000002</v>
      </c>
      <c r="Q42" s="41">
        <f>'Financial Model'!S119</f>
        <v>158.49799999999999</v>
      </c>
      <c r="R42" s="41">
        <f>'Financial Model'!T119</f>
        <v>216.75899999999999</v>
      </c>
      <c r="S42" s="41">
        <f>'Financial Model'!AO119</f>
        <v>216.75899999999999</v>
      </c>
      <c r="T42" s="41">
        <f>'Financial Model'!U119</f>
        <v>215.33799999999999</v>
      </c>
      <c r="U42" s="41">
        <f>'Financial Model'!V119</f>
        <v>211.06700000000001</v>
      </c>
      <c r="V42" s="41"/>
      <c r="W42" s="41"/>
      <c r="X42" s="41">
        <f>'Financial Model'!AP119</f>
        <v>179.68715939995116</v>
      </c>
      <c r="Y42" s="41"/>
      <c r="Z42" s="41"/>
      <c r="AA42" s="41">
        <f>'Financial Model'!AQ119</f>
        <v>153.32081481493111</v>
      </c>
      <c r="AB42" s="41">
        <f>'Financial Model'!AR119</f>
        <v>146.94544450592252</v>
      </c>
      <c r="AC42" s="41">
        <f>'Financial Model'!AS119</f>
        <v>166.49278736162341</v>
      </c>
    </row>
    <row r="43" spans="2:52" x14ac:dyDescent="0.3">
      <c r="E43" s="41"/>
      <c r="F43" s="41"/>
      <c r="G43" s="41"/>
      <c r="H43" s="41"/>
    </row>
    <row r="44" spans="2:52" x14ac:dyDescent="0.3">
      <c r="B44" s="267" t="s">
        <v>290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 spans="2:52" x14ac:dyDescent="0.3">
      <c r="C45" s="266" t="s">
        <v>291</v>
      </c>
      <c r="E45" s="41"/>
      <c r="F45" s="41"/>
      <c r="G45" s="41"/>
      <c r="H45" s="41"/>
      <c r="I45" s="41">
        <f>'Financial Model'!AM160</f>
        <v>10.340999999999999</v>
      </c>
      <c r="J45" s="41"/>
      <c r="K45" s="41"/>
      <c r="L45" s="41"/>
      <c r="M45" s="41"/>
      <c r="N45" s="41">
        <f>'Financial Model'!AN160</f>
        <v>2.569</v>
      </c>
      <c r="O45" s="41"/>
      <c r="P45" s="41"/>
      <c r="Q45" s="41"/>
      <c r="R45" s="41"/>
      <c r="S45" s="41">
        <f>'Financial Model'!AO160</f>
        <v>3.0840000000000001</v>
      </c>
      <c r="T45" s="41"/>
      <c r="U45" s="41"/>
      <c r="V45" s="41"/>
      <c r="W45" s="41"/>
      <c r="X45" s="41">
        <f>'Financial Model'!AP160</f>
        <v>2.8445999999999998</v>
      </c>
      <c r="Y45" s="41"/>
      <c r="Z45" s="41"/>
      <c r="AA45" s="41">
        <f>'Financial Model'!AQ160</f>
        <v>2.7924027065635677</v>
      </c>
      <c r="AB45" s="41">
        <f>'Financial Model'!AR160</f>
        <v>2.8196693226311274</v>
      </c>
      <c r="AC45" s="41">
        <f>'Financial Model'!AS160</f>
        <v>2.9102862824015654</v>
      </c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</row>
    <row r="46" spans="2:52" x14ac:dyDescent="0.3">
      <c r="C46" s="266" t="s">
        <v>292</v>
      </c>
      <c r="E46" s="41"/>
      <c r="F46" s="41"/>
      <c r="G46" s="41"/>
      <c r="H46" s="41"/>
      <c r="I46" s="41">
        <f>'Financial Model'!AM163</f>
        <v>4.6289999999999996</v>
      </c>
      <c r="J46" s="41"/>
      <c r="K46" s="41"/>
      <c r="L46" s="41"/>
      <c r="M46" s="41"/>
      <c r="N46" s="41">
        <f>'Financial Model'!AN163</f>
        <v>-3.1739999999999999</v>
      </c>
      <c r="O46" s="41"/>
      <c r="P46" s="41"/>
      <c r="Q46" s="41"/>
      <c r="R46" s="41"/>
      <c r="S46" s="41">
        <f>'Financial Model'!AO163</f>
        <v>1.33</v>
      </c>
      <c r="T46" s="41"/>
      <c r="U46" s="41"/>
      <c r="V46" s="41"/>
      <c r="W46" s="41"/>
      <c r="X46" s="41">
        <f>'Financial Model'!AP163</f>
        <v>-1.9251902134607723</v>
      </c>
      <c r="Y46" s="41"/>
      <c r="Z46" s="41"/>
      <c r="AA46" s="41">
        <f>'Financial Model'!AQ163</f>
        <v>-5.1476721852805314</v>
      </c>
      <c r="AB46" s="41">
        <f>'Financial Model'!AR163</f>
        <v>-6.535871746305272</v>
      </c>
      <c r="AC46" s="41">
        <f>'Financial Model'!AS163</f>
        <v>-7.560022046383315</v>
      </c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2:52" x14ac:dyDescent="0.3">
      <c r="C47" s="266" t="s">
        <v>293</v>
      </c>
      <c r="E47" s="41"/>
      <c r="F47" s="41"/>
      <c r="G47" s="41"/>
      <c r="H47" s="41"/>
      <c r="I47" s="41">
        <f>'Financial Model'!AM168</f>
        <v>-30.591000000000001</v>
      </c>
      <c r="J47" s="41"/>
      <c r="K47" s="41"/>
      <c r="L47" s="41"/>
      <c r="M47" s="41"/>
      <c r="N47" s="41">
        <f>'Financial Model'!AN168</f>
        <v>-39.969000000000001</v>
      </c>
      <c r="O47" s="41"/>
      <c r="P47" s="41"/>
      <c r="Q47" s="41"/>
      <c r="R47" s="41"/>
      <c r="S47" s="41">
        <f>'Financial Model'!AO168</f>
        <v>-26.529</v>
      </c>
      <c r="T47" s="41"/>
      <c r="U47" s="41"/>
      <c r="V47" s="41"/>
      <c r="W47" s="41"/>
      <c r="X47" s="41">
        <f>'Financial Model'!AP168</f>
        <v>-36.152430813509632</v>
      </c>
      <c r="Y47" s="41"/>
      <c r="Z47" s="41"/>
      <c r="AA47" s="41">
        <f>'Financial Model'!AQ168</f>
        <v>-28.721614063737032</v>
      </c>
      <c r="AB47" s="41">
        <f>'Financial Model'!AR168</f>
        <v>-10.09157273268273</v>
      </c>
      <c r="AC47" s="41">
        <f>'Financial Model'!AS168</f>
        <v>14.897607091719125</v>
      </c>
    </row>
    <row r="48" spans="2:52" x14ac:dyDescent="0.3">
      <c r="C48" s="266" t="s">
        <v>294</v>
      </c>
      <c r="E48" s="41"/>
      <c r="F48" s="41"/>
      <c r="G48" s="41"/>
      <c r="H48" s="41"/>
      <c r="I48" s="41">
        <f>'Financial Model'!AM170</f>
        <v>-3.3260000000000001</v>
      </c>
      <c r="J48" s="41"/>
      <c r="K48" s="41"/>
      <c r="L48" s="41"/>
      <c r="M48" s="41"/>
      <c r="N48" s="41">
        <f>'Financial Model'!AN170</f>
        <v>-5.5789999999999997</v>
      </c>
      <c r="O48" s="41"/>
      <c r="P48" s="41"/>
      <c r="Q48" s="41"/>
      <c r="R48" s="41"/>
      <c r="S48" s="41">
        <f>'Financial Model'!AO170</f>
        <v>-1.964</v>
      </c>
      <c r="T48" s="41"/>
      <c r="U48" s="41"/>
      <c r="V48" s="41"/>
      <c r="W48" s="41"/>
      <c r="X48" s="41">
        <f>'Financial Model'!AP170</f>
        <v>-2.9630764550602997</v>
      </c>
      <c r="Y48" s="41"/>
      <c r="Z48" s="41"/>
      <c r="AA48" s="41">
        <f>'Financial Model'!AQ170</f>
        <v>-3.5261940783703989</v>
      </c>
      <c r="AB48" s="41">
        <f>'Financial Model'!AR170</f>
        <v>-4.0453623104191205</v>
      </c>
      <c r="AC48" s="41">
        <f>'Financial Model'!AS170</f>
        <v>-4.5150257434105576</v>
      </c>
    </row>
    <row r="49" spans="2:29" x14ac:dyDescent="0.3">
      <c r="C49" s="266" t="s">
        <v>295</v>
      </c>
      <c r="E49" s="41"/>
      <c r="F49" s="41"/>
      <c r="G49" s="41"/>
      <c r="H49" s="41"/>
    </row>
    <row r="50" spans="2:29" x14ac:dyDescent="0.3">
      <c r="C50" s="266" t="s">
        <v>296</v>
      </c>
      <c r="E50" s="41"/>
      <c r="F50" s="41"/>
      <c r="G50" s="41"/>
      <c r="H50" s="41"/>
    </row>
    <row r="51" spans="2:29" x14ac:dyDescent="0.3">
      <c r="C51" s="266" t="s">
        <v>297</v>
      </c>
      <c r="E51" s="41"/>
      <c r="F51" s="41"/>
      <c r="G51" s="41"/>
      <c r="H51" s="41"/>
      <c r="I51" s="41">
        <f>'Financial Model'!AM176</f>
        <v>-26.516999999999999</v>
      </c>
      <c r="J51" s="41"/>
      <c r="K51" s="41"/>
      <c r="L51" s="41"/>
      <c r="M51" s="41"/>
      <c r="N51" s="41">
        <f>'Financial Model'!AN176</f>
        <v>17.870999999999999</v>
      </c>
      <c r="O51" s="41"/>
      <c r="P51" s="41"/>
      <c r="Q51" s="41"/>
      <c r="R51" s="41"/>
      <c r="S51" s="41">
        <f>'Financial Model'!AO176</f>
        <v>-1.964</v>
      </c>
      <c r="T51" s="41"/>
      <c r="U51" s="41"/>
      <c r="V51" s="41"/>
      <c r="W51" s="41"/>
      <c r="X51" s="41">
        <f>'Financial Model'!AP176</f>
        <v>-2.9630764550602997</v>
      </c>
      <c r="Y51" s="41"/>
      <c r="Z51" s="41"/>
      <c r="AA51" s="41">
        <f>'Financial Model'!AQ176</f>
        <v>-3.5261940783703989</v>
      </c>
      <c r="AB51" s="41">
        <f>'Financial Model'!AR176</f>
        <v>-4.0453623104191205</v>
      </c>
      <c r="AC51" s="41">
        <f>'Financial Model'!AS176</f>
        <v>-4.5150257434105576</v>
      </c>
    </row>
    <row r="52" spans="2:29" x14ac:dyDescent="0.3">
      <c r="C52" s="266" t="s">
        <v>298</v>
      </c>
      <c r="E52" s="41"/>
      <c r="F52" s="41"/>
      <c r="G52" s="41"/>
      <c r="H52" s="41"/>
      <c r="I52" s="41">
        <f>'Financial Model'!AM181</f>
        <v>0</v>
      </c>
      <c r="J52" s="41"/>
      <c r="K52" s="41"/>
      <c r="L52" s="41"/>
      <c r="M52" s="41"/>
      <c r="N52" s="41">
        <f>'Financial Model'!AN181</f>
        <v>16.45</v>
      </c>
      <c r="O52" s="41"/>
      <c r="P52" s="41"/>
      <c r="Q52" s="41"/>
      <c r="R52" s="41"/>
      <c r="S52" s="41">
        <f>'Financial Model'!AO181</f>
        <v>13.244</v>
      </c>
      <c r="T52" s="41"/>
      <c r="U52" s="41"/>
      <c r="V52" s="41"/>
      <c r="W52" s="41"/>
      <c r="X52" s="41">
        <f>'Financial Model'!AP181</f>
        <v>0</v>
      </c>
      <c r="Y52" s="41"/>
      <c r="Z52" s="41"/>
      <c r="AA52" s="41">
        <f>'Financial Model'!AQ181</f>
        <v>0</v>
      </c>
      <c r="AB52" s="41">
        <f>'Financial Model'!AR181</f>
        <v>0</v>
      </c>
      <c r="AC52" s="41">
        <f>'Financial Model'!AS181</f>
        <v>0</v>
      </c>
    </row>
    <row r="53" spans="2:29" x14ac:dyDescent="0.3">
      <c r="C53" s="266" t="s">
        <v>299</v>
      </c>
      <c r="E53" s="41"/>
      <c r="F53" s="41"/>
      <c r="G53" s="41"/>
      <c r="H53" s="41"/>
      <c r="I53" s="41">
        <f>'Financial Model'!AM180</f>
        <v>64.236000000000004</v>
      </c>
      <c r="J53" s="41"/>
      <c r="K53" s="41"/>
      <c r="L53" s="41"/>
      <c r="M53" s="41"/>
      <c r="N53" s="41">
        <f>'Financial Model'!AN180</f>
        <v>0.90100000000000002</v>
      </c>
      <c r="O53" s="41"/>
      <c r="P53" s="41"/>
      <c r="Q53" s="41"/>
      <c r="R53" s="41"/>
      <c r="S53" s="41">
        <f>'Financial Model'!AO180</f>
        <v>174.40799999999999</v>
      </c>
      <c r="T53" s="41"/>
      <c r="U53" s="41"/>
      <c r="V53" s="41"/>
      <c r="W53" s="41"/>
      <c r="X53" s="41">
        <f>'Financial Model'!AP180</f>
        <v>0</v>
      </c>
      <c r="Y53" s="41"/>
      <c r="Z53" s="41"/>
      <c r="AA53" s="41">
        <f>'Financial Model'!AQ180</f>
        <v>0</v>
      </c>
      <c r="AB53" s="41">
        <f>'Financial Model'!AR180</f>
        <v>0</v>
      </c>
      <c r="AC53" s="41">
        <f>'Financial Model'!AS180</f>
        <v>0</v>
      </c>
    </row>
    <row r="54" spans="2:29" x14ac:dyDescent="0.3">
      <c r="C54" s="266" t="s">
        <v>300</v>
      </c>
      <c r="E54" s="41"/>
      <c r="F54" s="41"/>
      <c r="G54" s="41"/>
      <c r="H54" s="41"/>
      <c r="I54" s="41">
        <f>'Financial Model'!AM182</f>
        <v>0</v>
      </c>
      <c r="J54" s="41"/>
      <c r="K54" s="41"/>
      <c r="L54" s="41"/>
      <c r="M54" s="41"/>
      <c r="N54" s="41">
        <f>'Financial Model'!AN182</f>
        <v>0</v>
      </c>
      <c r="O54" s="41"/>
      <c r="P54" s="41"/>
      <c r="Q54" s="41"/>
      <c r="R54" s="41"/>
      <c r="S54" s="41">
        <f>'Financial Model'!AO182</f>
        <v>-12.814</v>
      </c>
      <c r="T54" s="41"/>
      <c r="U54" s="41"/>
      <c r="V54" s="41"/>
      <c r="W54" s="41"/>
      <c r="X54" s="41">
        <f>'Financial Model'!AP182</f>
        <v>0</v>
      </c>
      <c r="Y54" s="41"/>
      <c r="Z54" s="41"/>
      <c r="AA54" s="41">
        <f>'Financial Model'!AQ182</f>
        <v>0</v>
      </c>
      <c r="AB54" s="41">
        <f>'Financial Model'!AR182</f>
        <v>0</v>
      </c>
      <c r="AC54" s="41">
        <f>'Financial Model'!AS182</f>
        <v>0</v>
      </c>
    </row>
    <row r="55" spans="2:29" x14ac:dyDescent="0.3">
      <c r="C55" s="266" t="s">
        <v>301</v>
      </c>
      <c r="E55" s="41"/>
      <c r="F55" s="41"/>
      <c r="G55" s="41"/>
      <c r="H55" s="41"/>
      <c r="I55" s="41">
        <f>'Financial Model'!AM183</f>
        <v>64.236000000000004</v>
      </c>
      <c r="J55" s="41"/>
      <c r="K55" s="41"/>
      <c r="L55" s="41"/>
      <c r="M55" s="41"/>
      <c r="N55" s="41">
        <f>'Financial Model'!AN183</f>
        <v>17.350999999999999</v>
      </c>
      <c r="O55" s="41"/>
      <c r="P55" s="41"/>
      <c r="Q55" s="41"/>
      <c r="R55" s="41">
        <f>'Financial Model'!T183</f>
        <v>48.475422153465352</v>
      </c>
      <c r="S55" s="41">
        <f>'Financial Model'!AO183</f>
        <v>239.95</v>
      </c>
      <c r="T55" s="41"/>
      <c r="U55" s="41"/>
      <c r="V55" s="41"/>
      <c r="W55" s="41"/>
      <c r="X55" s="41">
        <f>'Financial Model'!AP183</f>
        <v>0</v>
      </c>
      <c r="Y55" s="41"/>
      <c r="Z55" s="41"/>
      <c r="AA55" s="41">
        <f>'Financial Model'!AQ183</f>
        <v>0</v>
      </c>
      <c r="AB55" s="41">
        <f>'Financial Model'!AR183</f>
        <v>0</v>
      </c>
      <c r="AC55" s="41">
        <f>'Financial Model'!AS183</f>
        <v>0</v>
      </c>
    </row>
    <row r="56" spans="2:29" x14ac:dyDescent="0.3">
      <c r="E56" s="41"/>
      <c r="F56" s="41"/>
      <c r="G56" s="41"/>
      <c r="H56" s="41"/>
    </row>
    <row r="57" spans="2:29" x14ac:dyDescent="0.3">
      <c r="B57" s="267" t="s">
        <v>302</v>
      </c>
    </row>
    <row r="58" spans="2:29" x14ac:dyDescent="0.3"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X58" s="270"/>
      <c r="AA58" s="270"/>
      <c r="AB58" s="270"/>
      <c r="AC58" s="270"/>
    </row>
    <row r="59" spans="2:29" x14ac:dyDescent="0.3">
      <c r="B59" s="267" t="s">
        <v>303</v>
      </c>
    </row>
    <row r="60" spans="2:29" x14ac:dyDescent="0.3">
      <c r="C60" s="266" t="s">
        <v>304</v>
      </c>
    </row>
    <row r="61" spans="2:29" x14ac:dyDescent="0.3">
      <c r="C61" s="266" t="s">
        <v>305</v>
      </c>
    </row>
    <row r="62" spans="2:29" x14ac:dyDescent="0.3">
      <c r="C62" s="266" t="s">
        <v>306</v>
      </c>
    </row>
    <row r="63" spans="2:29" x14ac:dyDescent="0.3">
      <c r="C63" s="266" t="s">
        <v>307</v>
      </c>
    </row>
    <row r="64" spans="2:29" x14ac:dyDescent="0.3">
      <c r="C64" s="266" t="s">
        <v>308</v>
      </c>
    </row>
    <row r="65" spans="2:29" x14ac:dyDescent="0.3">
      <c r="C65" s="266" t="s">
        <v>309</v>
      </c>
    </row>
    <row r="66" spans="2:29" x14ac:dyDescent="0.3">
      <c r="C66" s="266" t="s">
        <v>310</v>
      </c>
    </row>
    <row r="67" spans="2:29" x14ac:dyDescent="0.3">
      <c r="C67" s="266" t="s">
        <v>311</v>
      </c>
    </row>
    <row r="68" spans="2:29" x14ac:dyDescent="0.3">
      <c r="C68" s="266" t="s">
        <v>312</v>
      </c>
    </row>
    <row r="69" spans="2:29" x14ac:dyDescent="0.3">
      <c r="C69" s="266" t="s">
        <v>313</v>
      </c>
    </row>
    <row r="70" spans="2:29" x14ac:dyDescent="0.3">
      <c r="C70" s="266" t="s">
        <v>314</v>
      </c>
    </row>
    <row r="71" spans="2:29" x14ac:dyDescent="0.3">
      <c r="C71" s="266" t="s">
        <v>315</v>
      </c>
    </row>
    <row r="72" spans="2:29" x14ac:dyDescent="0.3">
      <c r="C72" s="266" t="s">
        <v>316</v>
      </c>
    </row>
    <row r="73" spans="2:29" x14ac:dyDescent="0.3">
      <c r="C73" s="266" t="s">
        <v>317</v>
      </c>
    </row>
    <row r="74" spans="2:29" x14ac:dyDescent="0.3">
      <c r="C74" s="266" t="s">
        <v>318</v>
      </c>
    </row>
    <row r="75" spans="2:29" x14ac:dyDescent="0.3">
      <c r="C75" s="266" t="s">
        <v>319</v>
      </c>
    </row>
    <row r="76" spans="2:29" x14ac:dyDescent="0.3"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2:29" x14ac:dyDescent="0.3">
      <c r="B77" s="267" t="s">
        <v>320</v>
      </c>
    </row>
    <row r="78" spans="2:29" x14ac:dyDescent="0.3">
      <c r="C78" s="266" t="s">
        <v>321</v>
      </c>
    </row>
    <row r="79" spans="2:29" x14ac:dyDescent="0.3">
      <c r="C79" s="266" t="s">
        <v>322</v>
      </c>
    </row>
    <row r="80" spans="2:29" x14ac:dyDescent="0.3">
      <c r="C80" s="266" t="s">
        <v>323</v>
      </c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2:29" x14ac:dyDescent="0.3">
      <c r="C81" s="266" t="s">
        <v>324</v>
      </c>
    </row>
    <row r="82" spans="2:29" x14ac:dyDescent="0.3">
      <c r="C82" s="266" t="s">
        <v>325</v>
      </c>
    </row>
    <row r="83" spans="2:29" x14ac:dyDescent="0.3">
      <c r="C83" s="266" t="s">
        <v>326</v>
      </c>
    </row>
    <row r="84" spans="2:29" x14ac:dyDescent="0.3">
      <c r="C84" s="266" t="s">
        <v>327</v>
      </c>
    </row>
    <row r="86" spans="2:29" x14ac:dyDescent="0.3">
      <c r="B86" s="267" t="s">
        <v>328</v>
      </c>
    </row>
    <row r="87" spans="2:29" x14ac:dyDescent="0.3">
      <c r="C87" s="266" t="s">
        <v>329</v>
      </c>
      <c r="D87" s="266" t="s">
        <v>330</v>
      </c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X87" s="270"/>
      <c r="AA87" s="270"/>
      <c r="AB87" s="270"/>
      <c r="AC87" s="270"/>
    </row>
    <row r="88" spans="2:29" x14ac:dyDescent="0.3">
      <c r="C88" s="266" t="s">
        <v>331</v>
      </c>
      <c r="D88" s="266" t="s">
        <v>330</v>
      </c>
    </row>
  </sheetData>
  <hyperlinks>
    <hyperlink ref="D3" r:id="rId1" xr:uid="{07E67B74-3798-477A-8CFD-A0ECF4C5317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Model</vt:lpstr>
      <vt:lpstr>Data extraction</vt:lpstr>
    </vt:vector>
  </TitlesOfParts>
  <Company>CPPIB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Rob</dc:creator>
  <cp:lastModifiedBy>Keshav Monga</cp:lastModifiedBy>
  <dcterms:created xsi:type="dcterms:W3CDTF">2021-10-20T21:59:58Z</dcterms:created>
  <dcterms:modified xsi:type="dcterms:W3CDTF">2022-06-14T08:26:22Z</dcterms:modified>
</cp:coreProperties>
</file>